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ucuara\OneDrive - Ministerio de Transporte\Documentos\BASE DATOS  EMPRESAS TRANSPORTE FLUVIAL\"/>
    </mc:Choice>
  </mc:AlternateContent>
  <xr:revisionPtr revIDLastSave="39" documentId="11_916660A806EF553915F18FBEC83016B871687206" xr6:coauthVersionLast="47" xr6:coauthVersionMax="47" xr10:uidLastSave="{CDC70524-EB30-4833-A83C-BA0A2EDDCFC8}"/>
  <bookViews>
    <workbookView xWindow="-120" yWindow="-120" windowWidth="29040" windowHeight="15720" tabRatio="725" firstSheet="1" activeTab="1" xr2:uid="{00000000-000D-0000-FFFF-FFFF00000000}"/>
  </bookViews>
  <sheets>
    <sheet name="EMPRESAS" sheetId="4" r:id="rId1"/>
    <sheet name="EMPRESAS_RESOLUCIONES" sheetId="1" r:id="rId2"/>
    <sheet name="EMPRESAS_PARQUE_FLUVIAL" sheetId="3" r:id="rId3"/>
    <sheet name="AUXILIAR_TIPO_RESOLUCION" sheetId="2" r:id="rId4"/>
    <sheet name="AUXILIAR_TIPO_ASEGURADORA" sheetId="5" r:id="rId5"/>
    <sheet name="AUXILIAR_TIPO_EMBARCACION" sheetId="7" r:id="rId6"/>
    <sheet name="Hoja2" sheetId="9" r:id="rId7"/>
    <sheet name="Hoja1" sheetId="8" r:id="rId8"/>
  </sheets>
  <definedNames>
    <definedName name="_xlnm._FilterDatabase" localSheetId="0" hidden="1">EMPRESAS!$A$1:$K$155</definedName>
    <definedName name="_xlnm._FilterDatabase" localSheetId="2" hidden="1">EMPRESAS_PARQUE_FLUVIAL!$A$1:$V$2004</definedName>
    <definedName name="_xlnm._FilterDatabase" localSheetId="1" hidden="1">EMPRESAS_RESOLUCIONES!$A$1:$L$1494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1" i="1" l="1"/>
  <c r="C781" i="1"/>
  <c r="K781" i="1"/>
  <c r="L781" i="1"/>
  <c r="K644" i="1"/>
  <c r="L644" i="1"/>
  <c r="B644" i="1"/>
  <c r="C644" i="1"/>
  <c r="K643" i="1"/>
  <c r="L643" i="1"/>
  <c r="B643" i="1"/>
  <c r="C643" i="1"/>
  <c r="B503" i="1"/>
  <c r="C503" i="1"/>
  <c r="K503" i="1"/>
  <c r="L503" i="1"/>
  <c r="C530" i="3"/>
  <c r="B530" i="3"/>
  <c r="I528" i="3"/>
  <c r="I529" i="3"/>
  <c r="I530" i="3"/>
  <c r="B529" i="3"/>
  <c r="C529" i="3"/>
  <c r="K529" i="3"/>
  <c r="K451" i="3"/>
  <c r="K452" i="3"/>
  <c r="K453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K636" i="1"/>
  <c r="L636" i="1"/>
  <c r="K635" i="1"/>
  <c r="B636" i="1"/>
  <c r="C636" i="1"/>
  <c r="K387" i="1"/>
  <c r="L387" i="1"/>
  <c r="L386" i="1"/>
  <c r="B387" i="1"/>
  <c r="C387" i="1"/>
  <c r="K482" i="1"/>
  <c r="L482" i="1"/>
  <c r="B482" i="1"/>
  <c r="C482" i="1"/>
  <c r="B294" i="1"/>
  <c r="C294" i="1"/>
  <c r="K294" i="1"/>
  <c r="L294" i="1"/>
  <c r="B598" i="1"/>
  <c r="B795" i="1"/>
  <c r="C795" i="1"/>
  <c r="K795" i="1"/>
  <c r="L795" i="1"/>
  <c r="B657" i="3"/>
  <c r="C657" i="3"/>
  <c r="K508" i="3"/>
  <c r="K509" i="3"/>
  <c r="K510" i="3"/>
  <c r="K511" i="3"/>
  <c r="K512" i="3"/>
  <c r="I508" i="3"/>
  <c r="I509" i="3"/>
  <c r="I510" i="3"/>
  <c r="I511" i="3"/>
  <c r="I512" i="3"/>
  <c r="B509" i="3"/>
  <c r="B510" i="3"/>
  <c r="B511" i="3"/>
  <c r="B512" i="3"/>
  <c r="C509" i="3"/>
  <c r="C510" i="3"/>
  <c r="C511" i="3"/>
  <c r="C512" i="3"/>
  <c r="B794" i="1"/>
  <c r="K371" i="1"/>
  <c r="L371" i="1"/>
  <c r="B371" i="1"/>
  <c r="C371" i="1"/>
  <c r="B684" i="1"/>
  <c r="C684" i="1"/>
  <c r="B806" i="1"/>
  <c r="C806" i="1"/>
  <c r="K806" i="1"/>
  <c r="L806" i="1"/>
  <c r="B804" i="1"/>
  <c r="B244" i="1"/>
  <c r="C244" i="1"/>
  <c r="K578" i="1"/>
  <c r="L578" i="1"/>
  <c r="B578" i="1"/>
  <c r="C578" i="1"/>
  <c r="B562" i="1"/>
  <c r="C562" i="1"/>
  <c r="K562" i="1"/>
  <c r="L562" i="1"/>
  <c r="K560" i="1"/>
  <c r="L560" i="1"/>
  <c r="K561" i="1"/>
  <c r="L561" i="1"/>
  <c r="B561" i="1"/>
  <c r="C561" i="1"/>
  <c r="K654" i="1" l="1"/>
  <c r="L654" i="1"/>
  <c r="B654" i="1"/>
  <c r="C654" i="1"/>
  <c r="K489" i="1"/>
  <c r="L489" i="1"/>
  <c r="B489" i="1"/>
  <c r="C489" i="1"/>
  <c r="B583" i="1"/>
  <c r="C583" i="1"/>
  <c r="B584" i="1"/>
  <c r="C584" i="1"/>
  <c r="K583" i="1"/>
  <c r="L583" i="1"/>
  <c r="K584" i="1"/>
  <c r="L584" i="1"/>
  <c r="K582" i="1"/>
  <c r="L582" i="1"/>
  <c r="B582" i="1"/>
  <c r="C582" i="1"/>
  <c r="K792" i="1"/>
  <c r="L792" i="1"/>
  <c r="B792" i="1"/>
  <c r="C792" i="1"/>
  <c r="B425" i="1" l="1"/>
  <c r="C425" i="1"/>
  <c r="K424" i="1"/>
  <c r="L424" i="1"/>
  <c r="K425" i="1"/>
  <c r="L425" i="1"/>
  <c r="B424" i="1"/>
  <c r="C424" i="1"/>
  <c r="L791" i="1"/>
  <c r="K791" i="1"/>
  <c r="C791" i="1"/>
  <c r="B790" i="1"/>
  <c r="B791" i="1"/>
  <c r="C718" i="1" l="1"/>
  <c r="B718" i="1"/>
  <c r="K527" i="3"/>
  <c r="K528" i="3"/>
  <c r="I527" i="3"/>
  <c r="K1017" i="3"/>
  <c r="K1018" i="3"/>
  <c r="K1019" i="3"/>
  <c r="K1020" i="3"/>
  <c r="I1017" i="3"/>
  <c r="I1018" i="3"/>
  <c r="I1019" i="3"/>
  <c r="I1020" i="3"/>
  <c r="B1017" i="3"/>
  <c r="C1017" i="3"/>
  <c r="B1018" i="3"/>
  <c r="C1018" i="3"/>
  <c r="B1019" i="3"/>
  <c r="C1019" i="3"/>
  <c r="B1020" i="3"/>
  <c r="C1020" i="3"/>
  <c r="B592" i="1"/>
  <c r="C592" i="1"/>
  <c r="K592" i="1"/>
  <c r="L592" i="1"/>
  <c r="I841" i="3"/>
  <c r="K841" i="3"/>
  <c r="I842" i="3"/>
  <c r="K842" i="3"/>
  <c r="B842" i="3"/>
  <c r="C842" i="3"/>
  <c r="C627" i="1"/>
  <c r="B627" i="1"/>
  <c r="K627" i="1"/>
  <c r="L627" i="1"/>
  <c r="B754" i="1"/>
  <c r="K430" i="1"/>
  <c r="L430" i="1"/>
  <c r="K463" i="1"/>
  <c r="L463" i="1"/>
  <c r="K481" i="1"/>
  <c r="L481" i="1"/>
  <c r="K488" i="1"/>
  <c r="L488" i="1"/>
  <c r="K501" i="1"/>
  <c r="L501" i="1"/>
  <c r="K502" i="1"/>
  <c r="L502" i="1"/>
  <c r="K511" i="1"/>
  <c r="L511" i="1"/>
  <c r="K617" i="1"/>
  <c r="L617" i="1"/>
  <c r="K642" i="1"/>
  <c r="L642" i="1"/>
  <c r="K653" i="1"/>
  <c r="L653" i="1"/>
  <c r="L692" i="1"/>
  <c r="K718" i="1"/>
  <c r="L718" i="1"/>
  <c r="K723" i="1"/>
  <c r="L723" i="1"/>
  <c r="K739" i="1"/>
  <c r="L739" i="1"/>
  <c r="L754" i="1"/>
  <c r="K754" i="1"/>
  <c r="L762" i="1"/>
  <c r="L763" i="1"/>
  <c r="L764" i="1"/>
  <c r="K762" i="1"/>
  <c r="K763" i="1"/>
  <c r="K764" i="1"/>
  <c r="L769" i="1"/>
  <c r="K386" i="1"/>
  <c r="L229" i="1" l="1"/>
  <c r="K229" i="1"/>
  <c r="C754" i="1"/>
  <c r="K701" i="1"/>
  <c r="L701" i="1"/>
  <c r="B701" i="1"/>
  <c r="C701" i="1"/>
  <c r="I848" i="3" l="1"/>
  <c r="I849" i="3"/>
  <c r="L635" i="1"/>
  <c r="C635" i="1"/>
  <c r="B635" i="1"/>
  <c r="K814" i="3"/>
  <c r="K815" i="3"/>
  <c r="K816" i="3"/>
  <c r="K817" i="3"/>
  <c r="K818" i="3"/>
  <c r="I814" i="3"/>
  <c r="I815" i="3"/>
  <c r="I816" i="3"/>
  <c r="I817" i="3"/>
  <c r="I818" i="3"/>
  <c r="B488" i="1" l="1"/>
  <c r="C488" i="1"/>
  <c r="K416" i="3"/>
  <c r="K417" i="3"/>
  <c r="K418" i="3"/>
  <c r="K419" i="3"/>
  <c r="B416" i="3"/>
  <c r="C416" i="3"/>
  <c r="B417" i="3"/>
  <c r="C417" i="3"/>
  <c r="B418" i="3"/>
  <c r="C418" i="3"/>
  <c r="L359" i="1"/>
  <c r="K359" i="1"/>
  <c r="B359" i="1"/>
  <c r="C359" i="1"/>
  <c r="K729" i="1"/>
  <c r="L729" i="1"/>
  <c r="B729" i="1"/>
  <c r="C729" i="1"/>
  <c r="L192" i="1"/>
  <c r="K192" i="1"/>
  <c r="B192" i="1"/>
  <c r="C192" i="1"/>
  <c r="K788" i="1"/>
  <c r="L788" i="1"/>
  <c r="B788" i="1"/>
  <c r="C788" i="1"/>
  <c r="K1027" i="3"/>
  <c r="K1028" i="3"/>
  <c r="K1029" i="3"/>
  <c r="I1027" i="3"/>
  <c r="I1028" i="3"/>
  <c r="I1029" i="3"/>
  <c r="B1027" i="3"/>
  <c r="C1027" i="3"/>
  <c r="B1028" i="3"/>
  <c r="C1028" i="3"/>
  <c r="B1029" i="3"/>
  <c r="C1029" i="3"/>
  <c r="L778" i="1"/>
  <c r="K778" i="1"/>
  <c r="B778" i="1"/>
  <c r="C778" i="1"/>
  <c r="B648" i="3"/>
  <c r="C648" i="3"/>
  <c r="I648" i="3"/>
  <c r="K648" i="3"/>
  <c r="B271" i="3"/>
  <c r="C271" i="3"/>
  <c r="B272" i="3"/>
  <c r="C272" i="3"/>
  <c r="B273" i="3"/>
  <c r="C273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K285" i="3"/>
  <c r="K442" i="1"/>
  <c r="L442" i="1"/>
  <c r="B442" i="1"/>
  <c r="C442" i="1"/>
  <c r="K606" i="1"/>
  <c r="L606" i="1"/>
  <c r="K598" i="3"/>
  <c r="I598" i="3"/>
  <c r="B598" i="3"/>
  <c r="C598" i="3"/>
  <c r="B229" i="1" l="1"/>
  <c r="C229" i="1"/>
  <c r="K657" i="3"/>
  <c r="I652" i="3"/>
  <c r="I653" i="3"/>
  <c r="I654" i="3"/>
  <c r="I655" i="3"/>
  <c r="I656" i="3"/>
  <c r="I657" i="3"/>
  <c r="K370" i="1"/>
  <c r="L370" i="1"/>
  <c r="B370" i="1"/>
  <c r="C370" i="1"/>
  <c r="K260" i="3" l="1"/>
  <c r="I260" i="3"/>
  <c r="I261" i="3"/>
  <c r="B260" i="3"/>
  <c r="C260" i="3"/>
  <c r="K142" i="1"/>
  <c r="L142" i="1"/>
  <c r="B142" i="1"/>
  <c r="C142" i="1"/>
  <c r="I888" i="3"/>
  <c r="C888" i="3"/>
  <c r="B888" i="3"/>
  <c r="K888" i="3"/>
  <c r="B976" i="3"/>
  <c r="I1022" i="3"/>
  <c r="I1023" i="3"/>
  <c r="K1022" i="3"/>
  <c r="K1023" i="3"/>
  <c r="B1022" i="3"/>
  <c r="C1022" i="3"/>
  <c r="B1023" i="3"/>
  <c r="C1023" i="3"/>
  <c r="L293" i="1"/>
  <c r="K293" i="1"/>
  <c r="L73" i="1"/>
  <c r="L74" i="1"/>
  <c r="K73" i="1"/>
  <c r="K74" i="1"/>
  <c r="I206" i="3"/>
  <c r="I207" i="3"/>
  <c r="I208" i="3"/>
  <c r="I209" i="3"/>
  <c r="I210" i="3"/>
  <c r="I211" i="3"/>
  <c r="I212" i="3"/>
  <c r="B206" i="3"/>
  <c r="B207" i="3"/>
  <c r="B208" i="3"/>
  <c r="B209" i="3"/>
  <c r="B210" i="3"/>
  <c r="B211" i="3"/>
  <c r="B212" i="3"/>
  <c r="C206" i="3"/>
  <c r="C207" i="3"/>
  <c r="C208" i="3"/>
  <c r="C209" i="3"/>
  <c r="C210" i="3"/>
  <c r="C211" i="3"/>
  <c r="C212" i="3"/>
  <c r="K209" i="3"/>
  <c r="K207" i="3"/>
  <c r="C202" i="3"/>
  <c r="B202" i="3"/>
  <c r="I202" i="3"/>
  <c r="K20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K25" i="3"/>
  <c r="B73" i="1" l="1"/>
  <c r="B74" i="1"/>
  <c r="C74" i="1"/>
  <c r="C502" i="1"/>
  <c r="B502" i="1"/>
  <c r="B2" i="3"/>
  <c r="B228" i="1"/>
  <c r="B463" i="1"/>
  <c r="C463" i="1"/>
  <c r="C769" i="1" l="1"/>
  <c r="B769" i="1"/>
  <c r="B607" i="1"/>
  <c r="C73" i="1" l="1"/>
  <c r="B293" i="1"/>
  <c r="C293" i="1"/>
  <c r="B763" i="1" l="1"/>
  <c r="C763" i="1"/>
  <c r="B764" i="1"/>
  <c r="C764" i="1"/>
  <c r="B739" i="1" l="1"/>
  <c r="C739" i="1"/>
  <c r="B722" i="1"/>
  <c r="B723" i="1"/>
  <c r="C723" i="1"/>
  <c r="K692" i="1" l="1"/>
  <c r="B692" i="1"/>
  <c r="C692" i="1"/>
  <c r="B545" i="1"/>
  <c r="C545" i="1"/>
  <c r="B511" i="1"/>
  <c r="C511" i="1"/>
  <c r="B501" i="1"/>
  <c r="C501" i="1"/>
  <c r="C386" i="1"/>
  <c r="B386" i="1"/>
  <c r="K848" i="3"/>
  <c r="K849" i="3"/>
  <c r="K850" i="3"/>
  <c r="B848" i="3"/>
  <c r="C848" i="3"/>
  <c r="B849" i="3"/>
  <c r="C849" i="3"/>
  <c r="L14" i="1"/>
  <c r="K14" i="1"/>
  <c r="B14" i="1"/>
  <c r="C14" i="1"/>
  <c r="K407" i="1"/>
  <c r="L407" i="1"/>
  <c r="B407" i="1"/>
  <c r="C407" i="1"/>
  <c r="K676" i="1"/>
  <c r="L676" i="1"/>
  <c r="B676" i="1"/>
  <c r="C676" i="1"/>
  <c r="K758" i="1"/>
  <c r="L758" i="1"/>
  <c r="B758" i="1"/>
  <c r="C758" i="1"/>
  <c r="B653" i="1"/>
  <c r="C653" i="1"/>
  <c r="B642" i="1"/>
  <c r="C642" i="1"/>
  <c r="B645" i="1"/>
  <c r="C645" i="1"/>
  <c r="K625" i="1"/>
  <c r="L625" i="1"/>
  <c r="B625" i="1"/>
  <c r="C625" i="1"/>
  <c r="B606" i="1"/>
  <c r="C606" i="1"/>
  <c r="K216" i="1"/>
  <c r="L216" i="1"/>
  <c r="B216" i="1"/>
  <c r="C216" i="1"/>
  <c r="K215" i="1"/>
  <c r="L215" i="1"/>
  <c r="B215" i="1"/>
  <c r="C215" i="1"/>
  <c r="K167" i="1"/>
  <c r="L167" i="1"/>
  <c r="B167" i="1"/>
  <c r="C167" i="1"/>
  <c r="K769" i="1" l="1"/>
  <c r="I416" i="3"/>
  <c r="I417" i="3"/>
  <c r="I418" i="3"/>
  <c r="I419" i="3"/>
  <c r="K414" i="3"/>
  <c r="I414" i="3"/>
  <c r="K406" i="3"/>
  <c r="I406" i="3"/>
  <c r="K796" i="1"/>
  <c r="B762" i="1"/>
  <c r="C762" i="1"/>
  <c r="L34" i="1"/>
  <c r="K34" i="1"/>
  <c r="B34" i="1"/>
  <c r="C34" i="1"/>
  <c r="B430" i="1"/>
  <c r="C430" i="1"/>
  <c r="B587" i="1"/>
  <c r="B560" i="1"/>
  <c r="C560" i="1"/>
  <c r="B617" i="1"/>
  <c r="C617" i="1"/>
  <c r="B481" i="1" l="1"/>
  <c r="C481" i="1"/>
  <c r="B72" i="1" l="1"/>
  <c r="B613" i="1"/>
  <c r="L486" i="1" l="1"/>
  <c r="K486" i="1"/>
  <c r="B486" i="1" l="1"/>
  <c r="C486" i="1"/>
  <c r="K264" i="3" l="1"/>
  <c r="I264" i="3"/>
  <c r="C264" i="3"/>
  <c r="B264" i="3"/>
  <c r="K263" i="3"/>
  <c r="I263" i="3"/>
  <c r="C263" i="3"/>
  <c r="B263" i="3"/>
  <c r="K262" i="3"/>
  <c r="I262" i="3"/>
  <c r="C262" i="3"/>
  <c r="B262" i="3"/>
  <c r="K261" i="3"/>
  <c r="C261" i="3"/>
  <c r="B261" i="3"/>
  <c r="K364" i="3"/>
  <c r="I364" i="3"/>
  <c r="C364" i="3"/>
  <c r="B364" i="3"/>
  <c r="K363" i="3"/>
  <c r="I363" i="3"/>
  <c r="C363" i="3"/>
  <c r="B363" i="3"/>
  <c r="K362" i="3"/>
  <c r="I362" i="3"/>
  <c r="C362" i="3"/>
  <c r="B362" i="3"/>
  <c r="K361" i="3"/>
  <c r="I361" i="3"/>
  <c r="C361" i="3"/>
  <c r="B361" i="3"/>
  <c r="K360" i="3"/>
  <c r="I360" i="3"/>
  <c r="C360" i="3"/>
  <c r="B360" i="3"/>
  <c r="K359" i="3"/>
  <c r="I359" i="3"/>
  <c r="C359" i="3"/>
  <c r="B359" i="3"/>
  <c r="K358" i="3"/>
  <c r="I358" i="3"/>
  <c r="C358" i="3"/>
  <c r="B358" i="3"/>
  <c r="K357" i="3"/>
  <c r="I357" i="3"/>
  <c r="C357" i="3"/>
  <c r="B357" i="3"/>
  <c r="K356" i="3"/>
  <c r="I356" i="3"/>
  <c r="C356" i="3"/>
  <c r="B356" i="3"/>
  <c r="K355" i="3"/>
  <c r="I355" i="3"/>
  <c r="C355" i="3"/>
  <c r="B355" i="3"/>
  <c r="K354" i="3"/>
  <c r="I354" i="3"/>
  <c r="C354" i="3"/>
  <c r="B354" i="3"/>
  <c r="K353" i="3"/>
  <c r="I353" i="3"/>
  <c r="C353" i="3"/>
  <c r="B353" i="3"/>
  <c r="K352" i="3"/>
  <c r="I352" i="3"/>
  <c r="C352" i="3"/>
  <c r="B352" i="3"/>
  <c r="K351" i="3"/>
  <c r="I351" i="3"/>
  <c r="C351" i="3"/>
  <c r="B351" i="3"/>
  <c r="K350" i="3"/>
  <c r="I350" i="3"/>
  <c r="C350" i="3"/>
  <c r="B350" i="3"/>
  <c r="K349" i="3"/>
  <c r="I349" i="3"/>
  <c r="C349" i="3"/>
  <c r="B349" i="3"/>
  <c r="K348" i="3"/>
  <c r="I348" i="3"/>
  <c r="C348" i="3"/>
  <c r="B348" i="3"/>
  <c r="K347" i="3"/>
  <c r="I347" i="3"/>
  <c r="C347" i="3"/>
  <c r="B347" i="3"/>
  <c r="K346" i="3"/>
  <c r="I346" i="3"/>
  <c r="C346" i="3"/>
  <c r="B346" i="3"/>
  <c r="K345" i="3"/>
  <c r="I345" i="3"/>
  <c r="C345" i="3"/>
  <c r="B345" i="3"/>
  <c r="K344" i="3"/>
  <c r="I344" i="3"/>
  <c r="C344" i="3"/>
  <c r="B344" i="3"/>
  <c r="K343" i="3"/>
  <c r="I343" i="3"/>
  <c r="C343" i="3"/>
  <c r="B343" i="3"/>
  <c r="K342" i="3"/>
  <c r="I342" i="3"/>
  <c r="C342" i="3"/>
  <c r="B342" i="3"/>
  <c r="K341" i="3"/>
  <c r="I341" i="3"/>
  <c r="C341" i="3"/>
  <c r="B341" i="3"/>
  <c r="K340" i="3"/>
  <c r="I340" i="3"/>
  <c r="C340" i="3"/>
  <c r="B340" i="3"/>
  <c r="K339" i="3"/>
  <c r="I339" i="3"/>
  <c r="C339" i="3"/>
  <c r="B339" i="3"/>
  <c r="K338" i="3"/>
  <c r="I338" i="3"/>
  <c r="C338" i="3"/>
  <c r="B338" i="3"/>
  <c r="K337" i="3"/>
  <c r="I337" i="3"/>
  <c r="C337" i="3"/>
  <c r="B337" i="3"/>
  <c r="K336" i="3"/>
  <c r="I336" i="3"/>
  <c r="C336" i="3"/>
  <c r="B336" i="3"/>
  <c r="K335" i="3"/>
  <c r="I335" i="3"/>
  <c r="C335" i="3"/>
  <c r="B335" i="3"/>
  <c r="K334" i="3"/>
  <c r="I334" i="3"/>
  <c r="C334" i="3"/>
  <c r="B334" i="3"/>
  <c r="K333" i="3"/>
  <c r="I333" i="3"/>
  <c r="C333" i="3"/>
  <c r="B333" i="3"/>
  <c r="K332" i="3"/>
  <c r="I332" i="3"/>
  <c r="C332" i="3"/>
  <c r="B332" i="3"/>
  <c r="K331" i="3"/>
  <c r="I331" i="3"/>
  <c r="C331" i="3"/>
  <c r="B331" i="3"/>
  <c r="K330" i="3"/>
  <c r="I330" i="3"/>
  <c r="C330" i="3"/>
  <c r="B330" i="3"/>
  <c r="K329" i="3"/>
  <c r="I329" i="3"/>
  <c r="C329" i="3"/>
  <c r="B329" i="3"/>
  <c r="K328" i="3"/>
  <c r="I328" i="3"/>
  <c r="C328" i="3"/>
  <c r="B328" i="3"/>
  <c r="K327" i="3"/>
  <c r="I327" i="3"/>
  <c r="C327" i="3"/>
  <c r="B327" i="3"/>
  <c r="K326" i="3"/>
  <c r="I326" i="3"/>
  <c r="C326" i="3"/>
  <c r="B326" i="3"/>
  <c r="K325" i="3"/>
  <c r="I325" i="3"/>
  <c r="C325" i="3"/>
  <c r="B325" i="3"/>
  <c r="K324" i="3"/>
  <c r="I324" i="3"/>
  <c r="C324" i="3"/>
  <c r="B324" i="3"/>
  <c r="K323" i="3"/>
  <c r="I323" i="3"/>
  <c r="C323" i="3"/>
  <c r="B323" i="3"/>
  <c r="K322" i="3"/>
  <c r="I322" i="3"/>
  <c r="C322" i="3"/>
  <c r="B322" i="3"/>
  <c r="K321" i="3"/>
  <c r="I321" i="3"/>
  <c r="C321" i="3"/>
  <c r="B321" i="3"/>
  <c r="K320" i="3"/>
  <c r="I320" i="3"/>
  <c r="C320" i="3"/>
  <c r="B320" i="3"/>
  <c r="K319" i="3"/>
  <c r="I319" i="3"/>
  <c r="C319" i="3"/>
  <c r="B319" i="3"/>
  <c r="K318" i="3"/>
  <c r="I318" i="3"/>
  <c r="C318" i="3"/>
  <c r="B318" i="3"/>
  <c r="K317" i="3"/>
  <c r="I317" i="3"/>
  <c r="C317" i="3"/>
  <c r="B317" i="3"/>
  <c r="K316" i="3"/>
  <c r="I316" i="3"/>
  <c r="C316" i="3"/>
  <c r="B316" i="3"/>
  <c r="K315" i="3"/>
  <c r="I315" i="3"/>
  <c r="C315" i="3"/>
  <c r="B315" i="3"/>
  <c r="K314" i="3"/>
  <c r="I314" i="3"/>
  <c r="C314" i="3"/>
  <c r="B314" i="3"/>
  <c r="K313" i="3"/>
  <c r="I313" i="3"/>
  <c r="C313" i="3"/>
  <c r="B313" i="3"/>
  <c r="K312" i="3"/>
  <c r="I312" i="3"/>
  <c r="C312" i="3"/>
  <c r="B312" i="3"/>
  <c r="K311" i="3"/>
  <c r="I311" i="3"/>
  <c r="C311" i="3"/>
  <c r="B311" i="3"/>
  <c r="K3" i="3" l="1"/>
  <c r="K5" i="3"/>
  <c r="K10" i="3"/>
  <c r="K11" i="3"/>
  <c r="K12" i="3"/>
  <c r="K13" i="3"/>
  <c r="K14" i="3"/>
  <c r="K15" i="3"/>
  <c r="K6" i="3"/>
  <c r="K7" i="3"/>
  <c r="K8" i="3"/>
  <c r="K9" i="3"/>
  <c r="K26" i="3"/>
  <c r="K27" i="3"/>
  <c r="K30" i="3"/>
  <c r="K28" i="3"/>
  <c r="K29" i="3"/>
  <c r="K16" i="3"/>
  <c r="K17" i="3"/>
  <c r="K18" i="3"/>
  <c r="K19" i="3"/>
  <c r="K20" i="3"/>
  <c r="K21" i="3"/>
  <c r="K22" i="3"/>
  <c r="K23" i="3"/>
  <c r="K4" i="3"/>
  <c r="K24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5" i="3"/>
  <c r="K266" i="3"/>
  <c r="K267" i="3"/>
  <c r="K268" i="3"/>
  <c r="K269" i="3"/>
  <c r="K270" i="3"/>
  <c r="K274" i="3"/>
  <c r="K275" i="3"/>
  <c r="K276" i="3"/>
  <c r="K277" i="3"/>
  <c r="K278" i="3"/>
  <c r="K279" i="3"/>
  <c r="K280" i="3"/>
  <c r="K281" i="3"/>
  <c r="K282" i="3"/>
  <c r="K283" i="3"/>
  <c r="K271" i="3"/>
  <c r="K272" i="3"/>
  <c r="K273" i="3"/>
  <c r="K286" i="3"/>
  <c r="K287" i="3"/>
  <c r="K284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3" i="3"/>
  <c r="K204" i="3"/>
  <c r="K205" i="3"/>
  <c r="K211" i="3"/>
  <c r="K208" i="3"/>
  <c r="K210" i="3"/>
  <c r="K206" i="3"/>
  <c r="K212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7" i="3"/>
  <c r="K408" i="3"/>
  <c r="K409" i="3"/>
  <c r="K410" i="3"/>
  <c r="K411" i="3"/>
  <c r="K412" i="3"/>
  <c r="K413" i="3"/>
  <c r="K415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47" i="3"/>
  <c r="K448" i="3"/>
  <c r="K446" i="3"/>
  <c r="K445" i="3"/>
  <c r="K444" i="3"/>
  <c r="K440" i="3"/>
  <c r="K439" i="3"/>
  <c r="K441" i="3"/>
  <c r="K443" i="3"/>
  <c r="K449" i="3"/>
  <c r="K450" i="3"/>
  <c r="K442" i="3"/>
  <c r="K438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9" i="3"/>
  <c r="K650" i="3"/>
  <c r="K651" i="3"/>
  <c r="K652" i="3"/>
  <c r="K653" i="3"/>
  <c r="K654" i="3"/>
  <c r="K655" i="3"/>
  <c r="K656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3" i="3"/>
  <c r="K844" i="3"/>
  <c r="K845" i="3"/>
  <c r="K846" i="3"/>
  <c r="K847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21" i="3"/>
  <c r="K1024" i="3"/>
  <c r="K1025" i="3"/>
  <c r="K1026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5" i="3"/>
  <c r="I266" i="3"/>
  <c r="I267" i="3"/>
  <c r="I268" i="3"/>
  <c r="I269" i="3"/>
  <c r="I270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3" i="3"/>
  <c r="I204" i="3"/>
  <c r="I205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7" i="3"/>
  <c r="I408" i="3"/>
  <c r="I409" i="3"/>
  <c r="I410" i="3"/>
  <c r="I411" i="3"/>
  <c r="I412" i="3"/>
  <c r="I413" i="3"/>
  <c r="I415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9" i="3"/>
  <c r="I650" i="3"/>
  <c r="I651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3" i="3"/>
  <c r="I844" i="3"/>
  <c r="I845" i="3"/>
  <c r="I846" i="3"/>
  <c r="I847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21" i="3"/>
  <c r="I1024" i="3"/>
  <c r="I1025" i="3"/>
  <c r="I1026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5" i="3"/>
  <c r="C266" i="3"/>
  <c r="C267" i="3"/>
  <c r="C268" i="3"/>
  <c r="C269" i="3"/>
  <c r="C270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3" i="3"/>
  <c r="C204" i="3"/>
  <c r="C205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9" i="3"/>
  <c r="C650" i="3"/>
  <c r="C651" i="3"/>
  <c r="C652" i="3"/>
  <c r="C653" i="3"/>
  <c r="C654" i="3"/>
  <c r="C655" i="3"/>
  <c r="C656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6" i="3"/>
  <c r="C817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3" i="3"/>
  <c r="C844" i="3"/>
  <c r="C845" i="3"/>
  <c r="C846" i="3"/>
  <c r="C847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21" i="3"/>
  <c r="C1024" i="3"/>
  <c r="C1025" i="3"/>
  <c r="C1026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5" i="3"/>
  <c r="B266" i="3"/>
  <c r="B267" i="3"/>
  <c r="B268" i="3"/>
  <c r="B269" i="3"/>
  <c r="B270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3" i="3"/>
  <c r="B204" i="3"/>
  <c r="B205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9" i="3"/>
  <c r="B650" i="3"/>
  <c r="B651" i="3"/>
  <c r="B652" i="3"/>
  <c r="B653" i="3"/>
  <c r="B654" i="3"/>
  <c r="B655" i="3"/>
  <c r="B656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6" i="3"/>
  <c r="B817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3" i="3"/>
  <c r="B844" i="3"/>
  <c r="B845" i="3"/>
  <c r="B846" i="3"/>
  <c r="B847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21" i="3"/>
  <c r="B1024" i="3"/>
  <c r="B1025" i="3"/>
  <c r="B1026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L3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60" i="1"/>
  <c r="L361" i="1"/>
  <c r="L362" i="1"/>
  <c r="L363" i="1"/>
  <c r="L364" i="1"/>
  <c r="L365" i="1"/>
  <c r="L366" i="1"/>
  <c r="L367" i="1"/>
  <c r="L368" i="1"/>
  <c r="L369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6" i="1"/>
  <c r="L427" i="1"/>
  <c r="L428" i="1"/>
  <c r="L429" i="1"/>
  <c r="L431" i="1"/>
  <c r="L432" i="1"/>
  <c r="L433" i="1"/>
  <c r="L434" i="1"/>
  <c r="L435" i="1"/>
  <c r="L436" i="1"/>
  <c r="L437" i="1"/>
  <c r="L438" i="1"/>
  <c r="L439" i="1"/>
  <c r="L440" i="1"/>
  <c r="L441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3" i="1"/>
  <c r="L484" i="1"/>
  <c r="L485" i="1"/>
  <c r="L487" i="1"/>
  <c r="L490" i="1"/>
  <c r="L491" i="1"/>
  <c r="L492" i="1"/>
  <c r="L493" i="1"/>
  <c r="L494" i="1"/>
  <c r="L495" i="1"/>
  <c r="L496" i="1"/>
  <c r="L497" i="1"/>
  <c r="L498" i="1"/>
  <c r="L499" i="1"/>
  <c r="L500" i="1"/>
  <c r="L504" i="1"/>
  <c r="L505" i="1"/>
  <c r="L506" i="1"/>
  <c r="L507" i="1"/>
  <c r="L508" i="1"/>
  <c r="L509" i="1"/>
  <c r="L510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9" i="1"/>
  <c r="L580" i="1"/>
  <c r="L581" i="1"/>
  <c r="L585" i="1"/>
  <c r="L586" i="1"/>
  <c r="L587" i="1"/>
  <c r="L588" i="1"/>
  <c r="L589" i="1"/>
  <c r="L590" i="1"/>
  <c r="L591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7" i="1"/>
  <c r="L608" i="1"/>
  <c r="L609" i="1"/>
  <c r="L610" i="1"/>
  <c r="L611" i="1"/>
  <c r="L612" i="1"/>
  <c r="L613" i="1"/>
  <c r="L614" i="1"/>
  <c r="L615" i="1"/>
  <c r="L616" i="1"/>
  <c r="L618" i="1"/>
  <c r="L619" i="1"/>
  <c r="L620" i="1"/>
  <c r="L621" i="1"/>
  <c r="L622" i="1"/>
  <c r="L623" i="1"/>
  <c r="L624" i="1"/>
  <c r="L626" i="1"/>
  <c r="L628" i="1"/>
  <c r="L629" i="1"/>
  <c r="L630" i="1"/>
  <c r="L631" i="1"/>
  <c r="L632" i="1"/>
  <c r="L633" i="1"/>
  <c r="L634" i="1"/>
  <c r="L637" i="1"/>
  <c r="L638" i="1"/>
  <c r="L639" i="1"/>
  <c r="L640" i="1"/>
  <c r="L641" i="1"/>
  <c r="L645" i="1"/>
  <c r="L646" i="1"/>
  <c r="L647" i="1"/>
  <c r="L648" i="1"/>
  <c r="L649" i="1"/>
  <c r="L650" i="1"/>
  <c r="L651" i="1"/>
  <c r="L652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7" i="1"/>
  <c r="L678" i="1"/>
  <c r="L679" i="1"/>
  <c r="L680" i="1"/>
  <c r="L681" i="1"/>
  <c r="L682" i="1"/>
  <c r="L683" i="1"/>
  <c r="L685" i="1"/>
  <c r="L686" i="1"/>
  <c r="L687" i="1"/>
  <c r="L688" i="1"/>
  <c r="L689" i="1"/>
  <c r="L690" i="1"/>
  <c r="L691" i="1"/>
  <c r="L693" i="1"/>
  <c r="L694" i="1"/>
  <c r="L695" i="1"/>
  <c r="L696" i="1"/>
  <c r="L697" i="1"/>
  <c r="L698" i="1"/>
  <c r="L699" i="1"/>
  <c r="L700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9" i="1"/>
  <c r="L720" i="1"/>
  <c r="L721" i="1"/>
  <c r="L722" i="1"/>
  <c r="L724" i="1"/>
  <c r="L725" i="1"/>
  <c r="L726" i="1"/>
  <c r="L727" i="1"/>
  <c r="L728" i="1"/>
  <c r="L730" i="1"/>
  <c r="L731" i="1"/>
  <c r="L732" i="1"/>
  <c r="L733" i="1"/>
  <c r="L734" i="1"/>
  <c r="L735" i="1"/>
  <c r="L736" i="1"/>
  <c r="L737" i="1"/>
  <c r="L738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5" i="1"/>
  <c r="L756" i="1"/>
  <c r="L757" i="1"/>
  <c r="L759" i="1"/>
  <c r="L760" i="1"/>
  <c r="L761" i="1"/>
  <c r="L765" i="1"/>
  <c r="L766" i="1"/>
  <c r="L767" i="1"/>
  <c r="L768" i="1"/>
  <c r="L770" i="1"/>
  <c r="L771" i="1"/>
  <c r="L772" i="1"/>
  <c r="L773" i="1"/>
  <c r="L774" i="1"/>
  <c r="L775" i="1"/>
  <c r="L776" i="1"/>
  <c r="L777" i="1"/>
  <c r="L779" i="1"/>
  <c r="L780" i="1"/>
  <c r="L782" i="1"/>
  <c r="L783" i="1"/>
  <c r="L784" i="1"/>
  <c r="L785" i="1"/>
  <c r="L786" i="1"/>
  <c r="L787" i="1"/>
  <c r="L789" i="1"/>
  <c r="L790" i="1"/>
  <c r="L793" i="1"/>
  <c r="L794" i="1"/>
  <c r="L796" i="1"/>
  <c r="L797" i="1"/>
  <c r="L798" i="1"/>
  <c r="L799" i="1"/>
  <c r="L800" i="1"/>
  <c r="L801" i="1"/>
  <c r="L802" i="1"/>
  <c r="L803" i="1"/>
  <c r="L804" i="1"/>
  <c r="L805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2" i="1"/>
  <c r="K3" i="1" l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69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3" i="1"/>
  <c r="K484" i="1"/>
  <c r="K485" i="1"/>
  <c r="K487" i="1"/>
  <c r="K490" i="1"/>
  <c r="K491" i="1"/>
  <c r="K492" i="1"/>
  <c r="K493" i="1"/>
  <c r="K494" i="1"/>
  <c r="K495" i="1"/>
  <c r="K496" i="1"/>
  <c r="K497" i="1"/>
  <c r="K498" i="1"/>
  <c r="K499" i="1"/>
  <c r="K500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9" i="1"/>
  <c r="K580" i="1"/>
  <c r="K581" i="1"/>
  <c r="K585" i="1"/>
  <c r="K586" i="1"/>
  <c r="K587" i="1"/>
  <c r="K588" i="1"/>
  <c r="K589" i="1"/>
  <c r="K590" i="1"/>
  <c r="K591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7" i="1"/>
  <c r="K608" i="1"/>
  <c r="K609" i="1"/>
  <c r="K610" i="1"/>
  <c r="K611" i="1"/>
  <c r="K612" i="1"/>
  <c r="K613" i="1"/>
  <c r="K614" i="1"/>
  <c r="K615" i="1"/>
  <c r="K616" i="1"/>
  <c r="K618" i="1"/>
  <c r="K619" i="1"/>
  <c r="K620" i="1"/>
  <c r="K621" i="1"/>
  <c r="K622" i="1"/>
  <c r="K623" i="1"/>
  <c r="K624" i="1"/>
  <c r="K626" i="1"/>
  <c r="K628" i="1"/>
  <c r="K629" i="1"/>
  <c r="K630" i="1"/>
  <c r="K631" i="1"/>
  <c r="K632" i="1"/>
  <c r="K633" i="1"/>
  <c r="K634" i="1"/>
  <c r="K637" i="1"/>
  <c r="K638" i="1"/>
  <c r="K639" i="1"/>
  <c r="K640" i="1"/>
  <c r="K641" i="1"/>
  <c r="K645" i="1"/>
  <c r="K646" i="1"/>
  <c r="K647" i="1"/>
  <c r="K648" i="1"/>
  <c r="K649" i="1"/>
  <c r="K650" i="1"/>
  <c r="K651" i="1"/>
  <c r="K652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7" i="1"/>
  <c r="K678" i="1"/>
  <c r="K679" i="1"/>
  <c r="K680" i="1"/>
  <c r="K681" i="1"/>
  <c r="K682" i="1"/>
  <c r="K683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4" i="1"/>
  <c r="K725" i="1"/>
  <c r="K726" i="1"/>
  <c r="K727" i="1"/>
  <c r="K728" i="1"/>
  <c r="K730" i="1"/>
  <c r="K731" i="1"/>
  <c r="K732" i="1"/>
  <c r="K733" i="1"/>
  <c r="K734" i="1"/>
  <c r="K735" i="1"/>
  <c r="K736" i="1"/>
  <c r="K737" i="1"/>
  <c r="K738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5" i="1"/>
  <c r="K756" i="1"/>
  <c r="K757" i="1"/>
  <c r="K759" i="1"/>
  <c r="K760" i="1"/>
  <c r="K761" i="1"/>
  <c r="K765" i="1"/>
  <c r="K766" i="1"/>
  <c r="K767" i="1"/>
  <c r="K768" i="1"/>
  <c r="K770" i="1"/>
  <c r="K771" i="1"/>
  <c r="K772" i="1"/>
  <c r="K773" i="1"/>
  <c r="K774" i="1"/>
  <c r="K775" i="1"/>
  <c r="K776" i="1"/>
  <c r="K777" i="1"/>
  <c r="K779" i="1"/>
  <c r="K780" i="1"/>
  <c r="K782" i="1"/>
  <c r="K783" i="1"/>
  <c r="K784" i="1"/>
  <c r="K785" i="1"/>
  <c r="K786" i="1"/>
  <c r="K787" i="1"/>
  <c r="K789" i="1"/>
  <c r="K790" i="1"/>
  <c r="K793" i="1"/>
  <c r="K794" i="1"/>
  <c r="K797" i="1"/>
  <c r="K798" i="1"/>
  <c r="K799" i="1"/>
  <c r="K800" i="1"/>
  <c r="K801" i="1"/>
  <c r="K802" i="1"/>
  <c r="K803" i="1"/>
  <c r="K804" i="1"/>
  <c r="K805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2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60" i="1"/>
  <c r="C361" i="1"/>
  <c r="C362" i="1"/>
  <c r="C363" i="1"/>
  <c r="C364" i="1"/>
  <c r="C365" i="1"/>
  <c r="C366" i="1"/>
  <c r="C367" i="1"/>
  <c r="C368" i="1"/>
  <c r="C369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6" i="1"/>
  <c r="C427" i="1"/>
  <c r="C428" i="1"/>
  <c r="C429" i="1"/>
  <c r="C431" i="1"/>
  <c r="C432" i="1"/>
  <c r="C433" i="1"/>
  <c r="C434" i="1"/>
  <c r="C435" i="1"/>
  <c r="C436" i="1"/>
  <c r="C437" i="1"/>
  <c r="C438" i="1"/>
  <c r="C439" i="1"/>
  <c r="C440" i="1"/>
  <c r="C441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3" i="1"/>
  <c r="C484" i="1"/>
  <c r="C485" i="1"/>
  <c r="C487" i="1"/>
  <c r="C490" i="1"/>
  <c r="C491" i="1"/>
  <c r="C492" i="1"/>
  <c r="C493" i="1"/>
  <c r="C494" i="1"/>
  <c r="C495" i="1"/>
  <c r="C496" i="1"/>
  <c r="C497" i="1"/>
  <c r="C498" i="1"/>
  <c r="C499" i="1"/>
  <c r="C500" i="1"/>
  <c r="C504" i="1"/>
  <c r="C505" i="1"/>
  <c r="C506" i="1"/>
  <c r="C507" i="1"/>
  <c r="C508" i="1"/>
  <c r="C509" i="1"/>
  <c r="C510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9" i="1"/>
  <c r="C580" i="1"/>
  <c r="C581" i="1"/>
  <c r="C585" i="1"/>
  <c r="C586" i="1"/>
  <c r="C587" i="1"/>
  <c r="C588" i="1"/>
  <c r="C589" i="1"/>
  <c r="C590" i="1"/>
  <c r="C591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7" i="1"/>
  <c r="C608" i="1"/>
  <c r="C609" i="1"/>
  <c r="C610" i="1"/>
  <c r="C611" i="1"/>
  <c r="C612" i="1"/>
  <c r="C613" i="1"/>
  <c r="C614" i="1"/>
  <c r="C615" i="1"/>
  <c r="C616" i="1"/>
  <c r="C618" i="1"/>
  <c r="C619" i="1"/>
  <c r="C620" i="1"/>
  <c r="C621" i="1"/>
  <c r="C622" i="1"/>
  <c r="C623" i="1"/>
  <c r="C624" i="1"/>
  <c r="C626" i="1"/>
  <c r="C628" i="1"/>
  <c r="C629" i="1"/>
  <c r="C630" i="1"/>
  <c r="C631" i="1"/>
  <c r="C632" i="1"/>
  <c r="C633" i="1"/>
  <c r="C634" i="1"/>
  <c r="C637" i="1"/>
  <c r="C638" i="1"/>
  <c r="C639" i="1"/>
  <c r="C640" i="1"/>
  <c r="C641" i="1"/>
  <c r="C646" i="1"/>
  <c r="C647" i="1"/>
  <c r="C648" i="1"/>
  <c r="C649" i="1"/>
  <c r="C650" i="1"/>
  <c r="C651" i="1"/>
  <c r="C652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7" i="1"/>
  <c r="C678" i="1"/>
  <c r="C679" i="1"/>
  <c r="C680" i="1"/>
  <c r="C681" i="1"/>
  <c r="C682" i="1"/>
  <c r="C683" i="1"/>
  <c r="C685" i="1"/>
  <c r="C686" i="1"/>
  <c r="C687" i="1"/>
  <c r="C688" i="1"/>
  <c r="C689" i="1"/>
  <c r="C690" i="1"/>
  <c r="C691" i="1"/>
  <c r="C693" i="1"/>
  <c r="C694" i="1"/>
  <c r="C695" i="1"/>
  <c r="C696" i="1"/>
  <c r="C697" i="1"/>
  <c r="C698" i="1"/>
  <c r="C699" i="1"/>
  <c r="C700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9" i="1"/>
  <c r="C720" i="1"/>
  <c r="C721" i="1"/>
  <c r="C722" i="1"/>
  <c r="C724" i="1"/>
  <c r="C725" i="1"/>
  <c r="C726" i="1"/>
  <c r="C727" i="1"/>
  <c r="C728" i="1"/>
  <c r="C730" i="1"/>
  <c r="C731" i="1"/>
  <c r="C732" i="1"/>
  <c r="C733" i="1"/>
  <c r="C734" i="1"/>
  <c r="C735" i="1"/>
  <c r="C736" i="1"/>
  <c r="C737" i="1"/>
  <c r="C738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5" i="1"/>
  <c r="C756" i="1"/>
  <c r="C757" i="1"/>
  <c r="C759" i="1"/>
  <c r="C760" i="1"/>
  <c r="C761" i="1"/>
  <c r="C765" i="1"/>
  <c r="C766" i="1"/>
  <c r="C767" i="1"/>
  <c r="C768" i="1"/>
  <c r="C770" i="1"/>
  <c r="C771" i="1"/>
  <c r="C772" i="1"/>
  <c r="C773" i="1"/>
  <c r="C774" i="1"/>
  <c r="C775" i="1"/>
  <c r="C776" i="1"/>
  <c r="C777" i="1"/>
  <c r="C779" i="1"/>
  <c r="C780" i="1"/>
  <c r="C782" i="1"/>
  <c r="C783" i="1"/>
  <c r="C784" i="1"/>
  <c r="C785" i="1"/>
  <c r="C786" i="1"/>
  <c r="C787" i="1"/>
  <c r="C789" i="1"/>
  <c r="C790" i="1"/>
  <c r="C793" i="1"/>
  <c r="C794" i="1"/>
  <c r="C796" i="1"/>
  <c r="C797" i="1"/>
  <c r="C798" i="1"/>
  <c r="C799" i="1"/>
  <c r="C800" i="1"/>
  <c r="C801" i="1"/>
  <c r="C802" i="1"/>
  <c r="C803" i="1"/>
  <c r="C804" i="1"/>
  <c r="C805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3" i="1"/>
  <c r="C4" i="1"/>
  <c r="C5" i="1"/>
  <c r="C6" i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7" i="1"/>
  <c r="B218" i="1"/>
  <c r="B219" i="1"/>
  <c r="B220" i="1"/>
  <c r="B221" i="1"/>
  <c r="B222" i="1"/>
  <c r="B223" i="1"/>
  <c r="B224" i="1"/>
  <c r="B225" i="1"/>
  <c r="B226" i="1"/>
  <c r="B227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60" i="1"/>
  <c r="B361" i="1"/>
  <c r="B362" i="1"/>
  <c r="B363" i="1"/>
  <c r="B364" i="1"/>
  <c r="B365" i="1"/>
  <c r="B366" i="1"/>
  <c r="B367" i="1"/>
  <c r="B368" i="1"/>
  <c r="B369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6" i="1"/>
  <c r="B427" i="1"/>
  <c r="B428" i="1"/>
  <c r="B429" i="1"/>
  <c r="B431" i="1"/>
  <c r="B432" i="1"/>
  <c r="B433" i="1"/>
  <c r="B434" i="1"/>
  <c r="B435" i="1"/>
  <c r="B436" i="1"/>
  <c r="B437" i="1"/>
  <c r="B438" i="1"/>
  <c r="B439" i="1"/>
  <c r="B440" i="1"/>
  <c r="B441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3" i="1"/>
  <c r="B484" i="1"/>
  <c r="B485" i="1"/>
  <c r="B487" i="1"/>
  <c r="B490" i="1"/>
  <c r="B491" i="1"/>
  <c r="B492" i="1"/>
  <c r="B493" i="1"/>
  <c r="B494" i="1"/>
  <c r="B495" i="1"/>
  <c r="B496" i="1"/>
  <c r="B497" i="1"/>
  <c r="B498" i="1"/>
  <c r="B499" i="1"/>
  <c r="B500" i="1"/>
  <c r="B504" i="1"/>
  <c r="B505" i="1"/>
  <c r="B506" i="1"/>
  <c r="B507" i="1"/>
  <c r="B508" i="1"/>
  <c r="B509" i="1"/>
  <c r="B510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9" i="1"/>
  <c r="B580" i="1"/>
  <c r="B581" i="1"/>
  <c r="B585" i="1"/>
  <c r="B586" i="1"/>
  <c r="B588" i="1"/>
  <c r="B589" i="1"/>
  <c r="B590" i="1"/>
  <c r="B591" i="1"/>
  <c r="B593" i="1"/>
  <c r="B594" i="1"/>
  <c r="B595" i="1"/>
  <c r="B596" i="1"/>
  <c r="B597" i="1"/>
  <c r="B599" i="1"/>
  <c r="B600" i="1"/>
  <c r="B601" i="1"/>
  <c r="B602" i="1"/>
  <c r="B603" i="1"/>
  <c r="B604" i="1"/>
  <c r="B605" i="1"/>
  <c r="B608" i="1"/>
  <c r="B609" i="1"/>
  <c r="B610" i="1"/>
  <c r="B611" i="1"/>
  <c r="B612" i="1"/>
  <c r="B614" i="1"/>
  <c r="B615" i="1"/>
  <c r="B616" i="1"/>
  <c r="B618" i="1"/>
  <c r="B619" i="1"/>
  <c r="B620" i="1"/>
  <c r="B621" i="1"/>
  <c r="B622" i="1"/>
  <c r="B623" i="1"/>
  <c r="B624" i="1"/>
  <c r="B626" i="1"/>
  <c r="B628" i="1"/>
  <c r="B629" i="1"/>
  <c r="B630" i="1"/>
  <c r="B631" i="1"/>
  <c r="B632" i="1"/>
  <c r="B633" i="1"/>
  <c r="B634" i="1"/>
  <c r="B637" i="1"/>
  <c r="B638" i="1"/>
  <c r="B639" i="1"/>
  <c r="B640" i="1"/>
  <c r="B641" i="1"/>
  <c r="B646" i="1"/>
  <c r="B647" i="1"/>
  <c r="B648" i="1"/>
  <c r="B649" i="1"/>
  <c r="B650" i="1"/>
  <c r="B651" i="1"/>
  <c r="B652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7" i="1"/>
  <c r="B678" i="1"/>
  <c r="B679" i="1"/>
  <c r="B680" i="1"/>
  <c r="B681" i="1"/>
  <c r="B682" i="1"/>
  <c r="B683" i="1"/>
  <c r="B685" i="1"/>
  <c r="B686" i="1"/>
  <c r="B687" i="1"/>
  <c r="B688" i="1"/>
  <c r="B689" i="1"/>
  <c r="B690" i="1"/>
  <c r="B691" i="1"/>
  <c r="B693" i="1"/>
  <c r="B694" i="1"/>
  <c r="B695" i="1"/>
  <c r="B696" i="1"/>
  <c r="B697" i="1"/>
  <c r="B698" i="1"/>
  <c r="B699" i="1"/>
  <c r="B700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9" i="1"/>
  <c r="B720" i="1"/>
  <c r="B721" i="1"/>
  <c r="B724" i="1"/>
  <c r="B725" i="1"/>
  <c r="B726" i="1"/>
  <c r="B727" i="1"/>
  <c r="B728" i="1"/>
  <c r="B730" i="1"/>
  <c r="B731" i="1"/>
  <c r="B732" i="1"/>
  <c r="B733" i="1"/>
  <c r="B734" i="1"/>
  <c r="B735" i="1"/>
  <c r="B736" i="1"/>
  <c r="B737" i="1"/>
  <c r="B738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5" i="1"/>
  <c r="B756" i="1"/>
  <c r="B757" i="1"/>
  <c r="B759" i="1"/>
  <c r="B760" i="1"/>
  <c r="B761" i="1"/>
  <c r="B765" i="1"/>
  <c r="B766" i="1"/>
  <c r="B767" i="1"/>
  <c r="B768" i="1"/>
  <c r="B770" i="1"/>
  <c r="B771" i="1"/>
  <c r="B772" i="1"/>
  <c r="B773" i="1"/>
  <c r="B774" i="1"/>
  <c r="B775" i="1"/>
  <c r="B776" i="1"/>
  <c r="B777" i="1"/>
  <c r="B779" i="1"/>
  <c r="B780" i="1"/>
  <c r="B782" i="1"/>
  <c r="B783" i="1"/>
  <c r="B784" i="1"/>
  <c r="B785" i="1"/>
  <c r="B786" i="1"/>
  <c r="B787" i="1"/>
  <c r="B789" i="1"/>
  <c r="B793" i="1"/>
  <c r="B796" i="1"/>
  <c r="B797" i="1"/>
  <c r="B798" i="1"/>
  <c r="B799" i="1"/>
  <c r="B800" i="1"/>
  <c r="B801" i="1"/>
  <c r="B802" i="1"/>
  <c r="B803" i="1"/>
  <c r="B805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3" i="1"/>
  <c r="B4" i="1"/>
  <c r="B5" i="1"/>
  <c r="B6" i="1"/>
  <c r="B7" i="1"/>
  <c r="B8" i="1"/>
  <c r="B9" i="1"/>
  <c r="B10" i="1"/>
  <c r="B11" i="1"/>
  <c r="B12" i="1"/>
  <c r="B13" i="1"/>
  <c r="B15" i="1"/>
  <c r="B2" i="1"/>
  <c r="Y1" i="3" l="1"/>
  <c r="T513" i="3" l="1"/>
  <c r="T521" i="3"/>
  <c r="T529" i="3"/>
  <c r="T518" i="3"/>
  <c r="T520" i="3"/>
  <c r="T514" i="3"/>
  <c r="T522" i="3"/>
  <c r="T530" i="3"/>
  <c r="T523" i="3"/>
  <c r="T528" i="3"/>
  <c r="T515" i="3"/>
  <c r="T516" i="3"/>
  <c r="T524" i="3"/>
  <c r="T525" i="3"/>
  <c r="T526" i="3"/>
  <c r="T527" i="3"/>
  <c r="T517" i="3"/>
  <c r="T519" i="3"/>
  <c r="U437" i="3"/>
  <c r="U445" i="3"/>
  <c r="U453" i="3"/>
  <c r="U438" i="3"/>
  <c r="U446" i="3"/>
  <c r="U443" i="3"/>
  <c r="U439" i="3"/>
  <c r="U447" i="3"/>
  <c r="U451" i="3"/>
  <c r="U440" i="3"/>
  <c r="U448" i="3"/>
  <c r="U441" i="3"/>
  <c r="U449" i="3"/>
  <c r="U444" i="3"/>
  <c r="U442" i="3"/>
  <c r="U450" i="3"/>
  <c r="U452" i="3"/>
  <c r="T438" i="3"/>
  <c r="T446" i="3"/>
  <c r="T447" i="3"/>
  <c r="T448" i="3"/>
  <c r="T439" i="3"/>
  <c r="T440" i="3"/>
  <c r="T441" i="3"/>
  <c r="T449" i="3"/>
  <c r="T442" i="3"/>
  <c r="T450" i="3"/>
  <c r="T443" i="3"/>
  <c r="T451" i="3"/>
  <c r="T452" i="3"/>
  <c r="T445" i="3"/>
  <c r="T453" i="3"/>
  <c r="T444" i="3"/>
  <c r="U509" i="3"/>
  <c r="U510" i="3"/>
  <c r="U511" i="3"/>
  <c r="U512" i="3"/>
  <c r="T509" i="3"/>
  <c r="T510" i="3"/>
  <c r="T511" i="3"/>
  <c r="T512" i="3"/>
  <c r="T1073" i="3"/>
  <c r="T1074" i="3"/>
  <c r="T1075" i="3"/>
  <c r="T1076" i="3"/>
  <c r="U520" i="3"/>
  <c r="U528" i="3"/>
  <c r="U518" i="3"/>
  <c r="U513" i="3"/>
  <c r="V513" i="3" s="1"/>
  <c r="U521" i="3"/>
  <c r="U519" i="3"/>
  <c r="U514" i="3"/>
  <c r="V514" i="3" s="1"/>
  <c r="U522" i="3"/>
  <c r="U523" i="3"/>
  <c r="U527" i="3"/>
  <c r="U515" i="3"/>
  <c r="V515" i="3" s="1"/>
  <c r="U516" i="3"/>
  <c r="V516" i="3" s="1"/>
  <c r="U524" i="3"/>
  <c r="U525" i="3"/>
  <c r="U526" i="3"/>
  <c r="U517" i="3"/>
  <c r="U1016" i="3"/>
  <c r="V1016" i="3" s="1"/>
  <c r="U1017" i="3"/>
  <c r="U1018" i="3"/>
  <c r="U1019" i="3"/>
  <c r="U1020" i="3"/>
  <c r="T1016" i="3"/>
  <c r="T1017" i="3"/>
  <c r="T1018" i="3"/>
  <c r="T1019" i="3"/>
  <c r="T1020" i="3"/>
  <c r="T1068" i="3"/>
  <c r="T1072" i="3"/>
  <c r="U1068" i="3"/>
  <c r="U1072" i="3"/>
  <c r="T1069" i="3"/>
  <c r="U1069" i="3"/>
  <c r="T1070" i="3"/>
  <c r="U1070" i="3"/>
  <c r="T1071" i="3"/>
  <c r="U1071" i="3"/>
  <c r="T842" i="3"/>
  <c r="U842" i="3"/>
  <c r="U814" i="3"/>
  <c r="U815" i="3"/>
  <c r="U816" i="3"/>
  <c r="U817" i="3"/>
  <c r="V817" i="3" s="1"/>
  <c r="U818" i="3"/>
  <c r="T814" i="3"/>
  <c r="T815" i="3"/>
  <c r="T816" i="3"/>
  <c r="T817" i="3"/>
  <c r="T818" i="3"/>
  <c r="U1027" i="3"/>
  <c r="U1028" i="3"/>
  <c r="V1028" i="3" s="1"/>
  <c r="U1029" i="3"/>
  <c r="U648" i="3"/>
  <c r="T1027" i="3"/>
  <c r="T1028" i="3"/>
  <c r="T1029" i="3"/>
  <c r="T635" i="3"/>
  <c r="T643" i="3"/>
  <c r="T648" i="3"/>
  <c r="T642" i="3"/>
  <c r="T636" i="3"/>
  <c r="T644" i="3"/>
  <c r="T645" i="3"/>
  <c r="T641" i="3"/>
  <c r="T637" i="3"/>
  <c r="T638" i="3"/>
  <c r="T646" i="3"/>
  <c r="T647" i="3"/>
  <c r="T640" i="3"/>
  <c r="T649" i="3"/>
  <c r="T639" i="3"/>
  <c r="U271" i="3"/>
  <c r="U279" i="3"/>
  <c r="V279" i="3" s="1"/>
  <c r="U287" i="3"/>
  <c r="V287" i="3" s="1"/>
  <c r="U272" i="3"/>
  <c r="U280" i="3"/>
  <c r="V280" i="3" s="1"/>
  <c r="U283" i="3"/>
  <c r="V283" i="3" s="1"/>
  <c r="U284" i="3"/>
  <c r="V284" i="3" s="1"/>
  <c r="U273" i="3"/>
  <c r="U281" i="3"/>
  <c r="V281" i="3" s="1"/>
  <c r="U276" i="3"/>
  <c r="V276" i="3" s="1"/>
  <c r="U278" i="3"/>
  <c r="V278" i="3" s="1"/>
  <c r="U274" i="3"/>
  <c r="V274" i="3" s="1"/>
  <c r="U282" i="3"/>
  <c r="V282" i="3" s="1"/>
  <c r="U275" i="3"/>
  <c r="V275" i="3" s="1"/>
  <c r="U286" i="3"/>
  <c r="V286" i="3" s="1"/>
  <c r="U277" i="3"/>
  <c r="V277" i="3" s="1"/>
  <c r="U285" i="3"/>
  <c r="V285" i="3" s="1"/>
  <c r="T271" i="3"/>
  <c r="T272" i="3"/>
  <c r="T280" i="3"/>
  <c r="T283" i="3"/>
  <c r="T278" i="3"/>
  <c r="T273" i="3"/>
  <c r="T281" i="3"/>
  <c r="T282" i="3"/>
  <c r="T279" i="3"/>
  <c r="T274" i="3"/>
  <c r="T275" i="3"/>
  <c r="T276" i="3"/>
  <c r="T284" i="3"/>
  <c r="T277" i="3"/>
  <c r="T285" i="3"/>
  <c r="T286" i="3"/>
  <c r="T287" i="3"/>
  <c r="T598" i="3"/>
  <c r="U598" i="3"/>
  <c r="U652" i="3"/>
  <c r="V652" i="3" s="1"/>
  <c r="U653" i="3"/>
  <c r="V653" i="3" s="1"/>
  <c r="U654" i="3"/>
  <c r="V654" i="3" s="1"/>
  <c r="U657" i="3"/>
  <c r="U655" i="3"/>
  <c r="U656" i="3"/>
  <c r="T652" i="3"/>
  <c r="T657" i="3"/>
  <c r="T653" i="3"/>
  <c r="T654" i="3"/>
  <c r="T658" i="3"/>
  <c r="T655" i="3"/>
  <c r="T656" i="3"/>
  <c r="T261" i="3"/>
  <c r="U261" i="3"/>
  <c r="T260" i="3"/>
  <c r="U260" i="3"/>
  <c r="T888" i="3"/>
  <c r="U888" i="3"/>
  <c r="U3" i="3"/>
  <c r="V3" i="3" s="1"/>
  <c r="U11" i="3"/>
  <c r="V11" i="3" s="1"/>
  <c r="U19" i="3"/>
  <c r="U27" i="3"/>
  <c r="V27" i="3" s="1"/>
  <c r="U35" i="3"/>
  <c r="V35" i="3" s="1"/>
  <c r="U43" i="3"/>
  <c r="V43" i="3" s="1"/>
  <c r="U51" i="3"/>
  <c r="V51" i="3" s="1"/>
  <c r="U59" i="3"/>
  <c r="V59" i="3" s="1"/>
  <c r="U67" i="3"/>
  <c r="V67" i="3" s="1"/>
  <c r="U75" i="3"/>
  <c r="V75" i="3" s="1"/>
  <c r="U83" i="3"/>
  <c r="V83" i="3" s="1"/>
  <c r="U91" i="3"/>
  <c r="V91" i="3" s="1"/>
  <c r="U99" i="3"/>
  <c r="V99" i="3" s="1"/>
  <c r="U107" i="3"/>
  <c r="V107" i="3" s="1"/>
  <c r="U115" i="3"/>
  <c r="V115" i="3" s="1"/>
  <c r="U123" i="3"/>
  <c r="V123" i="3" s="1"/>
  <c r="U131" i="3"/>
  <c r="V131" i="3" s="1"/>
  <c r="U139" i="3"/>
  <c r="V139" i="3" s="1"/>
  <c r="U147" i="3"/>
  <c r="V147" i="3" s="1"/>
  <c r="U155" i="3"/>
  <c r="V155" i="3" s="1"/>
  <c r="U163" i="3"/>
  <c r="V163" i="3" s="1"/>
  <c r="U171" i="3"/>
  <c r="V171" i="3" s="1"/>
  <c r="U179" i="3"/>
  <c r="U187" i="3"/>
  <c r="U195" i="3"/>
  <c r="U203" i="3"/>
  <c r="U211" i="3"/>
  <c r="U219" i="3"/>
  <c r="V219" i="3" s="1"/>
  <c r="U227" i="3"/>
  <c r="V227" i="3" s="1"/>
  <c r="U235" i="3"/>
  <c r="V235" i="3" s="1"/>
  <c r="U243" i="3"/>
  <c r="V243" i="3" s="1"/>
  <c r="U251" i="3"/>
  <c r="V251" i="3" s="1"/>
  <c r="U259" i="3"/>
  <c r="V259" i="3" s="1"/>
  <c r="U268" i="3"/>
  <c r="V268" i="3" s="1"/>
  <c r="U290" i="3"/>
  <c r="V290" i="3" s="1"/>
  <c r="U298" i="3"/>
  <c r="V298" i="3" s="1"/>
  <c r="U306" i="3"/>
  <c r="U314" i="3"/>
  <c r="V314" i="3" s="1"/>
  <c r="U322" i="3"/>
  <c r="U330" i="3"/>
  <c r="U338" i="3"/>
  <c r="U346" i="3"/>
  <c r="V346" i="3" s="1"/>
  <c r="U354" i="3"/>
  <c r="V354" i="3" s="1"/>
  <c r="U362" i="3"/>
  <c r="V362" i="3" s="1"/>
  <c r="U370" i="3"/>
  <c r="U378" i="3"/>
  <c r="U386" i="3"/>
  <c r="V386" i="3" s="1"/>
  <c r="U394" i="3"/>
  <c r="U402" i="3"/>
  <c r="V402" i="3" s="1"/>
  <c r="U410" i="3"/>
  <c r="U418" i="3"/>
  <c r="U426" i="3"/>
  <c r="U434" i="3"/>
  <c r="U460" i="3"/>
  <c r="U468" i="3"/>
  <c r="U476" i="3"/>
  <c r="V476" i="3" s="1"/>
  <c r="U484" i="3"/>
  <c r="U492" i="3"/>
  <c r="U500" i="3"/>
  <c r="V500" i="3" s="1"/>
  <c r="U505" i="3"/>
  <c r="V505" i="3" s="1"/>
  <c r="U538" i="3"/>
  <c r="U546" i="3"/>
  <c r="U554" i="3"/>
  <c r="U562" i="3"/>
  <c r="U570" i="3"/>
  <c r="U578" i="3"/>
  <c r="U586" i="3"/>
  <c r="U594" i="3"/>
  <c r="U603" i="3"/>
  <c r="U611" i="3"/>
  <c r="V611" i="3" s="1"/>
  <c r="U619" i="3"/>
  <c r="U627" i="3"/>
  <c r="U635" i="3"/>
  <c r="V635" i="3" s="1"/>
  <c r="U643" i="3"/>
  <c r="V643" i="3" s="1"/>
  <c r="U651" i="3"/>
  <c r="V651" i="3" s="1"/>
  <c r="U659" i="3"/>
  <c r="U4" i="3"/>
  <c r="U12" i="3"/>
  <c r="V12" i="3" s="1"/>
  <c r="U20" i="3"/>
  <c r="U28" i="3"/>
  <c r="V28" i="3" s="1"/>
  <c r="U36" i="3"/>
  <c r="V36" i="3" s="1"/>
  <c r="U44" i="3"/>
  <c r="U52" i="3"/>
  <c r="V52" i="3" s="1"/>
  <c r="U60" i="3"/>
  <c r="V60" i="3" s="1"/>
  <c r="U68" i="3"/>
  <c r="V68" i="3" s="1"/>
  <c r="U76" i="3"/>
  <c r="V76" i="3" s="1"/>
  <c r="U84" i="3"/>
  <c r="V84" i="3" s="1"/>
  <c r="U92" i="3"/>
  <c r="V92" i="3" s="1"/>
  <c r="U100" i="3"/>
  <c r="V100" i="3" s="1"/>
  <c r="U108" i="3"/>
  <c r="V108" i="3" s="1"/>
  <c r="U116" i="3"/>
  <c r="V116" i="3" s="1"/>
  <c r="U124" i="3"/>
  <c r="V124" i="3" s="1"/>
  <c r="U132" i="3"/>
  <c r="V132" i="3" s="1"/>
  <c r="U140" i="3"/>
  <c r="V140" i="3" s="1"/>
  <c r="U148" i="3"/>
  <c r="V148" i="3" s="1"/>
  <c r="U156" i="3"/>
  <c r="V156" i="3" s="1"/>
  <c r="U164" i="3"/>
  <c r="V164" i="3" s="1"/>
  <c r="U172" i="3"/>
  <c r="V172" i="3" s="1"/>
  <c r="U180" i="3"/>
  <c r="U188" i="3"/>
  <c r="U196" i="3"/>
  <c r="U204" i="3"/>
  <c r="U212" i="3"/>
  <c r="U220" i="3"/>
  <c r="V220" i="3" s="1"/>
  <c r="U228" i="3"/>
  <c r="V228" i="3" s="1"/>
  <c r="U236" i="3"/>
  <c r="V236" i="3" s="1"/>
  <c r="U244" i="3"/>
  <c r="V244" i="3" s="1"/>
  <c r="U252" i="3"/>
  <c r="V252" i="3" s="1"/>
  <c r="U269" i="3"/>
  <c r="V269" i="3" s="1"/>
  <c r="U291" i="3"/>
  <c r="V291" i="3" s="1"/>
  <c r="U299" i="3"/>
  <c r="V299" i="3" s="1"/>
  <c r="U307" i="3"/>
  <c r="U315" i="3"/>
  <c r="V315" i="3" s="1"/>
  <c r="U323" i="3"/>
  <c r="U331" i="3"/>
  <c r="U339" i="3"/>
  <c r="V339" i="3" s="1"/>
  <c r="U347" i="3"/>
  <c r="V347" i="3" s="1"/>
  <c r="U355" i="3"/>
  <c r="V355" i="3" s="1"/>
  <c r="U363" i="3"/>
  <c r="V363" i="3" s="1"/>
  <c r="U371" i="3"/>
  <c r="U379" i="3"/>
  <c r="U387" i="3"/>
  <c r="V387" i="3" s="1"/>
  <c r="U395" i="3"/>
  <c r="U403" i="3"/>
  <c r="V403" i="3" s="1"/>
  <c r="U411" i="3"/>
  <c r="U419" i="3"/>
  <c r="U427" i="3"/>
  <c r="V427" i="3" s="1"/>
  <c r="U435" i="3"/>
  <c r="U461" i="3"/>
  <c r="U469" i="3"/>
  <c r="U477" i="3"/>
  <c r="V477" i="3" s="1"/>
  <c r="U485" i="3"/>
  <c r="U493" i="3"/>
  <c r="U501" i="3"/>
  <c r="V501" i="3" s="1"/>
  <c r="U506" i="3"/>
  <c r="V506" i="3" s="1"/>
  <c r="U531" i="3"/>
  <c r="U539" i="3"/>
  <c r="U547" i="3"/>
  <c r="U555" i="3"/>
  <c r="U563" i="3"/>
  <c r="U571" i="3"/>
  <c r="U579" i="3"/>
  <c r="U587" i="3"/>
  <c r="U595" i="3"/>
  <c r="U604" i="3"/>
  <c r="U612" i="3"/>
  <c r="V612" i="3" s="1"/>
  <c r="U620" i="3"/>
  <c r="U628" i="3"/>
  <c r="V628" i="3" s="1"/>
  <c r="U636" i="3"/>
  <c r="V636" i="3" s="1"/>
  <c r="U644" i="3"/>
  <c r="V644" i="3" s="1"/>
  <c r="U5" i="3"/>
  <c r="V5" i="3" s="1"/>
  <c r="U13" i="3"/>
  <c r="V13" i="3" s="1"/>
  <c r="U21" i="3"/>
  <c r="V21" i="3" s="1"/>
  <c r="U29" i="3"/>
  <c r="V29" i="3" s="1"/>
  <c r="U37" i="3"/>
  <c r="V37" i="3" s="1"/>
  <c r="U45" i="3"/>
  <c r="U53" i="3"/>
  <c r="V53" i="3" s="1"/>
  <c r="U61" i="3"/>
  <c r="V61" i="3" s="1"/>
  <c r="U69" i="3"/>
  <c r="V69" i="3" s="1"/>
  <c r="U77" i="3"/>
  <c r="V77" i="3" s="1"/>
  <c r="U85" i="3"/>
  <c r="V85" i="3" s="1"/>
  <c r="U93" i="3"/>
  <c r="V93" i="3" s="1"/>
  <c r="U101" i="3"/>
  <c r="V101" i="3" s="1"/>
  <c r="U109" i="3"/>
  <c r="V109" i="3" s="1"/>
  <c r="U117" i="3"/>
  <c r="V117" i="3" s="1"/>
  <c r="U125" i="3"/>
  <c r="V125" i="3" s="1"/>
  <c r="U133" i="3"/>
  <c r="V133" i="3" s="1"/>
  <c r="U141" i="3"/>
  <c r="V141" i="3" s="1"/>
  <c r="U149" i="3"/>
  <c r="V149" i="3" s="1"/>
  <c r="U157" i="3"/>
  <c r="V157" i="3" s="1"/>
  <c r="U165" i="3"/>
  <c r="V165" i="3" s="1"/>
  <c r="U173" i="3"/>
  <c r="V173" i="3" s="1"/>
  <c r="U181" i="3"/>
  <c r="U189" i="3"/>
  <c r="U197" i="3"/>
  <c r="U205" i="3"/>
  <c r="U213" i="3"/>
  <c r="V213" i="3" s="1"/>
  <c r="U221" i="3"/>
  <c r="V221" i="3" s="1"/>
  <c r="U229" i="3"/>
  <c r="V229" i="3" s="1"/>
  <c r="U237" i="3"/>
  <c r="V237" i="3" s="1"/>
  <c r="U245" i="3"/>
  <c r="V245" i="3" s="1"/>
  <c r="U253" i="3"/>
  <c r="V253" i="3" s="1"/>
  <c r="U262" i="3"/>
  <c r="U270" i="3"/>
  <c r="V270" i="3" s="1"/>
  <c r="U292" i="3"/>
  <c r="V292" i="3" s="1"/>
  <c r="U300" i="3"/>
  <c r="V300" i="3" s="1"/>
  <c r="U308" i="3"/>
  <c r="U316" i="3"/>
  <c r="V316" i="3" s="1"/>
  <c r="U324" i="3"/>
  <c r="U332" i="3"/>
  <c r="U340" i="3"/>
  <c r="V340" i="3" s="1"/>
  <c r="U348" i="3"/>
  <c r="V348" i="3" s="1"/>
  <c r="U356" i="3"/>
  <c r="V356" i="3" s="1"/>
  <c r="U364" i="3"/>
  <c r="V364" i="3" s="1"/>
  <c r="U372" i="3"/>
  <c r="U380" i="3"/>
  <c r="U388" i="3"/>
  <c r="V388" i="3" s="1"/>
  <c r="U396" i="3"/>
  <c r="U404" i="3"/>
  <c r="V404" i="3" s="1"/>
  <c r="U412" i="3"/>
  <c r="U420" i="3"/>
  <c r="U428" i="3"/>
  <c r="V428" i="3" s="1"/>
  <c r="U436" i="3"/>
  <c r="U454" i="3"/>
  <c r="V454" i="3" s="1"/>
  <c r="U462" i="3"/>
  <c r="U470" i="3"/>
  <c r="U478" i="3"/>
  <c r="V478" i="3" s="1"/>
  <c r="U486" i="3"/>
  <c r="U494" i="3"/>
  <c r="U502" i="3"/>
  <c r="U507" i="3"/>
  <c r="V507" i="3" s="1"/>
  <c r="U532" i="3"/>
  <c r="U540" i="3"/>
  <c r="U548" i="3"/>
  <c r="U556" i="3"/>
  <c r="U564" i="3"/>
  <c r="U572" i="3"/>
  <c r="U580" i="3"/>
  <c r="U588" i="3"/>
  <c r="U596" i="3"/>
  <c r="U605" i="3"/>
  <c r="U613" i="3"/>
  <c r="V613" i="3" s="1"/>
  <c r="U621" i="3"/>
  <c r="U629" i="3"/>
  <c r="V629" i="3" s="1"/>
  <c r="U637" i="3"/>
  <c r="V637" i="3" s="1"/>
  <c r="U645" i="3"/>
  <c r="V645" i="3" s="1"/>
  <c r="U661" i="3"/>
  <c r="U669" i="3"/>
  <c r="V669" i="3" s="1"/>
  <c r="U677" i="3"/>
  <c r="U6" i="3"/>
  <c r="U14" i="3"/>
  <c r="V14" i="3" s="1"/>
  <c r="U22" i="3"/>
  <c r="V22" i="3" s="1"/>
  <c r="U30" i="3"/>
  <c r="V30" i="3" s="1"/>
  <c r="U38" i="3"/>
  <c r="V38" i="3" s="1"/>
  <c r="U46" i="3"/>
  <c r="U54" i="3"/>
  <c r="V54" i="3" s="1"/>
  <c r="U62" i="3"/>
  <c r="V62" i="3" s="1"/>
  <c r="U70" i="3"/>
  <c r="V70" i="3" s="1"/>
  <c r="U78" i="3"/>
  <c r="V78" i="3" s="1"/>
  <c r="U86" i="3"/>
  <c r="V86" i="3" s="1"/>
  <c r="U94" i="3"/>
  <c r="V94" i="3" s="1"/>
  <c r="U102" i="3"/>
  <c r="V102" i="3" s="1"/>
  <c r="U110" i="3"/>
  <c r="V110" i="3" s="1"/>
  <c r="U118" i="3"/>
  <c r="V118" i="3" s="1"/>
  <c r="U126" i="3"/>
  <c r="V126" i="3" s="1"/>
  <c r="U134" i="3"/>
  <c r="V134" i="3" s="1"/>
  <c r="U142" i="3"/>
  <c r="V142" i="3" s="1"/>
  <c r="U150" i="3"/>
  <c r="V150" i="3" s="1"/>
  <c r="U158" i="3"/>
  <c r="V158" i="3" s="1"/>
  <c r="U166" i="3"/>
  <c r="V166" i="3" s="1"/>
  <c r="U174" i="3"/>
  <c r="V174" i="3" s="1"/>
  <c r="U182" i="3"/>
  <c r="U190" i="3"/>
  <c r="U198" i="3"/>
  <c r="U206" i="3"/>
  <c r="U214" i="3"/>
  <c r="V214" i="3" s="1"/>
  <c r="U222" i="3"/>
  <c r="V222" i="3" s="1"/>
  <c r="U230" i="3"/>
  <c r="V230" i="3" s="1"/>
  <c r="U238" i="3"/>
  <c r="V238" i="3" s="1"/>
  <c r="U246" i="3"/>
  <c r="V246" i="3" s="1"/>
  <c r="U254" i="3"/>
  <c r="V254" i="3" s="1"/>
  <c r="U263" i="3"/>
  <c r="U293" i="3"/>
  <c r="V293" i="3" s="1"/>
  <c r="U301" i="3"/>
  <c r="U309" i="3"/>
  <c r="V309" i="3" s="1"/>
  <c r="U317" i="3"/>
  <c r="U325" i="3"/>
  <c r="U333" i="3"/>
  <c r="U341" i="3"/>
  <c r="V341" i="3" s="1"/>
  <c r="U349" i="3"/>
  <c r="V349" i="3" s="1"/>
  <c r="U357" i="3"/>
  <c r="V357" i="3" s="1"/>
  <c r="U365" i="3"/>
  <c r="V365" i="3" s="1"/>
  <c r="U373" i="3"/>
  <c r="U381" i="3"/>
  <c r="U389" i="3"/>
  <c r="U397" i="3"/>
  <c r="U405" i="3"/>
  <c r="U413" i="3"/>
  <c r="U421" i="3"/>
  <c r="U429" i="3"/>
  <c r="V429" i="3" s="1"/>
  <c r="U455" i="3"/>
  <c r="V455" i="3" s="1"/>
  <c r="U463" i="3"/>
  <c r="U471" i="3"/>
  <c r="U479" i="3"/>
  <c r="U487" i="3"/>
  <c r="U495" i="3"/>
  <c r="U533" i="3"/>
  <c r="U541" i="3"/>
  <c r="U549" i="3"/>
  <c r="U557" i="3"/>
  <c r="U565" i="3"/>
  <c r="U573" i="3"/>
  <c r="U581" i="3"/>
  <c r="U589" i="3"/>
  <c r="U597" i="3"/>
  <c r="U606" i="3"/>
  <c r="U614" i="3"/>
  <c r="V614" i="3" s="1"/>
  <c r="U622" i="3"/>
  <c r="U630" i="3"/>
  <c r="V630" i="3" s="1"/>
  <c r="U638" i="3"/>
  <c r="V638" i="3" s="1"/>
  <c r="U646" i="3"/>
  <c r="V646" i="3" s="1"/>
  <c r="U662" i="3"/>
  <c r="U670" i="3"/>
  <c r="U678" i="3"/>
  <c r="U7" i="3"/>
  <c r="U8" i="3"/>
  <c r="U16" i="3"/>
  <c r="U24" i="3"/>
  <c r="V24" i="3" s="1"/>
  <c r="U32" i="3"/>
  <c r="V32" i="3" s="1"/>
  <c r="U40" i="3"/>
  <c r="V40" i="3" s="1"/>
  <c r="U48" i="3"/>
  <c r="U56" i="3"/>
  <c r="V56" i="3" s="1"/>
  <c r="U64" i="3"/>
  <c r="V64" i="3" s="1"/>
  <c r="U72" i="3"/>
  <c r="V72" i="3" s="1"/>
  <c r="U80" i="3"/>
  <c r="V80" i="3" s="1"/>
  <c r="U88" i="3"/>
  <c r="V88" i="3" s="1"/>
  <c r="U96" i="3"/>
  <c r="V96" i="3" s="1"/>
  <c r="U104" i="3"/>
  <c r="V104" i="3" s="1"/>
  <c r="U112" i="3"/>
  <c r="V112" i="3" s="1"/>
  <c r="U120" i="3"/>
  <c r="V120" i="3" s="1"/>
  <c r="U128" i="3"/>
  <c r="V128" i="3" s="1"/>
  <c r="U136" i="3"/>
  <c r="V136" i="3" s="1"/>
  <c r="U144" i="3"/>
  <c r="V144" i="3" s="1"/>
  <c r="U152" i="3"/>
  <c r="V152" i="3" s="1"/>
  <c r="U160" i="3"/>
  <c r="V160" i="3" s="1"/>
  <c r="U168" i="3"/>
  <c r="V168" i="3" s="1"/>
  <c r="U176" i="3"/>
  <c r="V176" i="3" s="1"/>
  <c r="U184" i="3"/>
  <c r="U192" i="3"/>
  <c r="U200" i="3"/>
  <c r="U208" i="3"/>
  <c r="U216" i="3"/>
  <c r="V216" i="3" s="1"/>
  <c r="U224" i="3"/>
  <c r="V224" i="3" s="1"/>
  <c r="U232" i="3"/>
  <c r="V232" i="3" s="1"/>
  <c r="U240" i="3"/>
  <c r="V240" i="3" s="1"/>
  <c r="U248" i="3"/>
  <c r="V248" i="3" s="1"/>
  <c r="U256" i="3"/>
  <c r="V256" i="3" s="1"/>
  <c r="U265" i="3"/>
  <c r="V265" i="3" s="1"/>
  <c r="U295" i="3"/>
  <c r="V295" i="3" s="1"/>
  <c r="U303" i="3"/>
  <c r="V303" i="3" s="1"/>
  <c r="U311" i="3"/>
  <c r="V311" i="3" s="1"/>
  <c r="U319" i="3"/>
  <c r="U327" i="3"/>
  <c r="U335" i="3"/>
  <c r="U343" i="3"/>
  <c r="V343" i="3" s="1"/>
  <c r="U351" i="3"/>
  <c r="V351" i="3" s="1"/>
  <c r="U359" i="3"/>
  <c r="V359" i="3" s="1"/>
  <c r="U367" i="3"/>
  <c r="V367" i="3" s="1"/>
  <c r="U375" i="3"/>
  <c r="U383" i="3"/>
  <c r="U391" i="3"/>
  <c r="U399" i="3"/>
  <c r="U407" i="3"/>
  <c r="U415" i="3"/>
  <c r="U423" i="3"/>
  <c r="U431" i="3"/>
  <c r="V431" i="3" s="1"/>
  <c r="U457" i="3"/>
  <c r="U465" i="3"/>
  <c r="U473" i="3"/>
  <c r="U481" i="3"/>
  <c r="U489" i="3"/>
  <c r="U497" i="3"/>
  <c r="V497" i="3" s="1"/>
  <c r="U535" i="3"/>
  <c r="U543" i="3"/>
  <c r="U551" i="3"/>
  <c r="U559" i="3"/>
  <c r="U567" i="3"/>
  <c r="U575" i="3"/>
  <c r="U583" i="3"/>
  <c r="U591" i="3"/>
  <c r="U600" i="3"/>
  <c r="U608" i="3"/>
  <c r="U616" i="3"/>
  <c r="U624" i="3"/>
  <c r="U632" i="3"/>
  <c r="V632" i="3" s="1"/>
  <c r="U640" i="3"/>
  <c r="V640" i="3" s="1"/>
  <c r="U649" i="3"/>
  <c r="V649" i="3" s="1"/>
  <c r="U664" i="3"/>
  <c r="V664" i="3" s="1"/>
  <c r="U672" i="3"/>
  <c r="U680" i="3"/>
  <c r="U9" i="3"/>
  <c r="U17" i="3"/>
  <c r="U25" i="3"/>
  <c r="U33" i="3"/>
  <c r="V33" i="3" s="1"/>
  <c r="U10" i="3"/>
  <c r="V10" i="3" s="1"/>
  <c r="U41" i="3"/>
  <c r="V41" i="3" s="1"/>
  <c r="U63" i="3"/>
  <c r="V63" i="3" s="1"/>
  <c r="U82" i="3"/>
  <c r="V82" i="3" s="1"/>
  <c r="U105" i="3"/>
  <c r="V105" i="3" s="1"/>
  <c r="U127" i="3"/>
  <c r="V127" i="3" s="1"/>
  <c r="U146" i="3"/>
  <c r="V146" i="3" s="1"/>
  <c r="U169" i="3"/>
  <c r="V169" i="3" s="1"/>
  <c r="U191" i="3"/>
  <c r="U210" i="3"/>
  <c r="U233" i="3"/>
  <c r="V233" i="3" s="1"/>
  <c r="U255" i="3"/>
  <c r="V255" i="3" s="1"/>
  <c r="U296" i="3"/>
  <c r="V296" i="3" s="1"/>
  <c r="U318" i="3"/>
  <c r="U337" i="3"/>
  <c r="U360" i="3"/>
  <c r="V360" i="3" s="1"/>
  <c r="U382" i="3"/>
  <c r="U401" i="3"/>
  <c r="U424" i="3"/>
  <c r="U467" i="3"/>
  <c r="U490" i="3"/>
  <c r="U508" i="3"/>
  <c r="V508" i="3" s="1"/>
  <c r="U552" i="3"/>
  <c r="V552" i="3" s="1"/>
  <c r="U574" i="3"/>
  <c r="U593" i="3"/>
  <c r="U617" i="3"/>
  <c r="U639" i="3"/>
  <c r="V639" i="3" s="1"/>
  <c r="U671" i="3"/>
  <c r="U683" i="3"/>
  <c r="U691" i="3"/>
  <c r="V691" i="3" s="1"/>
  <c r="U699" i="3"/>
  <c r="V699" i="3" s="1"/>
  <c r="U707" i="3"/>
  <c r="V707" i="3" s="1"/>
  <c r="U715" i="3"/>
  <c r="V715" i="3" s="1"/>
  <c r="U723" i="3"/>
  <c r="V723" i="3" s="1"/>
  <c r="U731" i="3"/>
  <c r="U739" i="3"/>
  <c r="U747" i="3"/>
  <c r="U755" i="3"/>
  <c r="V755" i="3" s="1"/>
  <c r="U763" i="3"/>
  <c r="V763" i="3" s="1"/>
  <c r="U771" i="3"/>
  <c r="V771" i="3" s="1"/>
  <c r="U779" i="3"/>
  <c r="V779" i="3" s="1"/>
  <c r="U787" i="3"/>
  <c r="V787" i="3" s="1"/>
  <c r="U795" i="3"/>
  <c r="V795" i="3" s="1"/>
  <c r="U803" i="3"/>
  <c r="V803" i="3" s="1"/>
  <c r="U811" i="3"/>
  <c r="V811" i="3" s="1"/>
  <c r="U821" i="3"/>
  <c r="V821" i="3" s="1"/>
  <c r="U829" i="3"/>
  <c r="V829" i="3" s="1"/>
  <c r="U837" i="3"/>
  <c r="U846" i="3"/>
  <c r="V846" i="3" s="1"/>
  <c r="U854" i="3"/>
  <c r="V854" i="3" s="1"/>
  <c r="U861" i="3"/>
  <c r="V861" i="3" s="1"/>
  <c r="U869" i="3"/>
  <c r="V869" i="3" s="1"/>
  <c r="U877" i="3"/>
  <c r="V877" i="3" s="1"/>
  <c r="U885" i="3"/>
  <c r="U893" i="3"/>
  <c r="V893" i="3" s="1"/>
  <c r="U901" i="3"/>
  <c r="U909" i="3"/>
  <c r="V909" i="3" s="1"/>
  <c r="U917" i="3"/>
  <c r="V917" i="3" s="1"/>
  <c r="U925" i="3"/>
  <c r="V925" i="3" s="1"/>
  <c r="U933" i="3"/>
  <c r="V933" i="3" s="1"/>
  <c r="U941" i="3"/>
  <c r="V941" i="3" s="1"/>
  <c r="U949" i="3"/>
  <c r="U957" i="3"/>
  <c r="U965" i="3"/>
  <c r="V965" i="3" s="1"/>
  <c r="U973" i="3"/>
  <c r="V973" i="3" s="1"/>
  <c r="U980" i="3"/>
  <c r="V980" i="3" s="1"/>
  <c r="U988" i="3"/>
  <c r="V988" i="3" s="1"/>
  <c r="U996" i="3"/>
  <c r="V996" i="3" s="1"/>
  <c r="U1004" i="3"/>
  <c r="V1004" i="3" s="1"/>
  <c r="U1012" i="3"/>
  <c r="V1012" i="3" s="1"/>
  <c r="U1024" i="3"/>
  <c r="V1024" i="3" s="1"/>
  <c r="U1034" i="3"/>
  <c r="V1034" i="3" s="1"/>
  <c r="U1042" i="3"/>
  <c r="U1049" i="3"/>
  <c r="V1049" i="3" s="1"/>
  <c r="U1057" i="3"/>
  <c r="V1057" i="3" s="1"/>
  <c r="U1065" i="3"/>
  <c r="V1065" i="3" s="1"/>
  <c r="U15" i="3"/>
  <c r="V15" i="3" s="1"/>
  <c r="U42" i="3"/>
  <c r="V42" i="3" s="1"/>
  <c r="U65" i="3"/>
  <c r="V65" i="3" s="1"/>
  <c r="U87" i="3"/>
  <c r="V87" i="3" s="1"/>
  <c r="U106" i="3"/>
  <c r="V106" i="3" s="1"/>
  <c r="U129" i="3"/>
  <c r="V129" i="3" s="1"/>
  <c r="U151" i="3"/>
  <c r="V151" i="3" s="1"/>
  <c r="U170" i="3"/>
  <c r="V170" i="3" s="1"/>
  <c r="U193" i="3"/>
  <c r="U215" i="3"/>
  <c r="V215" i="3" s="1"/>
  <c r="U234" i="3"/>
  <c r="V234" i="3" s="1"/>
  <c r="U257" i="3"/>
  <c r="V257" i="3" s="1"/>
  <c r="U297" i="3"/>
  <c r="V297" i="3" s="1"/>
  <c r="U320" i="3"/>
  <c r="U342" i="3"/>
  <c r="V342" i="3" s="1"/>
  <c r="U361" i="3"/>
  <c r="V361" i="3" s="1"/>
  <c r="U384" i="3"/>
  <c r="U406" i="3"/>
  <c r="U425" i="3"/>
  <c r="U472" i="3"/>
  <c r="U491" i="3"/>
  <c r="U534" i="3"/>
  <c r="U553" i="3"/>
  <c r="V553" i="3" s="1"/>
  <c r="U576" i="3"/>
  <c r="U599" i="3"/>
  <c r="U618" i="3"/>
  <c r="U641" i="3"/>
  <c r="V641" i="3" s="1"/>
  <c r="U658" i="3"/>
  <c r="U673" i="3"/>
  <c r="U684" i="3"/>
  <c r="U692" i="3"/>
  <c r="V692" i="3" s="1"/>
  <c r="U700" i="3"/>
  <c r="V700" i="3" s="1"/>
  <c r="U708" i="3"/>
  <c r="V708" i="3" s="1"/>
  <c r="U716" i="3"/>
  <c r="V716" i="3" s="1"/>
  <c r="U724" i="3"/>
  <c r="V724" i="3" s="1"/>
  <c r="U732" i="3"/>
  <c r="U740" i="3"/>
  <c r="U748" i="3"/>
  <c r="U756" i="3"/>
  <c r="V756" i="3" s="1"/>
  <c r="U764" i="3"/>
  <c r="V764" i="3" s="1"/>
  <c r="U772" i="3"/>
  <c r="V772" i="3" s="1"/>
  <c r="U780" i="3"/>
  <c r="V780" i="3" s="1"/>
  <c r="U788" i="3"/>
  <c r="V788" i="3" s="1"/>
  <c r="U796" i="3"/>
  <c r="V796" i="3" s="1"/>
  <c r="U804" i="3"/>
  <c r="V804" i="3" s="1"/>
  <c r="U812" i="3"/>
  <c r="V812" i="3" s="1"/>
  <c r="U822" i="3"/>
  <c r="V822" i="3" s="1"/>
  <c r="U830" i="3"/>
  <c r="V830" i="3" s="1"/>
  <c r="U838" i="3"/>
  <c r="U847" i="3"/>
  <c r="V847" i="3" s="1"/>
  <c r="U855" i="3"/>
  <c r="V855" i="3" s="1"/>
  <c r="U862" i="3"/>
  <c r="V862" i="3" s="1"/>
  <c r="U870" i="3"/>
  <c r="V870" i="3" s="1"/>
  <c r="U878" i="3"/>
  <c r="V878" i="3" s="1"/>
  <c r="U886" i="3"/>
  <c r="V886" i="3" s="1"/>
  <c r="U894" i="3"/>
  <c r="V894" i="3" s="1"/>
  <c r="U902" i="3"/>
  <c r="U910" i="3"/>
  <c r="V910" i="3" s="1"/>
  <c r="U918" i="3"/>
  <c r="V918" i="3" s="1"/>
  <c r="U926" i="3"/>
  <c r="V926" i="3" s="1"/>
  <c r="U934" i="3"/>
  <c r="V934" i="3" s="1"/>
  <c r="U942" i="3"/>
  <c r="V942" i="3" s="1"/>
  <c r="U950" i="3"/>
  <c r="U958" i="3"/>
  <c r="U966" i="3"/>
  <c r="V966" i="3" s="1"/>
  <c r="U974" i="3"/>
  <c r="V974" i="3" s="1"/>
  <c r="U981" i="3"/>
  <c r="V981" i="3" s="1"/>
  <c r="U989" i="3"/>
  <c r="V989" i="3" s="1"/>
  <c r="U997" i="3"/>
  <c r="V997" i="3" s="1"/>
  <c r="U1005" i="3"/>
  <c r="V1005" i="3" s="1"/>
  <c r="U1013" i="3"/>
  <c r="V1013" i="3" s="1"/>
  <c r="U1025" i="3"/>
  <c r="V1025" i="3" s="1"/>
  <c r="U1035" i="3"/>
  <c r="U1043" i="3"/>
  <c r="U1050" i="3"/>
  <c r="V1050" i="3" s="1"/>
  <c r="U1058" i="3"/>
  <c r="V1058" i="3" s="1"/>
  <c r="U1066" i="3"/>
  <c r="V1066" i="3" s="1"/>
  <c r="U57" i="3"/>
  <c r="V57" i="3" s="1"/>
  <c r="U18" i="3"/>
  <c r="U47" i="3"/>
  <c r="U66" i="3"/>
  <c r="V66" i="3" s="1"/>
  <c r="U89" i="3"/>
  <c r="V89" i="3" s="1"/>
  <c r="U111" i="3"/>
  <c r="V111" i="3" s="1"/>
  <c r="U130" i="3"/>
  <c r="V130" i="3" s="1"/>
  <c r="U153" i="3"/>
  <c r="V153" i="3" s="1"/>
  <c r="U175" i="3"/>
  <c r="V175" i="3" s="1"/>
  <c r="U194" i="3"/>
  <c r="U217" i="3"/>
  <c r="V217" i="3" s="1"/>
  <c r="U239" i="3"/>
  <c r="V239" i="3" s="1"/>
  <c r="U258" i="3"/>
  <c r="V258" i="3" s="1"/>
  <c r="U302" i="3"/>
  <c r="V302" i="3" s="1"/>
  <c r="U321" i="3"/>
  <c r="U344" i="3"/>
  <c r="V344" i="3" s="1"/>
  <c r="U366" i="3"/>
  <c r="V366" i="3" s="1"/>
  <c r="U385" i="3"/>
  <c r="U408" i="3"/>
  <c r="U430" i="3"/>
  <c r="V430" i="3" s="1"/>
  <c r="U474" i="3"/>
  <c r="V474" i="3" s="1"/>
  <c r="U496" i="3"/>
  <c r="U536" i="3"/>
  <c r="U558" i="3"/>
  <c r="U577" i="3"/>
  <c r="U601" i="3"/>
  <c r="U623" i="3"/>
  <c r="U642" i="3"/>
  <c r="V642" i="3" s="1"/>
  <c r="U660" i="3"/>
  <c r="U674" i="3"/>
  <c r="U685" i="3"/>
  <c r="U693" i="3"/>
  <c r="V693" i="3" s="1"/>
  <c r="U701" i="3"/>
  <c r="V701" i="3" s="1"/>
  <c r="U709" i="3"/>
  <c r="V709" i="3" s="1"/>
  <c r="U717" i="3"/>
  <c r="V717" i="3" s="1"/>
  <c r="U725" i="3"/>
  <c r="V725" i="3" s="1"/>
  <c r="U733" i="3"/>
  <c r="U741" i="3"/>
  <c r="U749" i="3"/>
  <c r="U757" i="3"/>
  <c r="V757" i="3" s="1"/>
  <c r="U765" i="3"/>
  <c r="V765" i="3" s="1"/>
  <c r="U773" i="3"/>
  <c r="V773" i="3" s="1"/>
  <c r="U781" i="3"/>
  <c r="V781" i="3" s="1"/>
  <c r="U789" i="3"/>
  <c r="V789" i="3" s="1"/>
  <c r="U797" i="3"/>
  <c r="V797" i="3" s="1"/>
  <c r="U805" i="3"/>
  <c r="V805" i="3" s="1"/>
  <c r="U813" i="3"/>
  <c r="U823" i="3"/>
  <c r="V823" i="3" s="1"/>
  <c r="U831" i="3"/>
  <c r="V831" i="3" s="1"/>
  <c r="U839" i="3"/>
  <c r="U848" i="3"/>
  <c r="U863" i="3"/>
  <c r="U871" i="3"/>
  <c r="V871" i="3" s="1"/>
  <c r="U879" i="3"/>
  <c r="V879" i="3" s="1"/>
  <c r="U887" i="3"/>
  <c r="V887" i="3" s="1"/>
  <c r="U895" i="3"/>
  <c r="V895" i="3" s="1"/>
  <c r="U903" i="3"/>
  <c r="U911" i="3"/>
  <c r="V911" i="3" s="1"/>
  <c r="U919" i="3"/>
  <c r="V919" i="3" s="1"/>
  <c r="U927" i="3"/>
  <c r="V927" i="3" s="1"/>
  <c r="U935" i="3"/>
  <c r="V935" i="3" s="1"/>
  <c r="U943" i="3"/>
  <c r="V943" i="3" s="1"/>
  <c r="U951" i="3"/>
  <c r="U959" i="3"/>
  <c r="V959" i="3" s="1"/>
  <c r="U967" i="3"/>
  <c r="V967" i="3" s="1"/>
  <c r="U975" i="3"/>
  <c r="V975" i="3" s="1"/>
  <c r="U982" i="3"/>
  <c r="V982" i="3" s="1"/>
  <c r="U990" i="3"/>
  <c r="V990" i="3" s="1"/>
  <c r="U998" i="3"/>
  <c r="V998" i="3" s="1"/>
  <c r="U1006" i="3"/>
  <c r="V1006" i="3" s="1"/>
  <c r="U1014" i="3"/>
  <c r="V1014" i="3" s="1"/>
  <c r="U1026" i="3"/>
  <c r="V1026" i="3" s="1"/>
  <c r="U1036" i="3"/>
  <c r="U1051" i="3"/>
  <c r="V1051" i="3" s="1"/>
  <c r="U1059" i="3"/>
  <c r="V1059" i="3" s="1"/>
  <c r="U1067" i="3"/>
  <c r="V1067" i="3" s="1"/>
  <c r="U23" i="3"/>
  <c r="V23" i="3" s="1"/>
  <c r="U49" i="3"/>
  <c r="U71" i="3"/>
  <c r="V71" i="3" s="1"/>
  <c r="U90" i="3"/>
  <c r="V90" i="3" s="1"/>
  <c r="U113" i="3"/>
  <c r="V113" i="3" s="1"/>
  <c r="U135" i="3"/>
  <c r="V135" i="3" s="1"/>
  <c r="U154" i="3"/>
  <c r="V154" i="3" s="1"/>
  <c r="U177" i="3"/>
  <c r="V177" i="3" s="1"/>
  <c r="U199" i="3"/>
  <c r="U218" i="3"/>
  <c r="V218" i="3" s="1"/>
  <c r="U241" i="3"/>
  <c r="V241" i="3" s="1"/>
  <c r="U264" i="3"/>
  <c r="U304" i="3"/>
  <c r="V304" i="3" s="1"/>
  <c r="U326" i="3"/>
  <c r="U345" i="3"/>
  <c r="V345" i="3" s="1"/>
  <c r="U368" i="3"/>
  <c r="V368" i="3" s="1"/>
  <c r="U390" i="3"/>
  <c r="U409" i="3"/>
  <c r="U432" i="3"/>
  <c r="U456" i="3"/>
  <c r="U475" i="3"/>
  <c r="V475" i="3" s="1"/>
  <c r="U498" i="3"/>
  <c r="V498" i="3" s="1"/>
  <c r="U537" i="3"/>
  <c r="U560" i="3"/>
  <c r="U582" i="3"/>
  <c r="U602" i="3"/>
  <c r="U625" i="3"/>
  <c r="U647" i="3"/>
  <c r="V647" i="3" s="1"/>
  <c r="U663" i="3"/>
  <c r="U675" i="3"/>
  <c r="U686" i="3"/>
  <c r="U694" i="3"/>
  <c r="V694" i="3" s="1"/>
  <c r="U702" i="3"/>
  <c r="V702" i="3" s="1"/>
  <c r="U710" i="3"/>
  <c r="V710" i="3" s="1"/>
  <c r="U718" i="3"/>
  <c r="V718" i="3" s="1"/>
  <c r="U726" i="3"/>
  <c r="V726" i="3" s="1"/>
  <c r="U734" i="3"/>
  <c r="U742" i="3"/>
  <c r="U750" i="3"/>
  <c r="V750" i="3" s="1"/>
  <c r="U758" i="3"/>
  <c r="V758" i="3" s="1"/>
  <c r="U766" i="3"/>
  <c r="V766" i="3" s="1"/>
  <c r="U774" i="3"/>
  <c r="V774" i="3" s="1"/>
  <c r="U782" i="3"/>
  <c r="V782" i="3" s="1"/>
  <c r="U790" i="3"/>
  <c r="V790" i="3" s="1"/>
  <c r="U798" i="3"/>
  <c r="V798" i="3" s="1"/>
  <c r="U806" i="3"/>
  <c r="V806" i="3" s="1"/>
  <c r="U824" i="3"/>
  <c r="U832" i="3"/>
  <c r="V832" i="3" s="1"/>
  <c r="U840" i="3"/>
  <c r="U849" i="3"/>
  <c r="U856" i="3"/>
  <c r="V856" i="3" s="1"/>
  <c r="U864" i="3"/>
  <c r="U872" i="3"/>
  <c r="V872" i="3" s="1"/>
  <c r="U880" i="3"/>
  <c r="V880" i="3" s="1"/>
  <c r="U889" i="3"/>
  <c r="V889" i="3" s="1"/>
  <c r="U896" i="3"/>
  <c r="V896" i="3" s="1"/>
  <c r="U904" i="3"/>
  <c r="U912" i="3"/>
  <c r="V912" i="3" s="1"/>
  <c r="U920" i="3"/>
  <c r="V920" i="3" s="1"/>
  <c r="U928" i="3"/>
  <c r="V928" i="3" s="1"/>
  <c r="U936" i="3"/>
  <c r="V936" i="3" s="1"/>
  <c r="U944" i="3"/>
  <c r="U952" i="3"/>
  <c r="U960" i="3"/>
  <c r="V960" i="3" s="1"/>
  <c r="U968" i="3"/>
  <c r="V968" i="3" s="1"/>
  <c r="U976" i="3"/>
  <c r="V976" i="3" s="1"/>
  <c r="U983" i="3"/>
  <c r="U991" i="3"/>
  <c r="V991" i="3" s="1"/>
  <c r="U999" i="3"/>
  <c r="V999" i="3" s="1"/>
  <c r="U1007" i="3"/>
  <c r="V1007" i="3" s="1"/>
  <c r="U1015" i="3"/>
  <c r="V1015" i="3" s="1"/>
  <c r="U1037" i="3"/>
  <c r="U1044" i="3"/>
  <c r="U1052" i="3"/>
  <c r="V1052" i="3" s="1"/>
  <c r="U1060" i="3"/>
  <c r="V1060" i="3" s="1"/>
  <c r="U992" i="3"/>
  <c r="V992" i="3" s="1"/>
  <c r="U1030" i="3"/>
  <c r="V1030" i="3" s="1"/>
  <c r="U1045" i="3"/>
  <c r="U1061" i="3"/>
  <c r="V1061" i="3" s="1"/>
  <c r="U79" i="3"/>
  <c r="V79" i="3" s="1"/>
  <c r="U249" i="3"/>
  <c r="V249" i="3" s="1"/>
  <c r="U289" i="3"/>
  <c r="V289" i="3" s="1"/>
  <c r="U26" i="3"/>
  <c r="V26" i="3" s="1"/>
  <c r="U50" i="3"/>
  <c r="V50" i="3" s="1"/>
  <c r="U73" i="3"/>
  <c r="V73" i="3" s="1"/>
  <c r="U95" i="3"/>
  <c r="V95" i="3" s="1"/>
  <c r="U114" i="3"/>
  <c r="V114" i="3" s="1"/>
  <c r="U137" i="3"/>
  <c r="V137" i="3" s="1"/>
  <c r="U159" i="3"/>
  <c r="V159" i="3" s="1"/>
  <c r="U178" i="3"/>
  <c r="V178" i="3" s="1"/>
  <c r="U201" i="3"/>
  <c r="U223" i="3"/>
  <c r="V223" i="3" s="1"/>
  <c r="U242" i="3"/>
  <c r="V242" i="3" s="1"/>
  <c r="U266" i="3"/>
  <c r="V266" i="3" s="1"/>
  <c r="U305" i="3"/>
  <c r="U328" i="3"/>
  <c r="U350" i="3"/>
  <c r="V350" i="3" s="1"/>
  <c r="U369" i="3"/>
  <c r="U392" i="3"/>
  <c r="U414" i="3"/>
  <c r="U433" i="3"/>
  <c r="U458" i="3"/>
  <c r="U480" i="3"/>
  <c r="U499" i="3"/>
  <c r="U542" i="3"/>
  <c r="U561" i="3"/>
  <c r="U584" i="3"/>
  <c r="U607" i="3"/>
  <c r="U626" i="3"/>
  <c r="U650" i="3"/>
  <c r="V650" i="3" s="1"/>
  <c r="U665" i="3"/>
  <c r="V665" i="3" s="1"/>
  <c r="U676" i="3"/>
  <c r="U687" i="3"/>
  <c r="V687" i="3" s="1"/>
  <c r="U695" i="3"/>
  <c r="V695" i="3" s="1"/>
  <c r="U703" i="3"/>
  <c r="V703" i="3" s="1"/>
  <c r="U711" i="3"/>
  <c r="V711" i="3" s="1"/>
  <c r="U719" i="3"/>
  <c r="V719" i="3" s="1"/>
  <c r="U727" i="3"/>
  <c r="V727" i="3" s="1"/>
  <c r="U735" i="3"/>
  <c r="U743" i="3"/>
  <c r="U751" i="3"/>
  <c r="V751" i="3" s="1"/>
  <c r="U759" i="3"/>
  <c r="V759" i="3" s="1"/>
  <c r="U767" i="3"/>
  <c r="V767" i="3" s="1"/>
  <c r="U775" i="3"/>
  <c r="V775" i="3" s="1"/>
  <c r="U783" i="3"/>
  <c r="V783" i="3" s="1"/>
  <c r="U791" i="3"/>
  <c r="V791" i="3" s="1"/>
  <c r="U799" i="3"/>
  <c r="V799" i="3" s="1"/>
  <c r="U807" i="3"/>
  <c r="V807" i="3" s="1"/>
  <c r="U825" i="3"/>
  <c r="V825" i="3" s="1"/>
  <c r="U833" i="3"/>
  <c r="V833" i="3" s="1"/>
  <c r="U841" i="3"/>
  <c r="U850" i="3"/>
  <c r="V850" i="3" s="1"/>
  <c r="U857" i="3"/>
  <c r="V857" i="3" s="1"/>
  <c r="U865" i="3"/>
  <c r="V865" i="3" s="1"/>
  <c r="U873" i="3"/>
  <c r="V873" i="3" s="1"/>
  <c r="U881" i="3"/>
  <c r="V881" i="3" s="1"/>
  <c r="U890" i="3"/>
  <c r="V890" i="3" s="1"/>
  <c r="U897" i="3"/>
  <c r="V897" i="3" s="1"/>
  <c r="U905" i="3"/>
  <c r="U913" i="3"/>
  <c r="V913" i="3" s="1"/>
  <c r="U921" i="3"/>
  <c r="V921" i="3" s="1"/>
  <c r="U929" i="3"/>
  <c r="V929" i="3" s="1"/>
  <c r="U937" i="3"/>
  <c r="V937" i="3" s="1"/>
  <c r="U945" i="3"/>
  <c r="U953" i="3"/>
  <c r="U961" i="3"/>
  <c r="V961" i="3" s="1"/>
  <c r="U969" i="3"/>
  <c r="V969" i="3" s="1"/>
  <c r="U977" i="3"/>
  <c r="V977" i="3" s="1"/>
  <c r="U984" i="3"/>
  <c r="V984" i="3" s="1"/>
  <c r="U1000" i="3"/>
  <c r="V1000" i="3" s="1"/>
  <c r="U1008" i="3"/>
  <c r="V1008" i="3" s="1"/>
  <c r="U1038" i="3"/>
  <c r="U1053" i="3"/>
  <c r="V1053" i="3" s="1"/>
  <c r="U31" i="3"/>
  <c r="V31" i="3" s="1"/>
  <c r="U55" i="3"/>
  <c r="V55" i="3" s="1"/>
  <c r="U74" i="3"/>
  <c r="V74" i="3" s="1"/>
  <c r="U97" i="3"/>
  <c r="V97" i="3" s="1"/>
  <c r="U119" i="3"/>
  <c r="V119" i="3" s="1"/>
  <c r="U138" i="3"/>
  <c r="V138" i="3" s="1"/>
  <c r="U161" i="3"/>
  <c r="V161" i="3" s="1"/>
  <c r="U183" i="3"/>
  <c r="U202" i="3"/>
  <c r="U225" i="3"/>
  <c r="V225" i="3" s="1"/>
  <c r="U247" i="3"/>
  <c r="V247" i="3" s="1"/>
  <c r="U267" i="3"/>
  <c r="V267" i="3" s="1"/>
  <c r="U288" i="3"/>
  <c r="V288" i="3" s="1"/>
  <c r="U310" i="3"/>
  <c r="V310" i="3" s="1"/>
  <c r="U329" i="3"/>
  <c r="U352" i="3"/>
  <c r="V352" i="3" s="1"/>
  <c r="U374" i="3"/>
  <c r="U393" i="3"/>
  <c r="U416" i="3"/>
  <c r="U459" i="3"/>
  <c r="U482" i="3"/>
  <c r="U544" i="3"/>
  <c r="U566" i="3"/>
  <c r="U585" i="3"/>
  <c r="U609" i="3"/>
  <c r="U631" i="3"/>
  <c r="V631" i="3" s="1"/>
  <c r="U666" i="3"/>
  <c r="V666" i="3" s="1"/>
  <c r="U679" i="3"/>
  <c r="U688" i="3"/>
  <c r="V688" i="3" s="1"/>
  <c r="U696" i="3"/>
  <c r="V696" i="3" s="1"/>
  <c r="U704" i="3"/>
  <c r="V704" i="3" s="1"/>
  <c r="U712" i="3"/>
  <c r="V712" i="3" s="1"/>
  <c r="U720" i="3"/>
  <c r="V720" i="3" s="1"/>
  <c r="U728" i="3"/>
  <c r="U736" i="3"/>
  <c r="U744" i="3"/>
  <c r="U752" i="3"/>
  <c r="V752" i="3" s="1"/>
  <c r="U760" i="3"/>
  <c r="V760" i="3" s="1"/>
  <c r="U768" i="3"/>
  <c r="V768" i="3" s="1"/>
  <c r="U776" i="3"/>
  <c r="V776" i="3" s="1"/>
  <c r="U784" i="3"/>
  <c r="V784" i="3" s="1"/>
  <c r="U792" i="3"/>
  <c r="V792" i="3" s="1"/>
  <c r="U800" i="3"/>
  <c r="V800" i="3" s="1"/>
  <c r="U808" i="3"/>
  <c r="V808" i="3" s="1"/>
  <c r="U826" i="3"/>
  <c r="U834" i="3"/>
  <c r="V834" i="3" s="1"/>
  <c r="U843" i="3"/>
  <c r="V843" i="3" s="1"/>
  <c r="U851" i="3"/>
  <c r="V851" i="3" s="1"/>
  <c r="U858" i="3"/>
  <c r="U866" i="3"/>
  <c r="V866" i="3" s="1"/>
  <c r="U874" i="3"/>
  <c r="V874" i="3" s="1"/>
  <c r="U882" i="3"/>
  <c r="U898" i="3"/>
  <c r="U906" i="3"/>
  <c r="V906" i="3" s="1"/>
  <c r="U914" i="3"/>
  <c r="V914" i="3" s="1"/>
  <c r="U922" i="3"/>
  <c r="V922" i="3" s="1"/>
  <c r="U930" i="3"/>
  <c r="V930" i="3" s="1"/>
  <c r="U938" i="3"/>
  <c r="V938" i="3" s="1"/>
  <c r="U946" i="3"/>
  <c r="U954" i="3"/>
  <c r="U962" i="3"/>
  <c r="V962" i="3" s="1"/>
  <c r="U970" i="3"/>
  <c r="V970" i="3" s="1"/>
  <c r="U985" i="3"/>
  <c r="V985" i="3" s="1"/>
  <c r="U993" i="3"/>
  <c r="V993" i="3" s="1"/>
  <c r="U1001" i="3"/>
  <c r="V1001" i="3" s="1"/>
  <c r="U1009" i="3"/>
  <c r="V1009" i="3" s="1"/>
  <c r="U1021" i="3"/>
  <c r="V1021" i="3" s="1"/>
  <c r="U1031" i="3"/>
  <c r="V1031" i="3" s="1"/>
  <c r="U1039" i="3"/>
  <c r="U1046" i="3"/>
  <c r="U1054" i="3"/>
  <c r="V1054" i="3" s="1"/>
  <c r="U1062" i="3"/>
  <c r="V1062" i="3" s="1"/>
  <c r="U34" i="3"/>
  <c r="V34" i="3" s="1"/>
  <c r="U162" i="3"/>
  <c r="V162" i="3" s="1"/>
  <c r="U185" i="3"/>
  <c r="U207" i="3"/>
  <c r="U226" i="3"/>
  <c r="V226" i="3" s="1"/>
  <c r="U39" i="3"/>
  <c r="V39" i="3" s="1"/>
  <c r="U145" i="3"/>
  <c r="V145" i="3" s="1"/>
  <c r="U312" i="3"/>
  <c r="V312" i="3" s="1"/>
  <c r="U398" i="3"/>
  <c r="U483" i="3"/>
  <c r="U568" i="3"/>
  <c r="U697" i="3"/>
  <c r="V697" i="3" s="1"/>
  <c r="U729" i="3"/>
  <c r="U761" i="3"/>
  <c r="V761" i="3" s="1"/>
  <c r="U793" i="3"/>
  <c r="V793" i="3" s="1"/>
  <c r="U827" i="3"/>
  <c r="V827" i="3" s="1"/>
  <c r="U859" i="3"/>
  <c r="U891" i="3"/>
  <c r="V891" i="3" s="1"/>
  <c r="U923" i="3"/>
  <c r="V923" i="3" s="1"/>
  <c r="U955" i="3"/>
  <c r="U986" i="3"/>
  <c r="V986" i="3" s="1"/>
  <c r="U1022" i="3"/>
  <c r="U1055" i="3"/>
  <c r="V1055" i="3" s="1"/>
  <c r="U956" i="3"/>
  <c r="U1056" i="3"/>
  <c r="V1056" i="3" s="1"/>
  <c r="U995" i="3"/>
  <c r="V995" i="3" s="1"/>
  <c r="U940" i="3"/>
  <c r="V940" i="3" s="1"/>
  <c r="U883" i="3"/>
  <c r="U294" i="3"/>
  <c r="V294" i="3" s="1"/>
  <c r="U722" i="3"/>
  <c r="V722" i="3" s="1"/>
  <c r="U948" i="3"/>
  <c r="U58" i="3"/>
  <c r="V58" i="3" s="1"/>
  <c r="U167" i="3"/>
  <c r="V167" i="3" s="1"/>
  <c r="U313" i="3"/>
  <c r="V313" i="3" s="1"/>
  <c r="U400" i="3"/>
  <c r="U488" i="3"/>
  <c r="U569" i="3"/>
  <c r="U698" i="3"/>
  <c r="V698" i="3" s="1"/>
  <c r="U730" i="3"/>
  <c r="U762" i="3"/>
  <c r="V762" i="3" s="1"/>
  <c r="U794" i="3"/>
  <c r="V794" i="3" s="1"/>
  <c r="U828" i="3"/>
  <c r="V828" i="3" s="1"/>
  <c r="U860" i="3"/>
  <c r="U892" i="3"/>
  <c r="V892" i="3" s="1"/>
  <c r="U924" i="3"/>
  <c r="V924" i="3" s="1"/>
  <c r="U987" i="3"/>
  <c r="V987" i="3" s="1"/>
  <c r="U1023" i="3"/>
  <c r="U1033" i="3"/>
  <c r="V1033" i="3" s="1"/>
  <c r="U876" i="3"/>
  <c r="V876" i="3" s="1"/>
  <c r="U978" i="3"/>
  <c r="V978" i="3" s="1"/>
  <c r="U377" i="3"/>
  <c r="U1011" i="3"/>
  <c r="V1011" i="3" s="1"/>
  <c r="U81" i="3"/>
  <c r="V81" i="3" s="1"/>
  <c r="U186" i="3"/>
  <c r="U334" i="3"/>
  <c r="U417" i="3"/>
  <c r="U503" i="3"/>
  <c r="V503" i="3" s="1"/>
  <c r="U590" i="3"/>
  <c r="U667" i="3"/>
  <c r="U705" i="3"/>
  <c r="V705" i="3" s="1"/>
  <c r="U737" i="3"/>
  <c r="U769" i="3"/>
  <c r="V769" i="3" s="1"/>
  <c r="U801" i="3"/>
  <c r="V801" i="3" s="1"/>
  <c r="U835" i="3"/>
  <c r="V835" i="3" s="1"/>
  <c r="U867" i="3"/>
  <c r="V867" i="3" s="1"/>
  <c r="U899" i="3"/>
  <c r="U931" i="3"/>
  <c r="V931" i="3" s="1"/>
  <c r="U963" i="3"/>
  <c r="V963" i="3" s="1"/>
  <c r="U994" i="3"/>
  <c r="V994" i="3" s="1"/>
  <c r="U1032" i="3"/>
  <c r="V1032" i="3" s="1"/>
  <c r="U1063" i="3"/>
  <c r="V1063" i="3" s="1"/>
  <c r="U1064" i="3"/>
  <c r="V1064" i="3" s="1"/>
  <c r="U845" i="3"/>
  <c r="V845" i="3" s="1"/>
  <c r="U1010" i="3"/>
  <c r="V1010" i="3" s="1"/>
  <c r="U634" i="3"/>
  <c r="V634" i="3" s="1"/>
  <c r="U754" i="3"/>
  <c r="V754" i="3" s="1"/>
  <c r="U916" i="3"/>
  <c r="V916" i="3" s="1"/>
  <c r="U98" i="3"/>
  <c r="V98" i="3" s="1"/>
  <c r="U209" i="3"/>
  <c r="U336" i="3"/>
  <c r="U422" i="3"/>
  <c r="U504" i="3"/>
  <c r="V504" i="3" s="1"/>
  <c r="U592" i="3"/>
  <c r="U668" i="3"/>
  <c r="U706" i="3"/>
  <c r="V706" i="3" s="1"/>
  <c r="U738" i="3"/>
  <c r="U770" i="3"/>
  <c r="V770" i="3" s="1"/>
  <c r="U802" i="3"/>
  <c r="V802" i="3" s="1"/>
  <c r="U836" i="3"/>
  <c r="V836" i="3" s="1"/>
  <c r="U868" i="3"/>
  <c r="V868" i="3" s="1"/>
  <c r="U900" i="3"/>
  <c r="U932" i="3"/>
  <c r="V932" i="3" s="1"/>
  <c r="U964" i="3"/>
  <c r="V964" i="3" s="1"/>
  <c r="U908" i="3"/>
  <c r="U947" i="3"/>
  <c r="U1047" i="3"/>
  <c r="U550" i="3"/>
  <c r="U820" i="3"/>
  <c r="V820" i="3" s="1"/>
  <c r="U979" i="3"/>
  <c r="U103" i="3"/>
  <c r="V103" i="3" s="1"/>
  <c r="U231" i="3"/>
  <c r="V231" i="3" s="1"/>
  <c r="U353" i="3"/>
  <c r="V353" i="3" s="1"/>
  <c r="U610" i="3"/>
  <c r="V610" i="3" s="1"/>
  <c r="U681" i="3"/>
  <c r="U713" i="3"/>
  <c r="V713" i="3" s="1"/>
  <c r="U745" i="3"/>
  <c r="U777" i="3"/>
  <c r="V777" i="3" s="1"/>
  <c r="U809" i="3"/>
  <c r="V809" i="3" s="1"/>
  <c r="U844" i="3"/>
  <c r="V844" i="3" s="1"/>
  <c r="U875" i="3"/>
  <c r="V875" i="3" s="1"/>
  <c r="U907" i="3"/>
  <c r="V907" i="3" s="1"/>
  <c r="U939" i="3"/>
  <c r="V939" i="3" s="1"/>
  <c r="U971" i="3"/>
  <c r="V971" i="3" s="1"/>
  <c r="U1002" i="3"/>
  <c r="V1002" i="3" s="1"/>
  <c r="U1040" i="3"/>
  <c r="U972" i="3"/>
  <c r="V972" i="3" s="1"/>
  <c r="U1041" i="3"/>
  <c r="U915" i="3"/>
  <c r="V915" i="3" s="1"/>
  <c r="U143" i="3"/>
  <c r="V143" i="3" s="1"/>
  <c r="U786" i="3"/>
  <c r="V786" i="3" s="1"/>
  <c r="U1048" i="3"/>
  <c r="U121" i="3"/>
  <c r="V121" i="3" s="1"/>
  <c r="U250" i="3"/>
  <c r="V250" i="3" s="1"/>
  <c r="U358" i="3"/>
  <c r="V358" i="3" s="1"/>
  <c r="U615" i="3"/>
  <c r="U682" i="3"/>
  <c r="U714" i="3"/>
  <c r="V714" i="3" s="1"/>
  <c r="U746" i="3"/>
  <c r="U778" i="3"/>
  <c r="V778" i="3" s="1"/>
  <c r="U810" i="3"/>
  <c r="V810" i="3" s="1"/>
  <c r="U1003" i="3"/>
  <c r="V1003" i="3" s="1"/>
  <c r="U466" i="3"/>
  <c r="U884" i="3"/>
  <c r="U122" i="3"/>
  <c r="V122" i="3" s="1"/>
  <c r="U376" i="3"/>
  <c r="U464" i="3"/>
  <c r="U545" i="3"/>
  <c r="U633" i="3"/>
  <c r="V633" i="3" s="1"/>
  <c r="U689" i="3"/>
  <c r="V689" i="3" s="1"/>
  <c r="U721" i="3"/>
  <c r="V721" i="3" s="1"/>
  <c r="U753" i="3"/>
  <c r="V753" i="3" s="1"/>
  <c r="U785" i="3"/>
  <c r="V785" i="3" s="1"/>
  <c r="U819" i="3"/>
  <c r="V819" i="3" s="1"/>
  <c r="U852" i="3"/>
  <c r="V852" i="3" s="1"/>
  <c r="U690" i="3"/>
  <c r="V690" i="3" s="1"/>
  <c r="U853" i="3"/>
  <c r="V853" i="3" s="1"/>
  <c r="T3" i="3"/>
  <c r="T11" i="3"/>
  <c r="T19" i="3"/>
  <c r="T27" i="3"/>
  <c r="T35" i="3"/>
  <c r="T43" i="3"/>
  <c r="T51" i="3"/>
  <c r="T59" i="3"/>
  <c r="T67" i="3"/>
  <c r="T75" i="3"/>
  <c r="T83" i="3"/>
  <c r="T91" i="3"/>
  <c r="T99" i="3"/>
  <c r="T107" i="3"/>
  <c r="T115" i="3"/>
  <c r="T123" i="3"/>
  <c r="T131" i="3"/>
  <c r="T139" i="3"/>
  <c r="T147" i="3"/>
  <c r="T155" i="3"/>
  <c r="T163" i="3"/>
  <c r="T171" i="3"/>
  <c r="T179" i="3"/>
  <c r="T187" i="3"/>
  <c r="T195" i="3"/>
  <c r="T203" i="3"/>
  <c r="T211" i="3"/>
  <c r="T219" i="3"/>
  <c r="T227" i="3"/>
  <c r="T235" i="3"/>
  <c r="T243" i="3"/>
  <c r="T251" i="3"/>
  <c r="T259" i="3"/>
  <c r="T268" i="3"/>
  <c r="T290" i="3"/>
  <c r="T298" i="3"/>
  <c r="T306" i="3"/>
  <c r="T314" i="3"/>
  <c r="T322" i="3"/>
  <c r="T330" i="3"/>
  <c r="T338" i="3"/>
  <c r="T346" i="3"/>
  <c r="T354" i="3"/>
  <c r="T362" i="3"/>
  <c r="T370" i="3"/>
  <c r="T378" i="3"/>
  <c r="T386" i="3"/>
  <c r="T394" i="3"/>
  <c r="T402" i="3"/>
  <c r="T410" i="3"/>
  <c r="T418" i="3"/>
  <c r="T426" i="3"/>
  <c r="T434" i="3"/>
  <c r="T460" i="3"/>
  <c r="T468" i="3"/>
  <c r="T476" i="3"/>
  <c r="T484" i="3"/>
  <c r="T492" i="3"/>
  <c r="T500" i="3"/>
  <c r="T505" i="3"/>
  <c r="T538" i="3"/>
  <c r="T546" i="3"/>
  <c r="T554" i="3"/>
  <c r="T562" i="3"/>
  <c r="T570" i="3"/>
  <c r="T578" i="3"/>
  <c r="T586" i="3"/>
  <c r="T594" i="3"/>
  <c r="T603" i="3"/>
  <c r="T611" i="3"/>
  <c r="T619" i="3"/>
  <c r="T627" i="3"/>
  <c r="T651" i="3"/>
  <c r="T659" i="3"/>
  <c r="T667" i="3"/>
  <c r="T675" i="3"/>
  <c r="T4" i="3"/>
  <c r="T12" i="3"/>
  <c r="T20" i="3"/>
  <c r="T28" i="3"/>
  <c r="T36" i="3"/>
  <c r="T44" i="3"/>
  <c r="T52" i="3"/>
  <c r="T60" i="3"/>
  <c r="T68" i="3"/>
  <c r="T76" i="3"/>
  <c r="T84" i="3"/>
  <c r="T92" i="3"/>
  <c r="T100" i="3"/>
  <c r="T108" i="3"/>
  <c r="T116" i="3"/>
  <c r="T124" i="3"/>
  <c r="T132" i="3"/>
  <c r="T140" i="3"/>
  <c r="T148" i="3"/>
  <c r="T156" i="3"/>
  <c r="T164" i="3"/>
  <c r="T172" i="3"/>
  <c r="T180" i="3"/>
  <c r="T188" i="3"/>
  <c r="T196" i="3"/>
  <c r="T204" i="3"/>
  <c r="T212" i="3"/>
  <c r="T220" i="3"/>
  <c r="T228" i="3"/>
  <c r="T236" i="3"/>
  <c r="T244" i="3"/>
  <c r="T252" i="3"/>
  <c r="T269" i="3"/>
  <c r="T291" i="3"/>
  <c r="T299" i="3"/>
  <c r="T307" i="3"/>
  <c r="T315" i="3"/>
  <c r="T323" i="3"/>
  <c r="T331" i="3"/>
  <c r="T339" i="3"/>
  <c r="T347" i="3"/>
  <c r="T355" i="3"/>
  <c r="T363" i="3"/>
  <c r="T371" i="3"/>
  <c r="T379" i="3"/>
  <c r="T387" i="3"/>
  <c r="T395" i="3"/>
  <c r="T403" i="3"/>
  <c r="T411" i="3"/>
  <c r="T419" i="3"/>
  <c r="T427" i="3"/>
  <c r="T435" i="3"/>
  <c r="T461" i="3"/>
  <c r="T469" i="3"/>
  <c r="T477" i="3"/>
  <c r="T485" i="3"/>
  <c r="T493" i="3"/>
  <c r="T501" i="3"/>
  <c r="T506" i="3"/>
  <c r="T531" i="3"/>
  <c r="T539" i="3"/>
  <c r="T547" i="3"/>
  <c r="T555" i="3"/>
  <c r="T563" i="3"/>
  <c r="T571" i="3"/>
  <c r="T579" i="3"/>
  <c r="T587" i="3"/>
  <c r="T595" i="3"/>
  <c r="T604" i="3"/>
  <c r="T612" i="3"/>
  <c r="T620" i="3"/>
  <c r="T628" i="3"/>
  <c r="T5" i="3"/>
  <c r="T13" i="3"/>
  <c r="T21" i="3"/>
  <c r="T29" i="3"/>
  <c r="T37" i="3"/>
  <c r="T45" i="3"/>
  <c r="T53" i="3"/>
  <c r="T61" i="3"/>
  <c r="T69" i="3"/>
  <c r="T77" i="3"/>
  <c r="T85" i="3"/>
  <c r="T93" i="3"/>
  <c r="T101" i="3"/>
  <c r="T109" i="3"/>
  <c r="T117" i="3"/>
  <c r="T125" i="3"/>
  <c r="T133" i="3"/>
  <c r="T141" i="3"/>
  <c r="T149" i="3"/>
  <c r="T157" i="3"/>
  <c r="T165" i="3"/>
  <c r="T173" i="3"/>
  <c r="T181" i="3"/>
  <c r="T189" i="3"/>
  <c r="T197" i="3"/>
  <c r="T205" i="3"/>
  <c r="T213" i="3"/>
  <c r="T221" i="3"/>
  <c r="T229" i="3"/>
  <c r="T237" i="3"/>
  <c r="T245" i="3"/>
  <c r="T253" i="3"/>
  <c r="T262" i="3"/>
  <c r="T270" i="3"/>
  <c r="T292" i="3"/>
  <c r="T300" i="3"/>
  <c r="T308" i="3"/>
  <c r="T316" i="3"/>
  <c r="T324" i="3"/>
  <c r="T332" i="3"/>
  <c r="T340" i="3"/>
  <c r="T348" i="3"/>
  <c r="T356" i="3"/>
  <c r="T364" i="3"/>
  <c r="T372" i="3"/>
  <c r="T380" i="3"/>
  <c r="T388" i="3"/>
  <c r="T396" i="3"/>
  <c r="T404" i="3"/>
  <c r="T412" i="3"/>
  <c r="T420" i="3"/>
  <c r="T428" i="3"/>
  <c r="T436" i="3"/>
  <c r="T454" i="3"/>
  <c r="T462" i="3"/>
  <c r="T470" i="3"/>
  <c r="T478" i="3"/>
  <c r="T486" i="3"/>
  <c r="T494" i="3"/>
  <c r="T502" i="3"/>
  <c r="T507" i="3"/>
  <c r="T532" i="3"/>
  <c r="T540" i="3"/>
  <c r="T548" i="3"/>
  <c r="T556" i="3"/>
  <c r="T564" i="3"/>
  <c r="T572" i="3"/>
  <c r="T580" i="3"/>
  <c r="T588" i="3"/>
  <c r="T596" i="3"/>
  <c r="T605" i="3"/>
  <c r="T613" i="3"/>
  <c r="T621" i="3"/>
  <c r="T629" i="3"/>
  <c r="T661" i="3"/>
  <c r="T669" i="3"/>
  <c r="T677" i="3"/>
  <c r="T6" i="3"/>
  <c r="T14" i="3"/>
  <c r="T22" i="3"/>
  <c r="T30" i="3"/>
  <c r="T38" i="3"/>
  <c r="T46" i="3"/>
  <c r="T54" i="3"/>
  <c r="T62" i="3"/>
  <c r="T70" i="3"/>
  <c r="T78" i="3"/>
  <c r="T86" i="3"/>
  <c r="T94" i="3"/>
  <c r="T102" i="3"/>
  <c r="T110" i="3"/>
  <c r="T118" i="3"/>
  <c r="T126" i="3"/>
  <c r="T134" i="3"/>
  <c r="T142" i="3"/>
  <c r="T150" i="3"/>
  <c r="T158" i="3"/>
  <c r="T166" i="3"/>
  <c r="T174" i="3"/>
  <c r="T182" i="3"/>
  <c r="T190" i="3"/>
  <c r="T198" i="3"/>
  <c r="T206" i="3"/>
  <c r="T214" i="3"/>
  <c r="T222" i="3"/>
  <c r="T230" i="3"/>
  <c r="T238" i="3"/>
  <c r="T246" i="3"/>
  <c r="T254" i="3"/>
  <c r="T263" i="3"/>
  <c r="T293" i="3"/>
  <c r="T301" i="3"/>
  <c r="T309" i="3"/>
  <c r="T317" i="3"/>
  <c r="T325" i="3"/>
  <c r="T333" i="3"/>
  <c r="T341" i="3"/>
  <c r="T349" i="3"/>
  <c r="T357" i="3"/>
  <c r="T365" i="3"/>
  <c r="T373" i="3"/>
  <c r="T381" i="3"/>
  <c r="T389" i="3"/>
  <c r="T397" i="3"/>
  <c r="T405" i="3"/>
  <c r="T413" i="3"/>
  <c r="T421" i="3"/>
  <c r="T429" i="3"/>
  <c r="T437" i="3"/>
  <c r="T455" i="3"/>
  <c r="T463" i="3"/>
  <c r="T471" i="3"/>
  <c r="T479" i="3"/>
  <c r="T487" i="3"/>
  <c r="T495" i="3"/>
  <c r="T533" i="3"/>
  <c r="T541" i="3"/>
  <c r="T549" i="3"/>
  <c r="T557" i="3"/>
  <c r="T565" i="3"/>
  <c r="T573" i="3"/>
  <c r="T581" i="3"/>
  <c r="T589" i="3"/>
  <c r="T597" i="3"/>
  <c r="T606" i="3"/>
  <c r="T614" i="3"/>
  <c r="T622" i="3"/>
  <c r="T630" i="3"/>
  <c r="T662" i="3"/>
  <c r="T670" i="3"/>
  <c r="T678" i="3"/>
  <c r="T7" i="3"/>
  <c r="T15" i="3"/>
  <c r="T23" i="3"/>
  <c r="T31" i="3"/>
  <c r="T39" i="3"/>
  <c r="T47" i="3"/>
  <c r="T55" i="3"/>
  <c r="T63" i="3"/>
  <c r="T71" i="3"/>
  <c r="T79" i="3"/>
  <c r="T87" i="3"/>
  <c r="T95" i="3"/>
  <c r="T103" i="3"/>
  <c r="T111" i="3"/>
  <c r="T119" i="3"/>
  <c r="T127" i="3"/>
  <c r="T135" i="3"/>
  <c r="T143" i="3"/>
  <c r="T151" i="3"/>
  <c r="T159" i="3"/>
  <c r="T167" i="3"/>
  <c r="T175" i="3"/>
  <c r="T183" i="3"/>
  <c r="T191" i="3"/>
  <c r="T199" i="3"/>
  <c r="T207" i="3"/>
  <c r="T215" i="3"/>
  <c r="T223" i="3"/>
  <c r="T231" i="3"/>
  <c r="T239" i="3"/>
  <c r="T247" i="3"/>
  <c r="T255" i="3"/>
  <c r="T264" i="3"/>
  <c r="T294" i="3"/>
  <c r="T302" i="3"/>
  <c r="T310" i="3"/>
  <c r="T318" i="3"/>
  <c r="T326" i="3"/>
  <c r="T334" i="3"/>
  <c r="T342" i="3"/>
  <c r="T350" i="3"/>
  <c r="T358" i="3"/>
  <c r="T366" i="3"/>
  <c r="T374" i="3"/>
  <c r="T382" i="3"/>
  <c r="T390" i="3"/>
  <c r="T398" i="3"/>
  <c r="T406" i="3"/>
  <c r="T414" i="3"/>
  <c r="T422" i="3"/>
  <c r="T430" i="3"/>
  <c r="T456" i="3"/>
  <c r="T464" i="3"/>
  <c r="T472" i="3"/>
  <c r="T480" i="3"/>
  <c r="T488" i="3"/>
  <c r="T496" i="3"/>
  <c r="T508" i="3"/>
  <c r="T534" i="3"/>
  <c r="T542" i="3"/>
  <c r="T550" i="3"/>
  <c r="T558" i="3"/>
  <c r="T566" i="3"/>
  <c r="T574" i="3"/>
  <c r="T582" i="3"/>
  <c r="T590" i="3"/>
  <c r="T599" i="3"/>
  <c r="T607" i="3"/>
  <c r="T615" i="3"/>
  <c r="T623" i="3"/>
  <c r="T631" i="3"/>
  <c r="T663" i="3"/>
  <c r="T671" i="3"/>
  <c r="T679" i="3"/>
  <c r="T8" i="3"/>
  <c r="T16" i="3"/>
  <c r="T24" i="3"/>
  <c r="T32" i="3"/>
  <c r="T40" i="3"/>
  <c r="T48" i="3"/>
  <c r="T56" i="3"/>
  <c r="T64" i="3"/>
  <c r="T72" i="3"/>
  <c r="T80" i="3"/>
  <c r="T88" i="3"/>
  <c r="T96" i="3"/>
  <c r="T104" i="3"/>
  <c r="T112" i="3"/>
  <c r="T120" i="3"/>
  <c r="T128" i="3"/>
  <c r="T136" i="3"/>
  <c r="T144" i="3"/>
  <c r="T152" i="3"/>
  <c r="T160" i="3"/>
  <c r="T168" i="3"/>
  <c r="T176" i="3"/>
  <c r="T184" i="3"/>
  <c r="T192" i="3"/>
  <c r="T200" i="3"/>
  <c r="T208" i="3"/>
  <c r="T216" i="3"/>
  <c r="T224" i="3"/>
  <c r="T232" i="3"/>
  <c r="T240" i="3"/>
  <c r="T248" i="3"/>
  <c r="T256" i="3"/>
  <c r="T265" i="3"/>
  <c r="T295" i="3"/>
  <c r="T303" i="3"/>
  <c r="T311" i="3"/>
  <c r="T319" i="3"/>
  <c r="T327" i="3"/>
  <c r="T335" i="3"/>
  <c r="T343" i="3"/>
  <c r="T351" i="3"/>
  <c r="T359" i="3"/>
  <c r="T367" i="3"/>
  <c r="T375" i="3"/>
  <c r="T383" i="3"/>
  <c r="T391" i="3"/>
  <c r="T399" i="3"/>
  <c r="T407" i="3"/>
  <c r="T415" i="3"/>
  <c r="T423" i="3"/>
  <c r="T431" i="3"/>
  <c r="T457" i="3"/>
  <c r="T465" i="3"/>
  <c r="T473" i="3"/>
  <c r="T481" i="3"/>
  <c r="T489" i="3"/>
  <c r="T497" i="3"/>
  <c r="T535" i="3"/>
  <c r="T543" i="3"/>
  <c r="T551" i="3"/>
  <c r="T559" i="3"/>
  <c r="T567" i="3"/>
  <c r="T575" i="3"/>
  <c r="T583" i="3"/>
  <c r="T591" i="3"/>
  <c r="T600" i="3"/>
  <c r="T608" i="3"/>
  <c r="T616" i="3"/>
  <c r="T624" i="3"/>
  <c r="T632" i="3"/>
  <c r="T664" i="3"/>
  <c r="T672" i="3"/>
  <c r="T680" i="3"/>
  <c r="T9" i="3"/>
  <c r="T17" i="3"/>
  <c r="T25" i="3"/>
  <c r="T33" i="3"/>
  <c r="T41" i="3"/>
  <c r="T49" i="3"/>
  <c r="T57" i="3"/>
  <c r="T65" i="3"/>
  <c r="T73" i="3"/>
  <c r="T81" i="3"/>
  <c r="T89" i="3"/>
  <c r="T97" i="3"/>
  <c r="T105" i="3"/>
  <c r="T113" i="3"/>
  <c r="T121" i="3"/>
  <c r="T129" i="3"/>
  <c r="T137" i="3"/>
  <c r="T145" i="3"/>
  <c r="T153" i="3"/>
  <c r="T161" i="3"/>
  <c r="T169" i="3"/>
  <c r="T177" i="3"/>
  <c r="T185" i="3"/>
  <c r="T193" i="3"/>
  <c r="T201" i="3"/>
  <c r="T209" i="3"/>
  <c r="T217" i="3"/>
  <c r="T225" i="3"/>
  <c r="T233" i="3"/>
  <c r="T241" i="3"/>
  <c r="T249" i="3"/>
  <c r="T257" i="3"/>
  <c r="T266" i="3"/>
  <c r="T288" i="3"/>
  <c r="T296" i="3"/>
  <c r="T304" i="3"/>
  <c r="T312" i="3"/>
  <c r="T320" i="3"/>
  <c r="T328" i="3"/>
  <c r="T336" i="3"/>
  <c r="T344" i="3"/>
  <c r="T352" i="3"/>
  <c r="T360" i="3"/>
  <c r="T368" i="3"/>
  <c r="T376" i="3"/>
  <c r="T384" i="3"/>
  <c r="T392" i="3"/>
  <c r="T400" i="3"/>
  <c r="T408" i="3"/>
  <c r="T416" i="3"/>
  <c r="T424" i="3"/>
  <c r="T432" i="3"/>
  <c r="T458" i="3"/>
  <c r="T466" i="3"/>
  <c r="T474" i="3"/>
  <c r="T482" i="3"/>
  <c r="T490" i="3"/>
  <c r="T498" i="3"/>
  <c r="T503" i="3"/>
  <c r="T536" i="3"/>
  <c r="T544" i="3"/>
  <c r="T552" i="3"/>
  <c r="T560" i="3"/>
  <c r="T568" i="3"/>
  <c r="T576" i="3"/>
  <c r="T584" i="3"/>
  <c r="T592" i="3"/>
  <c r="T601" i="3"/>
  <c r="T609" i="3"/>
  <c r="T10" i="3"/>
  <c r="T74" i="3"/>
  <c r="T138" i="3"/>
  <c r="T202" i="3"/>
  <c r="T267" i="3"/>
  <c r="T329" i="3"/>
  <c r="T393" i="3"/>
  <c r="T459" i="3"/>
  <c r="T585" i="3"/>
  <c r="T633" i="3"/>
  <c r="T681" i="3"/>
  <c r="T689" i="3"/>
  <c r="T697" i="3"/>
  <c r="T705" i="3"/>
  <c r="T713" i="3"/>
  <c r="T721" i="3"/>
  <c r="T729" i="3"/>
  <c r="T737" i="3"/>
  <c r="T745" i="3"/>
  <c r="T753" i="3"/>
  <c r="T761" i="3"/>
  <c r="T769" i="3"/>
  <c r="T777" i="3"/>
  <c r="T785" i="3"/>
  <c r="T793" i="3"/>
  <c r="T801" i="3"/>
  <c r="T809" i="3"/>
  <c r="T819" i="3"/>
  <c r="T827" i="3"/>
  <c r="T835" i="3"/>
  <c r="T844" i="3"/>
  <c r="T852" i="3"/>
  <c r="T859" i="3"/>
  <c r="T867" i="3"/>
  <c r="T875" i="3"/>
  <c r="T883" i="3"/>
  <c r="T891" i="3"/>
  <c r="T899" i="3"/>
  <c r="T907" i="3"/>
  <c r="T915" i="3"/>
  <c r="T923" i="3"/>
  <c r="T931" i="3"/>
  <c r="T939" i="3"/>
  <c r="T947" i="3"/>
  <c r="T955" i="3"/>
  <c r="T963" i="3"/>
  <c r="T971" i="3"/>
  <c r="T978" i="3"/>
  <c r="T986" i="3"/>
  <c r="T994" i="3"/>
  <c r="T1002" i="3"/>
  <c r="T1010" i="3"/>
  <c r="T1022" i="3"/>
  <c r="T1032" i="3"/>
  <c r="T1040" i="3"/>
  <c r="T1047" i="3"/>
  <c r="T1055" i="3"/>
  <c r="T1063" i="3"/>
  <c r="T66" i="3"/>
  <c r="T676" i="3"/>
  <c r="T752" i="3"/>
  <c r="T808" i="3"/>
  <c r="T866" i="3"/>
  <c r="T930" i="3"/>
  <c r="T993" i="3"/>
  <c r="T1054" i="3"/>
  <c r="T18" i="3"/>
  <c r="T82" i="3"/>
  <c r="T146" i="3"/>
  <c r="T210" i="3"/>
  <c r="T337" i="3"/>
  <c r="T401" i="3"/>
  <c r="T467" i="3"/>
  <c r="T593" i="3"/>
  <c r="T634" i="3"/>
  <c r="T660" i="3"/>
  <c r="T682" i="3"/>
  <c r="T690" i="3"/>
  <c r="T698" i="3"/>
  <c r="T706" i="3"/>
  <c r="T714" i="3"/>
  <c r="T722" i="3"/>
  <c r="T730" i="3"/>
  <c r="T738" i="3"/>
  <c r="T746" i="3"/>
  <c r="T754" i="3"/>
  <c r="T762" i="3"/>
  <c r="T770" i="3"/>
  <c r="T778" i="3"/>
  <c r="T786" i="3"/>
  <c r="T794" i="3"/>
  <c r="T802" i="3"/>
  <c r="T810" i="3"/>
  <c r="T820" i="3"/>
  <c r="T828" i="3"/>
  <c r="T836" i="3"/>
  <c r="T845" i="3"/>
  <c r="T853" i="3"/>
  <c r="T860" i="3"/>
  <c r="T868" i="3"/>
  <c r="T876" i="3"/>
  <c r="T884" i="3"/>
  <c r="T892" i="3"/>
  <c r="T900" i="3"/>
  <c r="T908" i="3"/>
  <c r="T916" i="3"/>
  <c r="T924" i="3"/>
  <c r="T932" i="3"/>
  <c r="T940" i="3"/>
  <c r="T948" i="3"/>
  <c r="T956" i="3"/>
  <c r="T964" i="3"/>
  <c r="T972" i="3"/>
  <c r="T979" i="3"/>
  <c r="T987" i="3"/>
  <c r="T995" i="3"/>
  <c r="T1003" i="3"/>
  <c r="T1011" i="3"/>
  <c r="T1023" i="3"/>
  <c r="T1033" i="3"/>
  <c r="T1041" i="3"/>
  <c r="T1048" i="3"/>
  <c r="T1056" i="3"/>
  <c r="T1064" i="3"/>
  <c r="T1038" i="3"/>
  <c r="T321" i="3"/>
  <c r="T696" i="3"/>
  <c r="T760" i="3"/>
  <c r="T826" i="3"/>
  <c r="T906" i="3"/>
  <c r="T985" i="3"/>
  <c r="T1062" i="3"/>
  <c r="T26" i="3"/>
  <c r="T90" i="3"/>
  <c r="T154" i="3"/>
  <c r="T218" i="3"/>
  <c r="T345" i="3"/>
  <c r="T409" i="3"/>
  <c r="T475" i="3"/>
  <c r="T537" i="3"/>
  <c r="T602" i="3"/>
  <c r="T665" i="3"/>
  <c r="T683" i="3"/>
  <c r="T691" i="3"/>
  <c r="T699" i="3"/>
  <c r="T707" i="3"/>
  <c r="T715" i="3"/>
  <c r="T723" i="3"/>
  <c r="T731" i="3"/>
  <c r="T739" i="3"/>
  <c r="T747" i="3"/>
  <c r="T755" i="3"/>
  <c r="T763" i="3"/>
  <c r="T771" i="3"/>
  <c r="T779" i="3"/>
  <c r="T787" i="3"/>
  <c r="T795" i="3"/>
  <c r="T803" i="3"/>
  <c r="T811" i="3"/>
  <c r="T821" i="3"/>
  <c r="T829" i="3"/>
  <c r="T837" i="3"/>
  <c r="T846" i="3"/>
  <c r="T854" i="3"/>
  <c r="T861" i="3"/>
  <c r="T869" i="3"/>
  <c r="T877" i="3"/>
  <c r="T885" i="3"/>
  <c r="T893" i="3"/>
  <c r="T901" i="3"/>
  <c r="T909" i="3"/>
  <c r="T917" i="3"/>
  <c r="T925" i="3"/>
  <c r="T933" i="3"/>
  <c r="T941" i="3"/>
  <c r="T949" i="3"/>
  <c r="T957" i="3"/>
  <c r="T965" i="3"/>
  <c r="T973" i="3"/>
  <c r="T980" i="3"/>
  <c r="T988" i="3"/>
  <c r="T996" i="3"/>
  <c r="T1004" i="3"/>
  <c r="T1012" i="3"/>
  <c r="T1024" i="3"/>
  <c r="T1034" i="3"/>
  <c r="T1042" i="3"/>
  <c r="T1049" i="3"/>
  <c r="T1057" i="3"/>
  <c r="T1065" i="3"/>
  <c r="T258" i="3"/>
  <c r="T688" i="3"/>
  <c r="T768" i="3"/>
  <c r="T834" i="3"/>
  <c r="T898" i="3"/>
  <c r="T970" i="3"/>
  <c r="T1046" i="3"/>
  <c r="T34" i="3"/>
  <c r="T98" i="3"/>
  <c r="T162" i="3"/>
  <c r="T226" i="3"/>
  <c r="T289" i="3"/>
  <c r="T353" i="3"/>
  <c r="T417" i="3"/>
  <c r="T483" i="3"/>
  <c r="T545" i="3"/>
  <c r="T610" i="3"/>
  <c r="T666" i="3"/>
  <c r="T684" i="3"/>
  <c r="T692" i="3"/>
  <c r="T700" i="3"/>
  <c r="T708" i="3"/>
  <c r="T716" i="3"/>
  <c r="T724" i="3"/>
  <c r="T732" i="3"/>
  <c r="T740" i="3"/>
  <c r="T748" i="3"/>
  <c r="T756" i="3"/>
  <c r="T764" i="3"/>
  <c r="T772" i="3"/>
  <c r="T780" i="3"/>
  <c r="T788" i="3"/>
  <c r="T796" i="3"/>
  <c r="T804" i="3"/>
  <c r="T812" i="3"/>
  <c r="T822" i="3"/>
  <c r="T830" i="3"/>
  <c r="T838" i="3"/>
  <c r="T847" i="3"/>
  <c r="T855" i="3"/>
  <c r="T862" i="3"/>
  <c r="T870" i="3"/>
  <c r="T878" i="3"/>
  <c r="T886" i="3"/>
  <c r="T894" i="3"/>
  <c r="T902" i="3"/>
  <c r="T910" i="3"/>
  <c r="T918" i="3"/>
  <c r="T926" i="3"/>
  <c r="T934" i="3"/>
  <c r="T942" i="3"/>
  <c r="T950" i="3"/>
  <c r="T958" i="3"/>
  <c r="T966" i="3"/>
  <c r="T974" i="3"/>
  <c r="T981" i="3"/>
  <c r="T989" i="3"/>
  <c r="T997" i="3"/>
  <c r="T1005" i="3"/>
  <c r="T1013" i="3"/>
  <c r="T1025" i="3"/>
  <c r="T1035" i="3"/>
  <c r="T1043" i="3"/>
  <c r="T1050" i="3"/>
  <c r="T1058" i="3"/>
  <c r="T1066" i="3"/>
  <c r="T1026" i="3"/>
  <c r="T1059" i="3"/>
  <c r="T1045" i="3"/>
  <c r="T194" i="3"/>
  <c r="T577" i="3"/>
  <c r="T704" i="3"/>
  <c r="T720" i="3"/>
  <c r="T744" i="3"/>
  <c r="T776" i="3"/>
  <c r="T800" i="3"/>
  <c r="T843" i="3"/>
  <c r="T874" i="3"/>
  <c r="T914" i="3"/>
  <c r="T946" i="3"/>
  <c r="T962" i="3"/>
  <c r="T1001" i="3"/>
  <c r="T1039" i="3"/>
  <c r="T42" i="3"/>
  <c r="T106" i="3"/>
  <c r="T170" i="3"/>
  <c r="T234" i="3"/>
  <c r="T297" i="3"/>
  <c r="T361" i="3"/>
  <c r="T425" i="3"/>
  <c r="T491" i="3"/>
  <c r="T553" i="3"/>
  <c r="T617" i="3"/>
  <c r="T650" i="3"/>
  <c r="T668" i="3"/>
  <c r="T685" i="3"/>
  <c r="T693" i="3"/>
  <c r="T701" i="3"/>
  <c r="T709" i="3"/>
  <c r="T717" i="3"/>
  <c r="T725" i="3"/>
  <c r="T733" i="3"/>
  <c r="T741" i="3"/>
  <c r="T749" i="3"/>
  <c r="T757" i="3"/>
  <c r="T765" i="3"/>
  <c r="T773" i="3"/>
  <c r="T781" i="3"/>
  <c r="T789" i="3"/>
  <c r="T797" i="3"/>
  <c r="T805" i="3"/>
  <c r="T813" i="3"/>
  <c r="T823" i="3"/>
  <c r="T831" i="3"/>
  <c r="T839" i="3"/>
  <c r="T848" i="3"/>
  <c r="T863" i="3"/>
  <c r="T871" i="3"/>
  <c r="T879" i="3"/>
  <c r="T887" i="3"/>
  <c r="T895" i="3"/>
  <c r="T903" i="3"/>
  <c r="T911" i="3"/>
  <c r="T919" i="3"/>
  <c r="T927" i="3"/>
  <c r="T935" i="3"/>
  <c r="T943" i="3"/>
  <c r="T951" i="3"/>
  <c r="T959" i="3"/>
  <c r="T967" i="3"/>
  <c r="T975" i="3"/>
  <c r="T982" i="3"/>
  <c r="T990" i="3"/>
  <c r="T998" i="3"/>
  <c r="T1006" i="3"/>
  <c r="T1014" i="3"/>
  <c r="T1036" i="3"/>
  <c r="T1051" i="3"/>
  <c r="T1067" i="3"/>
  <c r="T130" i="3"/>
  <c r="T626" i="3"/>
  <c r="T728" i="3"/>
  <c r="T792" i="3"/>
  <c r="T851" i="3"/>
  <c r="T954" i="3"/>
  <c r="T1021" i="3"/>
  <c r="T50" i="3"/>
  <c r="T114" i="3"/>
  <c r="T178" i="3"/>
  <c r="T242" i="3"/>
  <c r="T305" i="3"/>
  <c r="T369" i="3"/>
  <c r="T433" i="3"/>
  <c r="T499" i="3"/>
  <c r="T561" i="3"/>
  <c r="T618" i="3"/>
  <c r="T673" i="3"/>
  <c r="T686" i="3"/>
  <c r="T694" i="3"/>
  <c r="T702" i="3"/>
  <c r="T710" i="3"/>
  <c r="T718" i="3"/>
  <c r="T726" i="3"/>
  <c r="T734" i="3"/>
  <c r="T742" i="3"/>
  <c r="T750" i="3"/>
  <c r="T758" i="3"/>
  <c r="T766" i="3"/>
  <c r="T774" i="3"/>
  <c r="T782" i="3"/>
  <c r="T790" i="3"/>
  <c r="T798" i="3"/>
  <c r="T806" i="3"/>
  <c r="T824" i="3"/>
  <c r="T832" i="3"/>
  <c r="T840" i="3"/>
  <c r="T849" i="3"/>
  <c r="T856" i="3"/>
  <c r="T864" i="3"/>
  <c r="T872" i="3"/>
  <c r="T880" i="3"/>
  <c r="T889" i="3"/>
  <c r="T896" i="3"/>
  <c r="T904" i="3"/>
  <c r="T912" i="3"/>
  <c r="T920" i="3"/>
  <c r="T928" i="3"/>
  <c r="T936" i="3"/>
  <c r="T944" i="3"/>
  <c r="T952" i="3"/>
  <c r="T960" i="3"/>
  <c r="T968" i="3"/>
  <c r="T976" i="3"/>
  <c r="T983" i="3"/>
  <c r="T991" i="3"/>
  <c r="T999" i="3"/>
  <c r="T1007" i="3"/>
  <c r="T1015" i="3"/>
  <c r="T1037" i="3"/>
  <c r="T1044" i="3"/>
  <c r="T1052" i="3"/>
  <c r="T1060" i="3"/>
  <c r="T1053" i="3"/>
  <c r="T385" i="3"/>
  <c r="T712" i="3"/>
  <c r="T784" i="3"/>
  <c r="T858" i="3"/>
  <c r="T922" i="3"/>
  <c r="T1031" i="3"/>
  <c r="T58" i="3"/>
  <c r="T122" i="3"/>
  <c r="T186" i="3"/>
  <c r="T250" i="3"/>
  <c r="T313" i="3"/>
  <c r="T377" i="3"/>
  <c r="T504" i="3"/>
  <c r="T569" i="3"/>
  <c r="T625" i="3"/>
  <c r="T674" i="3"/>
  <c r="T687" i="3"/>
  <c r="T695" i="3"/>
  <c r="T703" i="3"/>
  <c r="T711" i="3"/>
  <c r="T719" i="3"/>
  <c r="T727" i="3"/>
  <c r="T735" i="3"/>
  <c r="T743" i="3"/>
  <c r="T751" i="3"/>
  <c r="T759" i="3"/>
  <c r="T767" i="3"/>
  <c r="T775" i="3"/>
  <c r="T783" i="3"/>
  <c r="T791" i="3"/>
  <c r="T799" i="3"/>
  <c r="T807" i="3"/>
  <c r="T825" i="3"/>
  <c r="T833" i="3"/>
  <c r="T841" i="3"/>
  <c r="T850" i="3"/>
  <c r="T857" i="3"/>
  <c r="T865" i="3"/>
  <c r="T873" i="3"/>
  <c r="T881" i="3"/>
  <c r="T890" i="3"/>
  <c r="T897" i="3"/>
  <c r="T905" i="3"/>
  <c r="T913" i="3"/>
  <c r="T921" i="3"/>
  <c r="T929" i="3"/>
  <c r="T937" i="3"/>
  <c r="T945" i="3"/>
  <c r="T953" i="3"/>
  <c r="T961" i="3"/>
  <c r="T969" i="3"/>
  <c r="T977" i="3"/>
  <c r="T984" i="3"/>
  <c r="T992" i="3"/>
  <c r="T1000" i="3"/>
  <c r="T1008" i="3"/>
  <c r="T1030" i="3"/>
  <c r="T1061" i="3"/>
  <c r="T736" i="3"/>
  <c r="T882" i="3"/>
  <c r="T938" i="3"/>
  <c r="T1009" i="3"/>
  <c r="U2" i="3"/>
  <c r="V2" i="3" s="1"/>
  <c r="T2" i="3"/>
  <c r="V816" i="3" l="1"/>
  <c r="V618" i="3"/>
  <c r="V600" i="3"/>
  <c r="V536" i="3"/>
  <c r="V473" i="3"/>
  <c r="V391" i="3"/>
  <c r="V601" i="3"/>
  <c r="V461" i="3"/>
  <c r="V595" i="3"/>
  <c r="V545" i="3"/>
  <c r="V459" i="3"/>
  <c r="V623" i="3"/>
  <c r="V575" i="3"/>
  <c r="V538" i="3"/>
  <c r="V437" i="3"/>
  <c r="V436" i="3"/>
  <c r="V405" i="3"/>
  <c r="V392" i="3"/>
  <c r="V422" i="3"/>
  <c r="V550" i="3"/>
  <c r="V597" i="3"/>
  <c r="V951" i="3"/>
  <c r="V983" i="3"/>
  <c r="V1045" i="3"/>
  <c r="V493" i="3"/>
  <c r="V602" i="3"/>
  <c r="V462" i="3"/>
  <c r="V668" i="3"/>
  <c r="V577" i="3"/>
  <c r="V624" i="3"/>
  <c r="V576" i="3"/>
  <c r="V540" i="3"/>
  <c r="V619" i="3"/>
  <c r="V571" i="3"/>
  <c r="V398" i="3"/>
  <c r="V555" i="3"/>
  <c r="V495" i="3"/>
  <c r="V432" i="3"/>
  <c r="V401" i="3"/>
  <c r="V882" i="3"/>
  <c r="V949" i="3"/>
  <c r="V471" i="3"/>
  <c r="V465" i="3"/>
  <c r="V544" i="3"/>
  <c r="V558" i="3"/>
  <c r="V946" i="3"/>
  <c r="V566" i="3"/>
  <c r="V950" i="3"/>
  <c r="V813" i="3"/>
  <c r="V434" i="3"/>
  <c r="V578" i="3"/>
  <c r="V955" i="3"/>
  <c r="V596" i="3"/>
  <c r="V958" i="3"/>
  <c r="V569" i="3"/>
  <c r="V414" i="3"/>
  <c r="V667" i="3"/>
  <c r="V620" i="3"/>
  <c r="V572" i="3"/>
  <c r="V534" i="3"/>
  <c r="V433" i="3"/>
  <c r="V956" i="3"/>
  <c r="V615" i="3"/>
  <c r="V567" i="3"/>
  <c r="V426" i="3"/>
  <c r="V425" i="3"/>
  <c r="V394" i="3"/>
  <c r="V551" i="3"/>
  <c r="V491" i="3"/>
  <c r="V397" i="3"/>
  <c r="V490" i="3"/>
  <c r="V396" i="3"/>
  <c r="V409" i="3"/>
  <c r="V864" i="3"/>
  <c r="V494" i="3"/>
  <c r="V407" i="3"/>
  <c r="V570" i="3"/>
  <c r="V945" i="3"/>
  <c r="V565" i="3"/>
  <c r="V953" i="3"/>
  <c r="V561" i="3"/>
  <c r="V399" i="3"/>
  <c r="V663" i="3"/>
  <c r="V616" i="3"/>
  <c r="V568" i="3"/>
  <c r="V952" i="3"/>
  <c r="V563" i="3"/>
  <c r="V496" i="3"/>
  <c r="V415" i="3"/>
  <c r="V421" i="3"/>
  <c r="V390" i="3"/>
  <c r="V547" i="3"/>
  <c r="V424" i="3"/>
  <c r="V393" i="3"/>
  <c r="V863" i="3"/>
  <c r="V1043" i="3"/>
  <c r="V627" i="3"/>
  <c r="V460" i="3"/>
  <c r="V457" i="3"/>
  <c r="V621" i="3"/>
  <c r="V562" i="3"/>
  <c r="V400" i="3"/>
  <c r="V546" i="3"/>
  <c r="V947" i="3"/>
  <c r="V564" i="3"/>
  <c r="V492" i="3"/>
  <c r="V419" i="3"/>
  <c r="V948" i="3"/>
  <c r="V607" i="3"/>
  <c r="V559" i="3"/>
  <c r="V411" i="3"/>
  <c r="V543" i="3"/>
  <c r="V472" i="3"/>
  <c r="V420" i="3"/>
  <c r="V389" i="3"/>
  <c r="V662" i="3"/>
  <c r="V1042" i="3"/>
  <c r="V406" i="3"/>
  <c r="V957" i="3"/>
  <c r="V622" i="3"/>
  <c r="V574" i="3"/>
  <c r="V435" i="3"/>
  <c r="V605" i="3"/>
  <c r="V467" i="3"/>
  <c r="V1044" i="3"/>
  <c r="V824" i="3"/>
  <c r="V625" i="3"/>
  <c r="V541" i="3"/>
  <c r="V608" i="3"/>
  <c r="V560" i="3"/>
  <c r="V412" i="3"/>
  <c r="V944" i="3"/>
  <c r="V603" i="3"/>
  <c r="V554" i="3"/>
  <c r="V469" i="3"/>
  <c r="V413" i="3"/>
  <c r="V539" i="3"/>
  <c r="V468" i="3"/>
  <c r="V557" i="3"/>
  <c r="V609" i="3"/>
  <c r="V594" i="3"/>
  <c r="V458" i="3"/>
  <c r="V908" i="3"/>
  <c r="V537" i="3"/>
  <c r="V606" i="3"/>
  <c r="V548" i="3"/>
  <c r="V408" i="3"/>
  <c r="V573" i="3"/>
  <c r="V954" i="3"/>
  <c r="V626" i="3"/>
  <c r="V542" i="3"/>
  <c r="V423" i="3"/>
  <c r="V466" i="3"/>
  <c r="V617" i="3"/>
  <c r="V604" i="3"/>
  <c r="V556" i="3"/>
  <c r="V470" i="3"/>
  <c r="V599" i="3"/>
  <c r="V549" i="3"/>
  <c r="V463" i="3"/>
  <c r="V395" i="3"/>
  <c r="V410" i="3"/>
  <c r="V535" i="3"/>
  <c r="V464" i="3"/>
  <c r="E46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Domingo Alberto Ducuara Aponte</author>
  </authors>
  <commentList>
    <comment ref="J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Para transbordo: Cantagallo (Bolivar) - Puerto Wilches (Santander) y VSA.</t>
        </r>
      </text>
    </comment>
    <comment ref="E8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Actualizar datos Direccion y Contacto</t>
        </r>
      </text>
    </comment>
    <comment ref="C125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E Hidrocarburos en recipientes tipo canecas y tanques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Alberto Ducuara Aponte</author>
    <author>Domingo Alberto Ducuara Aponte</author>
  </authors>
  <commentList>
    <comment ref="D8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Revisar Parque Fluvial
28 de julio de 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Desistimiento de  Revocatoria Directa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Desvincula_Embarcacion</t>
        </r>
      </text>
    </comment>
    <comment ref="H74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Suspende la operación de la embarcacion ALEJANDRO HUMBOL Res 106/2017</t>
        </r>
      </text>
    </comment>
    <comment ref="D76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Solicitar al Grupo de Notificaciones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Domingo Alberto Ducuara Aponte</author>
  </authors>
  <commentList>
    <comment ref="D39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Transporte de Hidrocarburos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Transporte de Hidrocarburos</t>
        </r>
      </text>
    </comment>
    <comment ref="D39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Transporte de Hidrocarduros</t>
        </r>
      </text>
    </comment>
    <comment ref="D46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Actualizada 02/09/2017</t>
        </r>
      </text>
    </comment>
    <comment ref="D537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Embarcaciones para prestar Servicio Publico de Transporte Fluvial de </t>
        </r>
        <r>
          <rPr>
            <b/>
            <sz val="9"/>
            <color indexed="81"/>
            <rFont val="Tahoma"/>
            <family val="2"/>
          </rPr>
          <t>Carga General e H C</t>
        </r>
        <r>
          <rPr>
            <sz val="9"/>
            <color indexed="81"/>
            <rFont val="Tahoma"/>
            <family val="2"/>
          </rPr>
          <t xml:space="preserve"> embalados en recipientes tipo caneca y tanques
</t>
        </r>
      </text>
    </comment>
    <comment ref="D538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Embarcacion para prestar Servicio Publico de Transporte Fluvial de Carga General e H C embalados recipientes tipo canesca y tanque
</t>
        </r>
      </text>
    </comment>
    <comment ref="F919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en las Polizas esta como Tipo Motocanoa</t>
        </r>
      </text>
    </comment>
    <comment ref="F922" authorId="0" shapeId="0" xr:uid="{00000000-0006-0000-0200-000008000000}">
      <text>
        <r>
          <rPr>
            <b/>
            <sz val="10"/>
            <color indexed="81"/>
            <rFont val="Tahoma"/>
            <family val="2"/>
          </rPr>
          <t>en las polizas esta como tipo Bote</t>
        </r>
      </text>
    </comment>
    <comment ref="F923" authorId="0" shapeId="0" xr:uid="{00000000-0006-0000-0200-000009000000}">
      <text>
        <r>
          <rPr>
            <b/>
            <sz val="10"/>
            <color indexed="81"/>
            <rFont val="Tahoma"/>
            <family val="2"/>
          </rPr>
          <t>En las polizas esta como tipo Botemotor</t>
        </r>
      </text>
    </comment>
    <comment ref="G977" authorId="0" shapeId="0" xr:uid="{00000000-0006-0000-0200-00000A000000}">
      <text>
        <r>
          <rPr>
            <sz val="10"/>
            <color indexed="81"/>
            <rFont val="Tahoma"/>
            <family val="2"/>
          </rPr>
          <t xml:space="preserve">Numero_Pasajeros
</t>
        </r>
      </text>
    </comment>
    <comment ref="L977" authorId="0" shapeId="0" xr:uid="{00000000-0006-0000-0200-00000B000000}">
      <text>
        <r>
          <rPr>
            <b/>
            <sz val="10"/>
            <color indexed="81"/>
            <rFont val="Tahoma"/>
            <family val="2"/>
          </rPr>
          <t>RCC - Carga 3000148
RCC - Pasajeros 1004972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EMPRESAS_PARQUE_FLUVIAL!_FilterDatabase" description="Conexión a la consulta 'EMPRESAS_PARQUE_FLUVIAL!_FilterDatabase' en el libro." type="5" refreshedVersion="0" background="1" saveData="1">
    <dbPr connection="Provider=Microsoft.Mashup.OleDb.1;Data Source=$Workbook$;Location=EMPRESAS_PARQUE_FLUVIAL!_FilterDatabase;Extended Properties=&quot;&quot;" command="SELECT * FROM [EMPRESAS_PARQUE_FLUVIAL!_FilterDatabase]"/>
  </connection>
</connections>
</file>

<file path=xl/sharedStrings.xml><?xml version="1.0" encoding="utf-8"?>
<sst xmlns="http://schemas.openxmlformats.org/spreadsheetml/2006/main" count="5849" uniqueCount="1829">
  <si>
    <t>NIT</t>
  </si>
  <si>
    <t>EMPRESAS TRANSPORTE FLUVIAL CARGA</t>
  </si>
  <si>
    <t>MODALIDAD</t>
  </si>
  <si>
    <t>LOCAL_ARCHIVO</t>
  </si>
  <si>
    <t xml:space="preserve">DIRECCION </t>
  </si>
  <si>
    <t>MUNICIPIO</t>
  </si>
  <si>
    <t xml:space="preserve">DEPARTAMENTO </t>
  </si>
  <si>
    <t>TEL.</t>
  </si>
  <si>
    <t>RIO</t>
  </si>
  <si>
    <t>ZONA DE OPERACIÓN</t>
  </si>
  <si>
    <t>INSPECCION FLUVIAL</t>
  </si>
  <si>
    <t>NAVIERA CENTRAL S.A.</t>
  </si>
  <si>
    <t>Carga General e H.C</t>
  </si>
  <si>
    <t>CALLE 77B N°59-61 OF 710 CENTRO C. AMERICAS TORRE II</t>
  </si>
  <si>
    <t>BARRANQUILLA</t>
  </si>
  <si>
    <t>ATLANTICO</t>
  </si>
  <si>
    <t>MAGDALENA</t>
  </si>
  <si>
    <t>RIO MAGDALENA Y SUS AFLUENTES, CANAL DEL DIQUE Y BAHIA DE CARTAGENA</t>
  </si>
  <si>
    <r>
      <t xml:space="preserve">FLOTA FLUVIAL CARBONERA S.A.S   </t>
    </r>
    <r>
      <rPr>
        <sz val="9"/>
        <color rgb="FFFF0000"/>
        <rFont val="Calibri"/>
        <family val="2"/>
        <scheme val="minor"/>
      </rPr>
      <t xml:space="preserve">ANTES </t>
    </r>
    <r>
      <rPr>
        <sz val="9"/>
        <color theme="1"/>
        <rFont val="Calibri"/>
        <family val="2"/>
        <scheme val="minor"/>
      </rPr>
      <t>FLOTA FLUVIAL CARBONERA LTDA</t>
    </r>
  </si>
  <si>
    <t>CARRERA 21 Nº169-45</t>
  </si>
  <si>
    <t>BOGOTA</t>
  </si>
  <si>
    <t>BOGOTA D.C.</t>
  </si>
  <si>
    <t>NAVIERA FLUVIAL COLOMBIANA S.A.</t>
  </si>
  <si>
    <t>CALLE 36 N°46-127</t>
  </si>
  <si>
    <r>
      <t xml:space="preserve">TRANSPORTES FLUVIALES COLOMBIANOS LTDA  </t>
    </r>
    <r>
      <rPr>
        <b/>
        <sz val="9"/>
        <color theme="1"/>
        <rFont val="Calibri"/>
        <family val="2"/>
        <scheme val="minor"/>
      </rPr>
      <t>"TRANSFLUCOL LTDA"</t>
    </r>
  </si>
  <si>
    <t>CALLE 47 N°. 43-107</t>
  </si>
  <si>
    <t>COOPERATIVA TRANSAMAZONICA DE TRANSPORTADORES FLUVIALES Y TERRESTRES "COOTRANSAMAZONICA LTDA"</t>
  </si>
  <si>
    <t xml:space="preserve">CARRERA 26 N° 9-57 BARRIO EL CARMEN SEGUNDO PISO </t>
  </si>
  <si>
    <t>PUERTO ASIS</t>
  </si>
  <si>
    <t>PUTUMAYO</t>
  </si>
  <si>
    <t>RIO PUTUMAYO, SUS AFLUENTES  Y SECTOR COLOMBIANO RIO AMAZONAS</t>
  </si>
  <si>
    <t>846000297 -1</t>
  </si>
  <si>
    <t xml:space="preserve">Carga General </t>
  </si>
  <si>
    <t xml:space="preserve">RIO PUTUMAYO, SUS AFLUENTES  Y SECTOR COLOMBIANO RIO AMAZONAS </t>
  </si>
  <si>
    <t>TRANSPORTES FLUVIALES ARIARI LTDA.</t>
  </si>
  <si>
    <t>CALLE 9 N°. 45 C 25</t>
  </si>
  <si>
    <t>RIO MAGDALENA CANAL DEL DIQUE Y SUS AFLUENTES</t>
  </si>
  <si>
    <t>C.I. TRANSPORTES INTEGRALES DE COLOMBIA S.A. "C.I. INTRACOL S.A."</t>
  </si>
  <si>
    <t>CARRERA 13 N°. 5 A 81 CASTILLO GRANDE</t>
  </si>
  <si>
    <t>CARTAGENA</t>
  </si>
  <si>
    <t>BOLIVAR</t>
  </si>
  <si>
    <t>RIO MAGDALENA SECTOR CARTAGENA - PUERTO BERRIO -CANAL DEL DIQUE</t>
  </si>
  <si>
    <t>TRANSPORTE FLUVIALES BERNARDO MONSALVE &amp; CIA LTDA</t>
  </si>
  <si>
    <t>CARRERA 53 N° 75-138  OFICINA  13</t>
  </si>
  <si>
    <t>RIO MAGDALENA AFLUENTES   Y  CANAL DEL DIQUE</t>
  </si>
  <si>
    <r>
      <t xml:space="preserve">NAVIERA RIO GRANDE S.A.S    </t>
    </r>
    <r>
      <rPr>
        <sz val="9"/>
        <color rgb="FFFF0000"/>
        <rFont val="Calibri"/>
        <family val="2"/>
        <scheme val="minor"/>
      </rPr>
      <t>ANTES</t>
    </r>
    <r>
      <rPr>
        <sz val="9"/>
        <color theme="1"/>
        <rFont val="Calibri"/>
        <family val="2"/>
        <scheme val="minor"/>
      </rPr>
      <t xml:space="preserve">     REMOLCADORES Y PLANCHONES S.A.S.</t>
    </r>
  </si>
  <si>
    <t>CALLE 51 N° 1-43 SECTOR COMERCIAL</t>
  </si>
  <si>
    <t>BARRANCABERMEJA</t>
  </si>
  <si>
    <t>SANTANDER</t>
  </si>
  <si>
    <t>TRANSPORTADORA FLUVIAL DEL CARIBE S.A.S.    ANTES   TRANSPORTADORA FLUVIAL DEL CARIBE  LTDA</t>
  </si>
  <si>
    <t xml:space="preserve">CALLE 9 N° 46 C 39 </t>
  </si>
  <si>
    <t>CASTROMAR NAVEGACIONES S.A.   ANTES   MARIO DE CASTRO &amp; CIA LTDA</t>
  </si>
  <si>
    <t>CANCELADA</t>
  </si>
  <si>
    <t>CALLE 46 N°  46-42</t>
  </si>
  <si>
    <t>TRANSFLUVIAL DE HIDROCARBUROS Y GRANELES LTDA</t>
  </si>
  <si>
    <t>FLUMAR LTDA</t>
  </si>
  <si>
    <t>Carga - Transbordo</t>
  </si>
  <si>
    <t>CARRERA 54 N°. 132-235</t>
  </si>
  <si>
    <t>RIO MAGDALENA YATI-LA BODEGA-YATI Y PTO GIRALDO,BOHORQUEZ -SALAMINA-PTO GIRALDO,BOHORQUEZ</t>
  </si>
  <si>
    <r>
      <t xml:space="preserve">FLUVICAR   S.A.S.   </t>
    </r>
    <r>
      <rPr>
        <sz val="9"/>
        <color rgb="FFFF0000"/>
        <rFont val="Calibri"/>
        <family val="2"/>
        <scheme val="minor"/>
      </rPr>
      <t xml:space="preserve">ANTES </t>
    </r>
    <r>
      <rPr>
        <sz val="9"/>
        <color theme="1"/>
        <rFont val="Calibri"/>
        <family val="2"/>
        <scheme val="minor"/>
      </rPr>
      <t xml:space="preserve">  FLUVICAR E.U.</t>
    </r>
  </si>
  <si>
    <t>CIRCUNVALAR 35 N° 92-136 TORRE 2 OFICINA 1807</t>
  </si>
  <si>
    <t>BUCARAMANGA</t>
  </si>
  <si>
    <t>RIO MAGDALENA AFLUENTES CANAL DEL DIQUE Y PUERTO BOYACA - PUERTO PERALES</t>
  </si>
  <si>
    <t>SOCIEDAD DE AGRICULTORES Y GANADEROS DE BOLIVAR Y CESAR   "AGROMOL S.A."</t>
  </si>
  <si>
    <t>CARRERA 3 N° 8-160   BARRIO PANAMA</t>
  </si>
  <si>
    <t>GAMARRA</t>
  </si>
  <si>
    <t>CESAR</t>
  </si>
  <si>
    <t>RIO MAGDALENA GAMARRA - PUERTO BOLIVAR</t>
  </si>
  <si>
    <r>
      <t xml:space="preserve">TRANSPORTES GLOBO S.A.S. </t>
    </r>
    <r>
      <rPr>
        <sz val="9"/>
        <color rgb="FFFF0000"/>
        <rFont val="Calibri"/>
        <family val="2"/>
        <scheme val="minor"/>
      </rPr>
      <t xml:space="preserve"> ANTES</t>
    </r>
    <r>
      <rPr>
        <sz val="9"/>
        <color theme="1"/>
        <rFont val="Calibri"/>
        <family val="2"/>
        <scheme val="minor"/>
      </rPr>
      <t xml:space="preserve"> TRANSPORTES GLOBO LTDA</t>
    </r>
  </si>
  <si>
    <t>ALBORNOZ VIA MAMONAL KM 3 N° 1-504</t>
  </si>
  <si>
    <t>RIO MAGDALENA AFLUENTES   Y  CANAL DEL DIQUE; PUNTA GIGANTE, ISLA DEL COBADO,BARBACOAS Y DEMAS SISTEMAS DE AGUAS ASOCIADOS AL SISTEMA HIDROGRAFICO DEL SECTOR</t>
  </si>
  <si>
    <t>TRANSPORTES LA GAVIOTA LTDA</t>
  </si>
  <si>
    <t>CARRERA 3 N° 15 - 20</t>
  </si>
  <si>
    <t>MAGANGUE</t>
  </si>
  <si>
    <t>RIO MAGDALENA RIO CAUCA, RIO SAN JORGE,  AFLUENTES Y CANAL DEL DIQUE</t>
  </si>
  <si>
    <t>C.I. BANACOL S.A.</t>
  </si>
  <si>
    <t>CALLE 26 SUR 48 - 12</t>
  </si>
  <si>
    <t>ENVIGADO</t>
  </si>
  <si>
    <t>ANTIOQUIA</t>
  </si>
  <si>
    <t>ATRATO</t>
  </si>
  <si>
    <t>RIO ATRATO, RIO LEON, BAHIA COLOMBIA Y CANALES ZUNGO Y NUEVA COLONIA</t>
  </si>
  <si>
    <t xml:space="preserve">OMAIRA RUEDA DE BOHORQUEZ  </t>
  </si>
  <si>
    <t>CARRAERA 12 N°.  49 A 50 BARRIO COLOMBIA</t>
  </si>
  <si>
    <t>RIO MAGDALENA RUTA SAN PABLO - LA CURUMUTA</t>
  </si>
  <si>
    <t>INVERSIONES MARTINEZ GALVIS &amp;  CIA LTDA</t>
  </si>
  <si>
    <t>CARRERA 5 B  N° 14 - 31 BARRIO EL CARMEN</t>
  </si>
  <si>
    <t>AREDA MARINE FUEL C.I.   S.A.</t>
  </si>
  <si>
    <t xml:space="preserve">CARRERA 6a.  N° 6 - 130     PISO 2       </t>
  </si>
  <si>
    <r>
      <t>SERVICIO DE FERRY DE COLOMBIA LIMITADA</t>
    </r>
    <r>
      <rPr>
        <b/>
        <sz val="9"/>
        <color theme="1"/>
        <rFont val="Calibri"/>
        <family val="2"/>
        <scheme val="minor"/>
      </rPr>
      <t xml:space="preserve"> "SERFECOL LTDA</t>
    </r>
    <r>
      <rPr>
        <sz val="9"/>
        <color theme="1"/>
        <rFont val="Calibri"/>
        <family val="2"/>
        <scheme val="minor"/>
      </rPr>
      <t>"</t>
    </r>
  </si>
  <si>
    <t>CIRCUNVALAR 35 N°92-156 APTO.1709 BARRIO TEJAR</t>
  </si>
  <si>
    <t>RIO MAGDALENA ENTRE CARTAGENA (BOLIVAR) - PUERTO BERRIO (ANTIOQUIA)  Y VSA</t>
  </si>
  <si>
    <t>SERVICIOS REMOLCOSTA S.A.S.</t>
  </si>
  <si>
    <t>CALLE 24 A  N°. 19-59 EDIFICIO EL PASTELILLO APTO 410</t>
  </si>
  <si>
    <t>RIO MAGDALENA AFLUENTES   Y  CANAL DEL DIQUE, BAHIA CARTAGENA</t>
  </si>
  <si>
    <t>BUNKERS OIL COLOMBIA LTDA.</t>
  </si>
  <si>
    <t>CALLE 10  N°  1-62 BOCA GRANDE</t>
  </si>
  <si>
    <t>LA CANDELARIA S. EN C.</t>
  </si>
  <si>
    <t>CARRERA 5 B  N° 14 -65 P 1 31 BARRIO BARACOA</t>
  </si>
  <si>
    <t>RIO MAGDALENA AFLUENTES, CANAL DEL DIQUEY EN LOS PUERTOS: PUERTO NARE, BARRANCABERMEJA, PUERTO WILCHES, GAMARRA, EL BANCO. TAMALAMEQUE, CARTAGENA Y BARRANQUILLA Y PUERTOS INTERMEDIOS.</t>
  </si>
  <si>
    <t>C.I.UNION DE BANANEROS DE URABA S.A.-UNIBAN</t>
  </si>
  <si>
    <t>CALLE 52 N° 47-42  EDF. COLTEJER PISO 15</t>
  </si>
  <si>
    <t>MEDELLIN</t>
  </si>
  <si>
    <t>RIO ATRATO, RIO LEON, CANALES ZUNGO, NUEVA COLONIA</t>
  </si>
  <si>
    <t>COMPAÑÍA TRANSNAVAL S.A.S.</t>
  </si>
  <si>
    <t>CALLE 9  N°  46B 61 BARRIO BARLOVENTO</t>
  </si>
  <si>
    <t xml:space="preserve">BARRANQUILLA </t>
  </si>
  <si>
    <t>RIO MAGDALENA AFLUENTES Y CANAL DEL DIQUE</t>
  </si>
  <si>
    <t>FERRY EXPRESO LIBERTADOR S.A.S. ANTES FERRY EXPRESO LIBERTADOR EMPRESA UNIPERSONAL</t>
  </si>
  <si>
    <t>CALLE 10 N°1-23 BARRIO SAN ANTONIO</t>
  </si>
  <si>
    <t>RIO MAGDALENA, RUTA: GAMARRA (CESAR) - CEERRO BURGOS (BOLIVAR)</t>
  </si>
  <si>
    <t>COMPAÑÍA TRANSPORTADORA LA MOJANA E.A.T.</t>
  </si>
  <si>
    <t>CALLE 14 N° 15-39</t>
  </si>
  <si>
    <t>MAJAGUAL</t>
  </si>
  <si>
    <t>SUCRE</t>
  </si>
  <si>
    <t>RIOS: MAGDALENA, CAUCA Y AFLUENTES</t>
  </si>
  <si>
    <t>TRANSPORTE FLUVIAL  ORINOQUIA E.U.</t>
  </si>
  <si>
    <t>CALLE 6 N° 4-16 BARRIO CENTRO</t>
  </si>
  <si>
    <t>PUERTO INIRIDA</t>
  </si>
  <si>
    <t>GUAINIA</t>
  </si>
  <si>
    <t>GUAVIARE</t>
  </si>
  <si>
    <t>RIOS GUAVIARE, INIRIDA Y ORINOCO Y AFLUENTESTERRITORIO COLOMBIANO</t>
  </si>
  <si>
    <t>TRANSPORTES FLUVIALES EL TURPIAL E.U.</t>
  </si>
  <si>
    <t xml:space="preserve">CARRERA 1 Nª15B- 61 SECTOR ALAMEDA DEL BOSQUE </t>
  </si>
  <si>
    <t>VILLAVICENCIO</t>
  </si>
  <si>
    <t>META</t>
  </si>
  <si>
    <t>RIO META Y SUS AFLUENTES</t>
  </si>
  <si>
    <t>RIO CARGAS LTDA.</t>
  </si>
  <si>
    <t>CARRERA 5B N° 14-06</t>
  </si>
  <si>
    <t xml:space="preserve">MAGANGUE </t>
  </si>
  <si>
    <t>RIO MAGDALENA Y SUS AFLUENTES EN LOS PUERTOS DE: PUERTO NARE , BARRANCABERMEJA, SAN SEBASTIAN, MOMPOX, CALAMAR, TALAMEQUE, BARRANQUILLA Y POR CANAL DEL DIQUE A CARTAGENA.</t>
  </si>
  <si>
    <t>TRANSPORTE Y BODEGAS LINARES LTDA "TRANS-LINARES</t>
  </si>
  <si>
    <t>CARRERA 22 N° 8C-20 LOCAL 2</t>
  </si>
  <si>
    <t xml:space="preserve">VILLAVICENCIO </t>
  </si>
  <si>
    <t>RIO GUAVIARE Y SUS AFLUENTES</t>
  </si>
  <si>
    <t>TRANSPORTADORA DEL SUR ORIENTE E.U. "TRANSO"</t>
  </si>
  <si>
    <t xml:space="preserve">CALLE 53 N° 70D-17 OF 302 </t>
  </si>
  <si>
    <t>RIOS: META, UNILA, VAUPES, GUAVIARE, INIRIDA, GUAINIA, ATABAPO, ORINOCO, VICHADA Y AFLUENTES EN PUERTOS COLOMBIANOS, SEGÚN DEMANDA</t>
  </si>
  <si>
    <t>GOMEZ LANCHEROS JOSE ALONSO</t>
  </si>
  <si>
    <t>Carga - Transbordo - Veh</t>
  </si>
  <si>
    <t>CALLE 36 N° 29-10</t>
  </si>
  <si>
    <t>ARIARI</t>
  </si>
  <si>
    <r>
      <t xml:space="preserve">TRANSBORDO DE VEHICULOS ENTRE LAS DOS MARGENES DEL RIO </t>
    </r>
    <r>
      <rPr>
        <b/>
        <sz val="9"/>
        <color theme="1"/>
        <rFont val="Calibri"/>
        <family val="2"/>
        <scheme val="minor"/>
      </rPr>
      <t>ARIARI</t>
    </r>
    <r>
      <rPr>
        <sz val="9"/>
        <color theme="1"/>
        <rFont val="Calibri"/>
        <family val="2"/>
        <scheme val="minor"/>
      </rPr>
      <t xml:space="preserve"> MUNICIPIO DE PUERTO LLERAS (META)</t>
    </r>
  </si>
  <si>
    <t xml:space="preserve">TRANSPORTADORA FLUVIAL MARTINEZ VELILLA LTDA </t>
  </si>
  <si>
    <t>CALLE LOS TURCOS N°2-14</t>
  </si>
  <si>
    <t>RIO MAGDALENA Y SUS AFLUENTES,SIENDO UTILIZADOS PARA EL MANEJO DE CARGA DE SEMOVIENTES LOS SIGUIENTES PUERTOS: PUERTO NARE, BARRANCABERMEJA, PUERTO WILCHES, GAMARRA, EL BANCO, MAGANGUE, SAN SEBASTIAN, MOMPOX, CALAMAR, TAMALAMEQUE, BARRANQUILLA Y POR EL CANAL DEL DIQUE A CARTAGENA.</t>
  </si>
  <si>
    <t>CURI ROMERO CESAR AUGUSTO</t>
  </si>
  <si>
    <t>CALLE 10 N°3-27</t>
  </si>
  <si>
    <t>RIOS: MAGADALENA, NECHI Y SUS AFLUENTES  Y CANAL DEL DIQUE</t>
  </si>
  <si>
    <t>EMPRESA DE TRANSPOTE TRANSMAQUINARIA LTDA.</t>
  </si>
  <si>
    <t>CALLE 31A N°68C-28 SUR</t>
  </si>
  <si>
    <r>
      <t xml:space="preserve">TRANSPORTES FLUVIALES RIO META E.U. "TRANSFLUV RIO META E.U." </t>
    </r>
    <r>
      <rPr>
        <sz val="9"/>
        <color rgb="FFFF0000"/>
        <rFont val="Calibri"/>
        <family val="2"/>
        <scheme val="minor"/>
      </rPr>
      <t>ANTES</t>
    </r>
    <r>
      <rPr>
        <sz val="9"/>
        <color theme="1"/>
        <rFont val="Calibri"/>
        <family val="2"/>
        <scheme val="minor"/>
      </rPr>
      <t xml:space="preserve"> TRANSPORTES FLUVIALES LA CASANARE E.U.</t>
    </r>
  </si>
  <si>
    <t>CARRERA 5A N° 6-54 PISO 2</t>
  </si>
  <si>
    <t>PUERTO LOPEZ</t>
  </si>
  <si>
    <t>RIOS: META, ORINOCO Y AFLUENTES EN PUERTOS COLOMBIANOS</t>
  </si>
  <si>
    <t>BETANCUR GOMEZ ALVARO</t>
  </si>
  <si>
    <t>Carga_General</t>
  </si>
  <si>
    <t>CARRERA 6 N°9-14 BARRIO CENTRO</t>
  </si>
  <si>
    <t>LETICIA</t>
  </si>
  <si>
    <t>AMAZONAS</t>
  </si>
  <si>
    <t>RIOS PUTUMAYO, AMAZONAS Y SUS AFLUENTES EN PUERTOS COLOMBIANOS.</t>
  </si>
  <si>
    <t>71675798 -3</t>
  </si>
  <si>
    <t>TRANSPORTES FLUVIALES EL ESCORPION E.U.</t>
  </si>
  <si>
    <t>CALLE 10 N°9-222</t>
  </si>
  <si>
    <t>TRANSPORTE FLUVIAL MI ROSSY E.U.</t>
  </si>
  <si>
    <t>CALLE 12 N°17-51 BARRIO VILLA DEL RIO</t>
  </si>
  <si>
    <r>
      <rPr>
        <b/>
        <sz val="9"/>
        <color theme="1"/>
        <rFont val="Calibri"/>
        <family val="2"/>
        <scheme val="minor"/>
      </rPr>
      <t>RIOS META</t>
    </r>
    <r>
      <rPr>
        <sz val="9"/>
        <color theme="1"/>
        <rFont val="Calibri"/>
        <family val="2"/>
        <scheme val="minor"/>
      </rPr>
      <t xml:space="preserve"> ENTRE PUERTO LOPEZ Y PUERTO CARREÑO, PUERTOS INTERMEDIOS Y VSA Y EN EL </t>
    </r>
    <r>
      <rPr>
        <b/>
        <sz val="9"/>
        <color theme="1"/>
        <rFont val="Calibri"/>
        <family val="2"/>
        <scheme val="minor"/>
      </rPr>
      <t>RIO ORINOCO</t>
    </r>
    <r>
      <rPr>
        <sz val="9"/>
        <color theme="1"/>
        <rFont val="Calibri"/>
        <family val="2"/>
        <scheme val="minor"/>
      </rPr>
      <t xml:space="preserve"> ENTRE PUERTO CARREÑO Y CAZUARITO POR PUERTOS COLOMBIANOS</t>
    </r>
  </si>
  <si>
    <t>TRANSPORTES FLUVIALES RAMON PLATA Y CIA. LTDA.</t>
  </si>
  <si>
    <t>CARRERA 33 N°48A-07 CAUDAL</t>
  </si>
  <si>
    <t>TRANSFLUVIALES LA CAROLINA E.U.</t>
  </si>
  <si>
    <t>CALLE 3 N°2-75  ABEL REY</t>
  </si>
  <si>
    <t>RIO META PUERTO LOPEZ (META) PUERTO CARREÑO (VICHADA) PUERTOS INTERMEDIOS</t>
  </si>
  <si>
    <r>
      <t xml:space="preserve">TRANSPORTES FLUVIALES LA SANTA MARTA S.A.S. </t>
    </r>
    <r>
      <rPr>
        <sz val="9"/>
        <color rgb="FFFF0000"/>
        <rFont val="Calibri"/>
        <family val="2"/>
        <scheme val="minor"/>
      </rPr>
      <t>ANTES</t>
    </r>
    <r>
      <rPr>
        <sz val="9"/>
        <color theme="1"/>
        <rFont val="Calibri"/>
        <family val="2"/>
        <scheme val="minor"/>
      </rPr>
      <t xml:space="preserve"> TRANSPORTES FLUVIALES LA SANTA MARTA E.U.</t>
    </r>
  </si>
  <si>
    <t>CARRERA 20 N°36A-18 MZ 20 P CS 5 BARRIO EL PARAISO</t>
  </si>
  <si>
    <t>RIO META Y AFLUENTES</t>
  </si>
  <si>
    <t>TRANSPORTE FLUVIAL LA NUEVA NUTRIA E.U.</t>
  </si>
  <si>
    <t>EDIFICIO CASA TORO OF 406</t>
  </si>
  <si>
    <t xml:space="preserve">VILLAVICENCIO  </t>
  </si>
  <si>
    <t>RIO META Y AFLUENTES RIO ORINOCO, RIO LIPA</t>
  </si>
  <si>
    <t xml:space="preserve">TRANSPORTE ANDINO MULTIMODAL DE LA AMAZONIA "TRANSAMAZONICA LTDA" </t>
  </si>
  <si>
    <t>CALLE 7 N°8-06</t>
  </si>
  <si>
    <t>RIOS: AMAZONAS, PUTUMAYO Y CAQUETA Y AFLUENTES</t>
  </si>
  <si>
    <t>COOPERATIVA DE TRANSPORTADORES KILILI LTDA "COOTRANSKILILI LTDA"</t>
  </si>
  <si>
    <t>CARRERA 20 N°12-89 BARRIO LAS AMERICAS</t>
  </si>
  <si>
    <t>RIO PUTUMAYO SECTOR HONG KONG -PUERTO VEGA</t>
  </si>
  <si>
    <t>ASOCIACION DE TRANSPORTADORES FLUVIALES DE CALAMAR "ASOTRANSFLUCAL"</t>
  </si>
  <si>
    <t>CARRERA 8 N°5-18</t>
  </si>
  <si>
    <t>CALAMAR</t>
  </si>
  <si>
    <t>UNILLA</t>
  </si>
  <si>
    <t>RIO UNILLA, RIO VAUPES Y AFLUENTES</t>
  </si>
  <si>
    <t>TRANSPORTES FLUVIALES LA LIBERTAD E.U.</t>
  </si>
  <si>
    <t>CALLE 14B N° 4-15 BARRIO LA LAGUNA</t>
  </si>
  <si>
    <t xml:space="preserve">DIAZ DE BAQUERO MARIA DIONICIA </t>
  </si>
  <si>
    <t>CARRERA 7 N°8-100 BARRIO JUAN PABLO ll</t>
  </si>
  <si>
    <t xml:space="preserve">CABUYARO </t>
  </si>
  <si>
    <r>
      <t xml:space="preserve">TRANSBORDO DE VEHICULOS LAS DOS MARGENES DEL </t>
    </r>
    <r>
      <rPr>
        <b/>
        <sz val="9"/>
        <color theme="1"/>
        <rFont val="Calibri"/>
        <family val="2"/>
        <scheme val="minor"/>
      </rPr>
      <t>RIO META</t>
    </r>
    <r>
      <rPr>
        <sz val="9"/>
        <color theme="1"/>
        <rFont val="Calibri"/>
        <family val="2"/>
        <scheme val="minor"/>
      </rPr>
      <t xml:space="preserve"> ENTRE LA BANQUETA Y CABUYARO</t>
    </r>
  </si>
  <si>
    <t>FERRY PLUS ULTRA LTDA</t>
  </si>
  <si>
    <t>CARRERA 1 N°9A-49 BARRIO CHAMBACU</t>
  </si>
  <si>
    <t xml:space="preserve">PUERTO BOYACA </t>
  </si>
  <si>
    <t>BOYACA</t>
  </si>
  <si>
    <t>RIO MAGDALENA SECTOR PUERTO BOYACA (BOYACA) - PUERTO SERVIEZ (ANTIOQUIA)</t>
  </si>
  <si>
    <t>CORREA PINTO JOSE</t>
  </si>
  <si>
    <t>CARRERA 3A N°7-90 BARRIO EL PROGRESO</t>
  </si>
  <si>
    <t xml:space="preserve">SAN PABLO </t>
  </si>
  <si>
    <r>
      <rPr>
        <b/>
        <sz val="9"/>
        <color theme="1"/>
        <rFont val="Calibri"/>
        <family val="2"/>
        <scheme val="minor"/>
      </rPr>
      <t>CARGA GENERAL</t>
    </r>
    <r>
      <rPr>
        <sz val="9"/>
        <color theme="1"/>
        <rFont val="Calibri"/>
        <family val="2"/>
        <scheme val="minor"/>
      </rPr>
      <t xml:space="preserve"> RIO MAGDALENA ENTRE EL SECTOR GAMARRA Y PUERTO BERRIO </t>
    </r>
    <r>
      <rPr>
        <b/>
        <sz val="9"/>
        <color theme="1"/>
        <rFont val="Calibri"/>
        <family val="2"/>
        <scheme val="minor"/>
      </rPr>
      <t xml:space="preserve">TRANSBORDO </t>
    </r>
    <r>
      <rPr>
        <sz val="9"/>
        <color theme="1"/>
        <rFont val="Calibri"/>
        <family val="2"/>
        <scheme val="minor"/>
      </rPr>
      <t>RIO MAGDALENA SECTOR PATICO BAJO Y/O MUELLE DEL MUNICIPIO DE CANTAGALLO (BOLIVAR) - ISLA 5 Y/O MUELLE DEL MUNICIPIO DE PUERTO WILCHES (SANTANDER) Y VICEVERSA</t>
    </r>
  </si>
  <si>
    <t>COOPERATIVA MULTIACTIVA DE TRANSPORTADORES FLUVIALES LA FRONTERA "COOTRANSFRONTERA"</t>
  </si>
  <si>
    <t>CALLE 10 N°17-45</t>
  </si>
  <si>
    <t>RIO PUTUMAYO SOBRE LOS PUERTOS COLOMBIANOS EN LA RUTA: PUERTO ASIS - PUERTO LEGUIZAMO - TARAPACA Y VSA.</t>
  </si>
  <si>
    <t xml:space="preserve">PUERTO ASIS </t>
  </si>
  <si>
    <t>SELVATRANS S.A.S. ANTES SELVATRANS LTDA</t>
  </si>
  <si>
    <t>Carga General</t>
  </si>
  <si>
    <t>CARRERA 12 N°4A-334</t>
  </si>
  <si>
    <t>RIOS AMAZONA Y PUTUMAYO ENTRE LOS PUERTOS DE LETICIA, PUERTO LEGUIZAMO Y PUERTO ASIS Y VSA, ENTRE LOS PUERTOS COLOMBIANOS</t>
  </si>
  <si>
    <t>900262421 -6</t>
  </si>
  <si>
    <t>RIOS: PUTUMAYO, AMAZONAS Y SUS AFLUENTES EN PUERTOS COLOMBIANOS</t>
  </si>
  <si>
    <r>
      <t xml:space="preserve">TRANSPORTE FLUVIAL LA CAPITANA S.A.S. </t>
    </r>
    <r>
      <rPr>
        <sz val="9"/>
        <color rgb="FFFF0000"/>
        <rFont val="Calibri"/>
        <family val="2"/>
        <scheme val="minor"/>
      </rPr>
      <t>ANTES</t>
    </r>
    <r>
      <rPr>
        <sz val="9"/>
        <color theme="1"/>
        <rFont val="Calibri"/>
        <family val="2"/>
        <scheme val="minor"/>
      </rPr>
      <t xml:space="preserve"> TRANSPORTE FLUVIAL LA CAPITANA E.U.</t>
    </r>
  </si>
  <si>
    <t>CARRERA 17 N°6-35 BARRIO CENTRO</t>
  </si>
  <si>
    <t>INIRIDA</t>
  </si>
  <si>
    <t>RIOS: ARIARI, INIRIDA, GUAVIARE, ORINOCO, ATABAPO GUAINIA, VICHADA Y SUS AFLUENTES</t>
  </si>
  <si>
    <t>900239451 -0</t>
  </si>
  <si>
    <t>Carga_General e H.C. E</t>
  </si>
  <si>
    <t>RINCON HOYOS ALFREDO -ESTABLECIMIENTO COMERCIAL- TRANSPORTES ORINOCO</t>
  </si>
  <si>
    <t>AVENIDA 14 N° 15-35 BARRIO LA UNION</t>
  </si>
  <si>
    <t>RIOS: META, ORINOCO Y AFLUENTES ENTRE LOS MUNICIPIOS DE PUERTO LOPEZ (META) - PUERTO CARREÑO (VICHADA)</t>
  </si>
  <si>
    <t>PUERTO GAITAN</t>
  </si>
  <si>
    <t>PETROCAR DEL ORIENTE LTDA</t>
  </si>
  <si>
    <t>CALLE 15B N° 8-22 MZ F N° 9 BARRIO VILLA JOHANA</t>
  </si>
  <si>
    <t>RIOS: GUAVIARE, ORINOCO E INIRIDA Y SUS AFLUENTES</t>
  </si>
  <si>
    <t>CIMECEL S.A.S. ANTES CIMECEL S.A.</t>
  </si>
  <si>
    <t>CALLE 13 N°61-47 OF 307</t>
  </si>
  <si>
    <t>RIO META SECTOR PUERTO LOPEZ-PUERTO BOYACA</t>
  </si>
  <si>
    <t>GARCIA SANTOS &amp; MANTENIMIENTO S.A.S.</t>
  </si>
  <si>
    <t>ALBORNOZ VIA MAMONAL  N°1-504</t>
  </si>
  <si>
    <t>ARACELI CORRALES GIRON-ESTABLECIMIENTO COMECIAL-TRANSFLUVIALES LA VIRGEN DEL CARMEN</t>
  </si>
  <si>
    <t>CALLE 8 N°3-42 BARRIO GUADALUPE</t>
  </si>
  <si>
    <t>RIO META Y SUS AFLUENTES PUERTOS COLOMBIANOS</t>
  </si>
  <si>
    <r>
      <t xml:space="preserve">SERVITRANSPORTES RIVERA CRUZ S.A.S. </t>
    </r>
    <r>
      <rPr>
        <sz val="9"/>
        <color rgb="FFFF0000"/>
        <rFont val="Calibri"/>
        <family val="2"/>
        <scheme val="minor"/>
      </rPr>
      <t xml:space="preserve">ANTES </t>
    </r>
    <r>
      <rPr>
        <sz val="9"/>
        <color theme="1"/>
        <rFont val="Calibri"/>
        <family val="2"/>
        <scheme val="minor"/>
      </rPr>
      <t>SERVITRANSPORTES  RIVERA CRUZ EMPRESA UNIPERSONAL "SERVIRIVERA"</t>
    </r>
  </si>
  <si>
    <t xml:space="preserve">CALLE 15 Nº11-08 BARRIO CIUDADELA LA ESPERANZA </t>
  </si>
  <si>
    <t>RIOS: GUAVIARE, INIRIDA, ATABAPO, VICHADA,ORINOCO, META Y SUS AFLUENTES</t>
  </si>
  <si>
    <t>RUBIO ABRIL RODRIGO "TRANSFLURUBIO"</t>
  </si>
  <si>
    <t>20104122000100043E</t>
  </si>
  <si>
    <t>CALLE 9A N°6-05 BARRIO JUAN PABLO ll</t>
  </si>
  <si>
    <t>RIO META SECTOR, CABUYARO-LA BANQUETA Y EL RIO MAGDALENA, SECTOR VEREDA EL PATA-VEREDA LA VICTORIA, HUILA</t>
  </si>
  <si>
    <r>
      <rPr>
        <b/>
        <sz val="10"/>
        <color theme="1"/>
        <rFont val="Calibri"/>
        <family val="2"/>
        <scheme val="minor"/>
      </rPr>
      <t xml:space="preserve">TRANSPORTE FLUVIAL GM S.A.S. </t>
    </r>
    <r>
      <rPr>
        <sz val="10"/>
        <color theme="1"/>
        <rFont val="Calibri"/>
        <family val="2"/>
        <scheme val="minor"/>
      </rPr>
      <t>ANTES TRANSPORTE FLUVIAL LA GOMELA</t>
    </r>
  </si>
  <si>
    <t xml:space="preserve">CARRERA 20  N° 5-06  BARRIO 1  DE OCTUBRE </t>
  </si>
  <si>
    <t>SAN JOSE DE GUAVIARE</t>
  </si>
  <si>
    <t>RIOS: GUAVIARE, ORINOCO, VICHADA Y AFLUENTES EN PUERTOS COLOMBIANOS</t>
  </si>
  <si>
    <t>INGENIERIA SERVICIOS MONTAJES Y CONST DE OLEODUCTOS DE COLOMBIA S.A "ISMOCOL DE COLOMBIA"</t>
  </si>
  <si>
    <t>CALLE 100 N°13-76 P. 7  EDIFICIO TORRE MASAROVAR</t>
  </si>
  <si>
    <t>RIO MAGDALENA AFLUENTES CON PUERTO BASE GAMARRA (CESAR)</t>
  </si>
  <si>
    <t>TRANSPORTE MULTIMODAL  LOPEZ GARCIA LTDA  "TRANSMODAL  LG LTDA"</t>
  </si>
  <si>
    <t>CORREGIMIENTO DE RIO NUEVO</t>
  </si>
  <si>
    <t>VALENCIA</t>
  </si>
  <si>
    <t>CORDOBA</t>
  </si>
  <si>
    <t>SINU</t>
  </si>
  <si>
    <t>RIO SINU ENTRE LOS CORREGIMIENTOS LOS MORALES (TIERRA ALTA) - RIO NUEVO (VALENCIA)</t>
  </si>
  <si>
    <t>TRANSPORTE FLUVIAL YURUPARI S.A.S. "TRANSYURUPARI S.A.S. antes TRANSPORTE FLUVIAL YURUPARI E.U. "TRANSYURUPARI E.U."</t>
  </si>
  <si>
    <t>CALLE 6 N°8-36</t>
  </si>
  <si>
    <t>RIOS: UNILLA, VAUPES Y AFLUENTES</t>
  </si>
  <si>
    <t>BOLIVAR LOPEZ PRIMAVERA</t>
  </si>
  <si>
    <t>CALLE 17 N°8-159 BARRIO OLAYA</t>
  </si>
  <si>
    <t>RIO MAGDALENA, SUS AFLUENTES Y CANAL DEL DIQUE, ENTRE EL SECTOR YATI-LA BODEGA Y VSA.</t>
  </si>
  <si>
    <t>TRANSPORTE FLUVIAL SAN SEBASTIAN LTDA</t>
  </si>
  <si>
    <t>CARRERA 3 N°15-25</t>
  </si>
  <si>
    <t>MORALES</t>
  </si>
  <si>
    <t>RIO MAGDALENA SECTOR MORALES - MORALITO</t>
  </si>
  <si>
    <t>COMERCIALIZADORA INTERNACIONAL MASTER LOGISTC SERVICES S.A.</t>
  </si>
  <si>
    <t>CARRERA 42 N°1-25 TORRE 4 OF 303</t>
  </si>
  <si>
    <t>RIO ATRATO RUTA TURBO-VIGIA DEL FUERTE-TURBO</t>
  </si>
  <si>
    <t>A M TUR LTDA</t>
  </si>
  <si>
    <t>CALLE 116 N°21-50</t>
  </si>
  <si>
    <t>RIO MAGDALENA CANAL DEL DIQUE SECTOR PASACABALLOS - BARU</t>
  </si>
  <si>
    <t>RAPIEXPRESS DEL AMAZONAS S.A.S.</t>
  </si>
  <si>
    <t>CARRERA 11 N°3-26 PISO 1</t>
  </si>
  <si>
    <t>RIOS: PUTUMAYO, AMAZONAS Y AFLUENTES RUTA: PUERTO ASIS - LETICIA - PUERTO ASIS  EN PUERTOS COLOMBIANOS</t>
  </si>
  <si>
    <t>900321308 -5</t>
  </si>
  <si>
    <t>ASOCIACION DE PALMEROS DE SAN PABLO APALSA "APALSA"</t>
  </si>
  <si>
    <t>CALLE 16 N°6-35   BARRIO LA LIBERTAD</t>
  </si>
  <si>
    <t>BOLIVAR S</t>
  </si>
  <si>
    <t>RIO MAGDALENA SECTOR LA SIERRA ( SAN PABLO) Y CURUMUTA (PTO WILCHEZ)</t>
  </si>
  <si>
    <t>SOCIEDAD TRANSPORTADORA Y COMERCIALIZADORA LARA LTDA "TRANSLARALTDA"</t>
  </si>
  <si>
    <t>CALLE 8N°29A-16 BARRIO LA ESMERALDA</t>
  </si>
  <si>
    <t>TIERRALTA</t>
  </si>
  <si>
    <t>RIO SINU SECTOR RIONUEVO (VALENCIA) Y MORALES (TIERRALTA)</t>
  </si>
  <si>
    <r>
      <t xml:space="preserve">SERVICIOS Y SUMINISTROS S.A.S. </t>
    </r>
    <r>
      <rPr>
        <sz val="9"/>
        <color rgb="FFFF0000"/>
        <rFont val="Calibri"/>
        <family val="2"/>
        <scheme val="minor"/>
      </rPr>
      <t>ANTES</t>
    </r>
    <r>
      <rPr>
        <sz val="9"/>
        <color theme="1"/>
        <rFont val="Calibri"/>
        <family val="2"/>
        <scheme val="minor"/>
      </rPr>
      <t xml:space="preserve"> SERVICIOS Y SUMINISTROS LTDA</t>
    </r>
  </si>
  <si>
    <t>CALLE 11 N°23-55 BARRIO SAN NICOLAS</t>
  </si>
  <si>
    <t>846003451 -1</t>
  </si>
  <si>
    <t>TRANSFLULLANOS DE COLOMBIA S.A.S.</t>
  </si>
  <si>
    <t>CARRERA 13 N°8-39  BARRIO EL VERGEL</t>
  </si>
  <si>
    <t>PORRAS ALVARO</t>
  </si>
  <si>
    <t>CARRERA 11 N°15-36</t>
  </si>
  <si>
    <t>RIOS: PUTUMAYO, AMAZONAS SECTOR LETICIA - PUERTO ASIS Y VSA EN PUERTOS COLOMBIANOS</t>
  </si>
  <si>
    <t>SERVITRANSPORTES FLUVIALES EL COYOTE E.U.</t>
  </si>
  <si>
    <t>CALLE 11  N°6-65 BARRIO JUAN PABLO ll</t>
  </si>
  <si>
    <t>RIO META SECTOR CABUYARO - LA BANQUETA</t>
  </si>
  <si>
    <r>
      <t xml:space="preserve">IMPALA TERMINALS COLOMBIA S.A.S. </t>
    </r>
    <r>
      <rPr>
        <sz val="9"/>
        <color rgb="FFFF0000"/>
        <rFont val="Calibri"/>
        <family val="2"/>
        <scheme val="minor"/>
      </rPr>
      <t xml:space="preserve">ANTES </t>
    </r>
    <r>
      <rPr>
        <sz val="9"/>
        <rFont val="Calibri"/>
        <family val="2"/>
        <scheme val="minor"/>
      </rPr>
      <t>IMPALA COLOMBIA S.A.S.</t>
    </r>
  </si>
  <si>
    <t>CARRERA 11 N°84-09 OF 904</t>
  </si>
  <si>
    <t>RIO MAGDALENA Y SUS AFLUENTES Y CANAL DEL DIQUE Y LA  BAHIA DE CARTAGENA</t>
  </si>
  <si>
    <t>TRANSPORTES TRES FRONTERAS LTDA</t>
  </si>
  <si>
    <t>CALLE 23 SUR N°6-41 ZONA INDUSTRIAL</t>
  </si>
  <si>
    <t>NEIVA</t>
  </si>
  <si>
    <t>HUILA</t>
  </si>
  <si>
    <t>RIOS: PUTUMAYO, AMAZONAS Y AFLUENTES RUTA: PUERTO ASIS - LETICIA - PUERTO ASIS, PUERTOS COLOMBIANOS.</t>
  </si>
  <si>
    <t>SERVITRAF LTDA</t>
  </si>
  <si>
    <t xml:space="preserve">CALLE 47 N°5-37 </t>
  </si>
  <si>
    <t>PUERTO NARE (LA MAGDALENA)</t>
  </si>
  <si>
    <t>RIO MAGDALENA RUTA 1: BAJO CONTRATO CON CEMENTO ARGOS S.A. ENTRE PTO SERVIEZ SITUADO BAJOI LA MARGEN DERECHA DEL RIO MAGDALENA Y LAS INSTALACIONES INDUSTTRIALES DE CEMENTO ARGOS S.A. PLANTA NARE EN LA MARGEN IZQUIERDA RUTA 2: PLANTA NARE - CATERA - PLANTA NARE</t>
  </si>
  <si>
    <t>NAVIAGRO S.A.S</t>
  </si>
  <si>
    <t>CALLE 75 N°5-59 PISO 4</t>
  </si>
  <si>
    <t>RIOS: META, ORINOCO ENTRE PUERTO LOPEZ - PUERTO CARREÑO</t>
  </si>
  <si>
    <t>LOGISTICA INTEGRAL DEL COMERCIO S.A.S.</t>
  </si>
  <si>
    <t>CARRERA 4 N°12-12  PISO 2  LOCAL 1</t>
  </si>
  <si>
    <t>RIO MAGDALENA ENTRE YATI (MAGAGUE) Y BODEGA (CICUCO)</t>
  </si>
  <si>
    <t>MONROY ZABALETA NELSON ENRIQUE</t>
  </si>
  <si>
    <t>CARRERA 5 N°12-31  BARRIO SAN PABLITO</t>
  </si>
  <si>
    <t xml:space="preserve">RIO MAGDALENA ENTRE PUERTO BERRIO (ANTIOQUIA) Y GAMARRA (CESAR) </t>
  </si>
  <si>
    <t>MARVETRANSP S.A.S.</t>
  </si>
  <si>
    <t>CALLE 16A N°10-207 BARRIO PUEBLO NUEVO</t>
  </si>
  <si>
    <r>
      <rPr>
        <b/>
        <sz val="9"/>
        <color theme="1"/>
        <rFont val="Calibri"/>
        <family val="2"/>
        <scheme val="minor"/>
      </rPr>
      <t>CARGA GENERAL</t>
    </r>
    <r>
      <rPr>
        <sz val="9"/>
        <color theme="1"/>
        <rFont val="Calibri"/>
        <family val="2"/>
        <scheme val="minor"/>
      </rPr>
      <t xml:space="preserve">: RIO MAGDALENA Y AFLUENTES CANAL DEL DIQUE BAHIA DE CARTAGENA RIO CAUCA Y AFLUENTES, </t>
    </r>
    <r>
      <rPr>
        <b/>
        <sz val="9"/>
        <color theme="1"/>
        <rFont val="Calibri"/>
        <family val="2"/>
        <scheme val="minor"/>
      </rPr>
      <t>TRANSBORDO:</t>
    </r>
    <r>
      <rPr>
        <sz val="9"/>
        <color theme="1"/>
        <rFont val="Calibri"/>
        <family val="2"/>
        <scheme val="minor"/>
      </rPr>
      <t xml:space="preserve"> ENTRE SALAMINA PUERTO GIRALDO VSA</t>
    </r>
  </si>
  <si>
    <t>TRANSPORTES ESPECIALIZADOS JR S.A.S.</t>
  </si>
  <si>
    <t>CALLE 25F N°85C-18</t>
  </si>
  <si>
    <t>RIOS: META, ORINOCO Y AFLUENTES</t>
  </si>
  <si>
    <t>ACKRO E.U.</t>
  </si>
  <si>
    <t xml:space="preserve">CALLE 56 N°32-19 BARRIO CIUDAD BOLIVAR </t>
  </si>
  <si>
    <t>RIO MAGDALENA AFLUENTES Y PUERTOS COLOMBIANOS</t>
  </si>
  <si>
    <t>COOPERATIVA MULTIACTIA EMPRESA COMUNITARIA DE PRESTACION DE SERVICIOS Y COMERCIAL "ECOOTRANSVIAS"</t>
  </si>
  <si>
    <t>VEREDA PUERTO VEGA</t>
  </si>
  <si>
    <t>RIO PUTUMAYO, CRUCE DEL RIO PUTUMAYO ENTRE LA ORILLA DE PUERTO HONG KONG A LA ORILLA DE PUERTO VEGA</t>
  </si>
  <si>
    <t>LAURE DALEL CURI CURE</t>
  </si>
  <si>
    <t>CARRERA 7B N°4A-03 BARRIO EL PALMAR</t>
  </si>
  <si>
    <t>PUERTO WILCHES</t>
  </si>
  <si>
    <t>EMPRESA DE MULTISERVICIOS Y TRANSPORTE FLUVIAL PANIAGUA LIMITADA."EMTRANSFLUPAN LTDA"</t>
  </si>
  <si>
    <t>CARRERA 3A N° 22-44</t>
  </si>
  <si>
    <t>RIO MAGDALENA TRANSBORDO DE VEHICULOS ENTRE PUERTO BOYACA Y PUERTO PERALES</t>
  </si>
  <si>
    <t>BIG RIVER FLOTA NAVIERA S.A.S.</t>
  </si>
  <si>
    <t xml:space="preserve">CALLE 6 N°45-94 </t>
  </si>
  <si>
    <t xml:space="preserve">BARRANQUILA </t>
  </si>
  <si>
    <t xml:space="preserve">TRANSMAR DE COLOMBIA CIA LTDA </t>
  </si>
  <si>
    <t>CALLE 100N° 10-13 BARRIO GAITAN</t>
  </si>
  <si>
    <t>TURBO</t>
  </si>
  <si>
    <t>RIO ATRATO Y SUS AFLUENTES</t>
  </si>
  <si>
    <t>900252054 -3</t>
  </si>
  <si>
    <t>PANAMERICAN  DREDGING  &amp;  ENGINEERING  S.A.S.</t>
  </si>
  <si>
    <t>CARRERA 2 N°10-125 APTO 802 BOCAGRANDE</t>
  </si>
  <si>
    <t xml:space="preserve">CARTAGENA </t>
  </si>
  <si>
    <t>RIO MAGDALENA AFLUENTES Y CANAL DEL DIQUE BAHIA DE CARTAGENA</t>
  </si>
  <si>
    <t>COOPERATIVA DE TRANSPORTADORES FLUVIALES DE PUERTO ASIS LTDA "COOTRANSPUERTO ASIS LTDA"</t>
  </si>
  <si>
    <t xml:space="preserve">CARRERA 18 N°8-28 BARRIO SAN FRANCISCO </t>
  </si>
  <si>
    <t>RIO PUTUMAYO Y SUS AFLUENTES</t>
  </si>
  <si>
    <t>TRANSPORTE LOGISTICA CONSTRUCCION Y COMERCIO S.A.S. - T.L.C. &amp; C.</t>
  </si>
  <si>
    <t>CALLE 24 N°00-18 BARRIO EL FERRY</t>
  </si>
  <si>
    <t>CAUCASIA</t>
  </si>
  <si>
    <t>CAUCA</t>
  </si>
  <si>
    <t>EN EL BAJO CAUCA RIOS: CAUCA, NECHI Y MAGDALENA Y CANAL DEL DIQUE</t>
  </si>
  <si>
    <t>OPERMAGRO S.A.S. "OPR S.A.S."</t>
  </si>
  <si>
    <t>CARRERA 42A N°1-25 T 4 OF 403</t>
  </si>
  <si>
    <t>RIO ATRATO Y SUS AFLUENTES Y TRANSITO POR BAHIA COLOMBIA</t>
  </si>
  <si>
    <t>TRANSBORDADOR RIO VIEJO S.A.S.</t>
  </si>
  <si>
    <t xml:space="preserve">CALLE LA CANDELARIA  </t>
  </si>
  <si>
    <t>RIO VIEJO</t>
  </si>
  <si>
    <t>RIO MAGDALENA SECTOR RIO VIEJO (BOLIVAR)-LA GLORIA (CESAR)</t>
  </si>
  <si>
    <t>COOPERATIVA DE TRANSPORTADORES FLUVIALES DE PIÑUÑA NEGRO "COOTRANSPIÑUÑA LTDA"</t>
  </si>
  <si>
    <t>CARRERA 20 N°9-32 CENTRO COMERCIAL CANTUYA</t>
  </si>
  <si>
    <t>RIO PUTUMAYO AFLUENTES Y PUERTOS COLOMBIANOS</t>
  </si>
  <si>
    <t>INVERSIONES CORTEZ &amp; PORRAS S.A.S.</t>
  </si>
  <si>
    <t>CALLE 115 N°08-68 BARRIO LA PLAYA</t>
  </si>
  <si>
    <t>RIO ATRATO ENTRE TURBO Y MUNICIPIOS ADYACENTES</t>
  </si>
  <si>
    <t>TRANSPORTES FLUVIALES  VARGAS S. EN C.</t>
  </si>
  <si>
    <t>CARRERA 35BIS N°2-34 PISO 3</t>
  </si>
  <si>
    <t>3102402229/34</t>
  </si>
  <si>
    <t>RIO META VEREDA LA POYATA MUNICIPIO MANI (CASANARE) Y A LA ALTURA DEL RIO YUCAO EN PUERTO GAITAN (META)</t>
  </si>
  <si>
    <t xml:space="preserve">CFS LOGISTICS LLC (SUCURSAL DE SOCIEDAD EXTRANJERA) ANTES COMPAÑÍA FRUTERA SEVILLA LLC.  </t>
  </si>
  <si>
    <t>CARRERA 48 N°25A-59 SUR</t>
  </si>
  <si>
    <t>LEON</t>
  </si>
  <si>
    <t>RIO LEON CANALES DE NUEVA COLONIA. ZUNGO - BOCA TANELA Y RIO ATRATO.</t>
  </si>
  <si>
    <t>TRANSPORTE DE CARGA FLUVIAL Y TERRESTRE REYES S.A.S.</t>
  </si>
  <si>
    <t>CALLE 4 N°34B-15 BARRIO ACACIAS</t>
  </si>
  <si>
    <t>VILLAVICCENCIO</t>
  </si>
  <si>
    <t>RIOS: META, ORINOCO Y SUS AFLUENTES DESDE PUERTO GAITAN HASTA PUERTO CARREÑO Y PUERTOS INTERMEDIOS</t>
  </si>
  <si>
    <t>900687333- 0</t>
  </si>
  <si>
    <t>TRANSPORTE FLUVIAL ROSADO S.A.S. "TRANSFLUROMA"</t>
  </si>
  <si>
    <t>CARRERA 2 N°20-27 BARRIO CENTRO</t>
  </si>
  <si>
    <t>RIO MAGDALENA ENTRE CERRO DE SAN ANTONIO (MAGDALENA) SUAN (ATLANTICO)</t>
  </si>
  <si>
    <t>INVERSIONES Y REPRESENTACIONES CASA BLANCA</t>
  </si>
  <si>
    <t>CALLE 57 N°56-27 BARRIO LA FLORESTA</t>
  </si>
  <si>
    <t xml:space="preserve">EL BAGRE </t>
  </si>
  <si>
    <t>RIOS: CAUCA, MAGDALENA Y AFLUENTES, CANAL DEL DIQUE Y BAHIA DE C/GENA</t>
  </si>
  <si>
    <t>TRANSPORTADORA EL REY LTDA</t>
  </si>
  <si>
    <t>CALLE 6 N°5-18  BARRIO SUR</t>
  </si>
  <si>
    <t>TRANSPORTE MARATRATO S.A.S.</t>
  </si>
  <si>
    <t>CALLE 100 N°11-39 BARRIO GAITANA</t>
  </si>
  <si>
    <t>RIO ATRATO Y AFLUENTES, RIO LEON, BOCAS DEL ROTO HACIENDO  TRANSITO POR BAHIA COLOMBIA</t>
  </si>
  <si>
    <t>AURA ALICIA PANCHE PAEZ</t>
  </si>
  <si>
    <t>CALLE 14 N°5A-34 BARRIO LOS PESCADORES</t>
  </si>
  <si>
    <t>RIO META DESDE EL PUERTO DEL MUNICIPIO DE CABUYARO AL MUELLE DE LA BANQUETA</t>
  </si>
  <si>
    <t>ASOCIACION DE DUEÑOS DE BOTES DE CARGA DE CARTAGENA DEL CHAIRA CAQUETA "ASOBOTES"</t>
  </si>
  <si>
    <t xml:space="preserve">CARRERA 35BIS N°2-34 </t>
  </si>
  <si>
    <t xml:space="preserve">CARTAGENA DEL CHAIRA </t>
  </si>
  <si>
    <t>CAQUETA</t>
  </si>
  <si>
    <t>CAGUAN</t>
  </si>
  <si>
    <t>RIO CAGUAN Y SUS AFLUENTES</t>
  </si>
  <si>
    <t>SARMIENTO RODRIGUEZ ENIO RICARDO</t>
  </si>
  <si>
    <t>CALLE 1 N°2-75</t>
  </si>
  <si>
    <t xml:space="preserve">CANTAGALLO </t>
  </si>
  <si>
    <t>RIO MAGDALENA Y SUS AFLUENTES ENTRE SECTOR CANTAGALLO-PTO WILLCHES VSA</t>
  </si>
  <si>
    <t>BUSEXPRESS S.A.S.</t>
  </si>
  <si>
    <t>DG. 37 N°54-256 TERMINAL DE TRANSPORTE L. 1-03A</t>
  </si>
  <si>
    <t>RIO MAGDALENA DESDE CARTAGENA HACIA BARRAQUILLA Y CALAMAR POR EL CANAL DEL DIQUE</t>
  </si>
  <si>
    <t>HUMBERTO TABARES CASTAÑEDA</t>
  </si>
  <si>
    <t>CALLE 3 N°2-30 BARRIO CENTRO</t>
  </si>
  <si>
    <t xml:space="preserve">GUAYAS </t>
  </si>
  <si>
    <t>RIO GUAYAS Y RIO CAQUETA EN LA RUTA PUERTO MADERA (CARTAGENA DEL CHAIRA) - RELLENO Y VSA</t>
  </si>
  <si>
    <t>SERVICIO FLUVIAL DE BOLIVAR Y CESAR S.A.S. "SERFLUSUR S.A.S."</t>
  </si>
  <si>
    <t>CARRERA 19 N°7-12</t>
  </si>
  <si>
    <t>RIO MAGDALENA TRANSBORDO ENTRE EL PUERTO DE GAMARRA Y PUERTO BOLIVAR</t>
  </si>
  <si>
    <t>CARLOS EDUARDO RODRIGUEZ MEDINA</t>
  </si>
  <si>
    <t>CALLE 4 N°3-27 BARRIO EL CENTRO</t>
  </si>
  <si>
    <t xml:space="preserve">CASTILLO </t>
  </si>
  <si>
    <t>RIO ARIARI SECTOR QUE COMUNICA GRANADA-EL CASTILLO</t>
  </si>
  <si>
    <t>ASOCIACION TRANSBORDOS EL CABLE</t>
  </si>
  <si>
    <t>CARRERA 8 N°10-42 BARRIO CENTRO</t>
  </si>
  <si>
    <t xml:space="preserve">EL CASTILLO </t>
  </si>
  <si>
    <t>RIBERAS DEL RIO ARIARI, SECTOR EL CABLE COMUNICANDO LOS MUNICIPOS DE EL CASTILLO Y GRANADA EN EL DEPARTAMENTO DEL META</t>
  </si>
  <si>
    <t>GUAINIA TOURS S.A.S.</t>
  </si>
  <si>
    <t>CARRERA 3 N°15-05 PISO 2</t>
  </si>
  <si>
    <t>RIOS: GUAINIA, GUAVIARE, ORINOCO, VICHADA, INIRIDA Y AFLUENTES.</t>
  </si>
  <si>
    <t>900430529 -3</t>
  </si>
  <si>
    <t>CARRERA 3 N°15-05 PISO 3</t>
  </si>
  <si>
    <t>FLUVIALES DE COLOMBIA S.A.S.</t>
  </si>
  <si>
    <t>CALLE 17B N°33-96 BARRIO SAN MATEO</t>
  </si>
  <si>
    <t>RIO MAGDALENA DESDE MAGANGUE HACIA BARRANQUILLA, Y POR EL CANAL DEL DIQUE DESDE CALAMAR HASTA CARTAGENA</t>
  </si>
  <si>
    <t>NAVIERA FLUVIAL LA DIOSA S.A.S.</t>
  </si>
  <si>
    <t>RIOS: CAGUAN, GUAYAS, SUNCILLAS, CAQUETA Y AFLUENTES.</t>
  </si>
  <si>
    <t>900778464 -8</t>
  </si>
  <si>
    <t>Mixto</t>
  </si>
  <si>
    <t>FERNANDEZ ABADIAS</t>
  </si>
  <si>
    <t>CALLE 3 N°2-52/54/56/60 - CALLE 8 N°11A-22 B.VILLAS DEL CHAIRA</t>
  </si>
  <si>
    <t>RIO CAGUAN ENTRE CARTAGENA DEL CHAIRA Y EL SECTOR DENOMINADO LA HACIENDA</t>
  </si>
  <si>
    <t>ASOCIACION DE TRANSPORTADORES FLUVIALES DEL CHAIRA "ASOTRANSCHAIRA"</t>
  </si>
  <si>
    <t>CALLE 3 N°1-17 BARRIO EL CENTRO</t>
  </si>
  <si>
    <t>CARTAGENA DEL CHAIRA</t>
  </si>
  <si>
    <t>COOPERATIVA DE TRANSPORTADORES DEL CASTILLO "COOTRANSCASTILLO"</t>
  </si>
  <si>
    <t>CARRERA 7 N°10-71 BARRIO CENTRO</t>
  </si>
  <si>
    <t>RIO ARIARI SECTOR COMUNICADO ENTRE LOS MUNICIPIOS DE EL CASTILLO Y GRANADA EN EL DEPARTAMENTO DEL META</t>
  </si>
  <si>
    <t>SAN JOSE DEL GUAVIARE</t>
  </si>
  <si>
    <t>ARA TRANSPORTES S.A.S.</t>
  </si>
  <si>
    <t>LOTE 1 CALLE 8 N°7-10</t>
  </si>
  <si>
    <t xml:space="preserve">GAMARRA </t>
  </si>
  <si>
    <t>RIO MAGDALENA Y SUS AFLUENTES ENTRE EL SECTOR DE GAMARRA Y PUERTO SALGAR</t>
  </si>
  <si>
    <t>SERVICIO DE FERRY Y CARGA LTDA "SERFECAR LTDA"</t>
  </si>
  <si>
    <t>CARRERA 10 N° 7-12</t>
  </si>
  <si>
    <t>RIO CAUCA DESDE EL MUNICIPIO DE TARSO (ANTIOQUIA) HASTA VENECIA (ANTIOQUIA)</t>
  </si>
  <si>
    <t>ESCUDERO CARDONA LUIS ALBERTO</t>
  </si>
  <si>
    <t>CALLE 13 N°16-44</t>
  </si>
  <si>
    <t>RIO MAGDALENA DESDE EL CORREGIMIENTO DE PTO. MOSQUITO (GAMARRA-CESAR) HASTA EL CORREGIMIENTO DE BODEGA CENTRAL VEREDA AURA MARIA (MORALES-BOLIVAR)</t>
  </si>
  <si>
    <t>ASOCIACION DE DUEÑOS DE BOTES DE CARGA DE SERVICIO PUBLICO DE SOLANO CAQUETA Y LA AMAZONIA DE LOS RIOS ORTEGUAZA Y CAQUETA "ASORTECAQUETA"</t>
  </si>
  <si>
    <t>CARRERA 11° 15-25 CENTRO COMERCIAL ORO CENTRO P.2 OF.219</t>
  </si>
  <si>
    <t xml:space="preserve">FLORENCIA </t>
  </si>
  <si>
    <t>ORTEGUAZA</t>
  </si>
  <si>
    <t xml:space="preserve">RIOS: ORTEGUAZA Y CAQUETA </t>
  </si>
  <si>
    <t>COOPERATIVA SANTANDEREANA DE TRANSPORTADORES LIMITADA "COPETRAN"</t>
  </si>
  <si>
    <t>CALLE 55 N°17B-17</t>
  </si>
  <si>
    <t>SERVICIO Y MANTENIMIENTO DE EQUIPOS FLUVIALES Y TERRESTRES DEL CARIBE FLUTECAR, EMPRESA ASOCIATIVA DE TRABAJADORESE.A.T."FLUTECAR"</t>
  </si>
  <si>
    <t>CARRERA 38D N°77-65 OF.303</t>
  </si>
  <si>
    <t>RIO MAGDALENA ENTRE LOS MUNICIPIOS DE SALAMINA (MAGDALENA) Y PUERTO GIRALDO (ATLANTICO)</t>
  </si>
  <si>
    <t>PRONTICOURIER EXPRESS S.A.S.</t>
  </si>
  <si>
    <t>CARRERA 49B N°74-98 LOCAL 4</t>
  </si>
  <si>
    <t>RIO MAGDALENA DESDE BARRANQUILLA (ATLANTICO) HASTA LA DORADA (CALDAS).</t>
  </si>
  <si>
    <t>SOLUCIONES INTEGRALES EN TRANSPORTE TRANSGOLFO JJ S.A.S.</t>
  </si>
  <si>
    <t>CARRERA 13 N°100-33 OF.211</t>
  </si>
  <si>
    <t>TRANSPORTES CARIBE S.A.S. "TRANSCARIBE S.A.S." ANTES TRANSPORTES CARIBE LTDA</t>
  </si>
  <si>
    <t>CARRERA 30 N°9-105 BARRIO MODELO</t>
  </si>
  <si>
    <t>RIOS: PUTUMAYO, AMAZONAS ENTRE MUELLE LA ESMERALDA-MUELLE VICTORIA REGIA Y PUERTOS INTERMEDIOS</t>
  </si>
  <si>
    <t>TRANSPORTES AQUAVIARIOS DE COLOMBIA S.A.S. "TAQSAS"</t>
  </si>
  <si>
    <t>CALLE 75 N°45-21 APTO 4 D</t>
  </si>
  <si>
    <t>RIO MAGDALENA SECTOR ENTRE BARRANQUILLA Y PUERTO BERRIO</t>
  </si>
  <si>
    <t>TIM CARGO S.A.S.</t>
  </si>
  <si>
    <t>CALLE 168 N°62-10 INT 6</t>
  </si>
  <si>
    <t>RIO MAGDALENA Y SUS AFLUENTES CANAL DEL DIQUE Y BAHIA DE CARTAGENA</t>
  </si>
  <si>
    <t>TRANSPORTE FLUVIAL TRANSANSUR S.A.S.</t>
  </si>
  <si>
    <t>CARRERA 5 NA11-151 BARRIO SAN PABLITO</t>
  </si>
  <si>
    <t xml:space="preserve">BOLIVAR </t>
  </si>
  <si>
    <t>RIO MAGDALENA Y SUS AFLUENTES  SECTOR PUERTO SALGAR - BARRANQUILLA CANAL DEL DIQUE Y BAHIA DE CARTAGENA PARA EL SERVICIO DE CARGA GENERAL Y EL SERVICIO DE TRANSBORDO.</t>
  </si>
  <si>
    <t>EMPRESA DE TRANSPORTE DE CARGA MARITIMA Y FLUVIAL INTERNACIONAL Y DE CABOTAJE URRUTIA MORALES S.A.S.</t>
  </si>
  <si>
    <t>CARRERA 4 N°7-115 OFICINA 404 - 406</t>
  </si>
  <si>
    <t>RIO LEON CANALES DE NUEVA COLONIA,ZUNGO, TRANSITO POR BAHIA COLOMBIA. Y RIO ATRATO</t>
  </si>
  <si>
    <t>ASOCIACION DE TRANSPORTADORES FLUVIALES DE CARGA DEL SUR DEL CAQUETA "TRANSURCAQUETA"</t>
  </si>
  <si>
    <t>CARRERA 5B Nº4-46 BARRIO EL POBLADO</t>
  </si>
  <si>
    <t>CURILLO</t>
  </si>
  <si>
    <t>RIO CAQUETA Y SUS AFLUENTES</t>
  </si>
  <si>
    <t>TRANSPORTES ALVAREZ S.A.S.</t>
  </si>
  <si>
    <t>VEREDA RAMADA BAJA LOTE N° 3 ENTRADA  BARRIO PLANADAS</t>
  </si>
  <si>
    <t>FUNZA</t>
  </si>
  <si>
    <t>CUNDINAMARCA</t>
  </si>
  <si>
    <t>RIOS: GUAVIARE, INIRIDA, ATABAPO, VICHADA, ORINOCO EN TERRITORIO COLOMBIANO</t>
  </si>
  <si>
    <t>830126659 -6</t>
  </si>
  <si>
    <t>INGENIERIA DE DISEÑO Y CONSTRUCCION LTDA  - INDICON LTDA -</t>
  </si>
  <si>
    <t>CALLE 48 Nº1-35 BARRIO SECTOR COMERCIAL</t>
  </si>
  <si>
    <t>RIO MAGDALENA ENTRE PUERTO SALGAR Y BARRANQUILLA</t>
  </si>
  <si>
    <t>MINA LA DOCTORCITA S.A.S.</t>
  </si>
  <si>
    <t>CALLE 33 Nº1-01</t>
  </si>
  <si>
    <t>QUIBDO</t>
  </si>
  <si>
    <t>CHOCO</t>
  </si>
  <si>
    <t>RIO ATRATO Y SUS AFLUENTES EN EL SECTOR QUIBDO - RIOSUCIO</t>
  </si>
  <si>
    <t>TRANSPORTE FLUVIAL DE CARGA SUPER ALCOSTO MITU S.A.S.</t>
  </si>
  <si>
    <t>CALLE 6 Nº7 A -32</t>
  </si>
  <si>
    <t>VAUPES</t>
  </si>
  <si>
    <t>RIO VAUPES Y SUS AFLUENTES</t>
  </si>
  <si>
    <t>TRANSPORTE FLUVIAL OYOLA EMPRESA ASOCIATIVA DE TRABAJO - TO HUILA EAT</t>
  </si>
  <si>
    <t>MIXTO</t>
  </si>
  <si>
    <t>CARRERA 30 N° 31-49 SUR TORRE 8 APTO 402</t>
  </si>
  <si>
    <t>RIIO MAGDALENA SECTOR DE LOS MUNICIPIOS AIPE Y VILLAVIEJA - HUILA, PUERTO EL PATA - PUERTO PASO DE LA BARCA</t>
  </si>
  <si>
    <t>ASOCIACION SOLUCIONES INTEGRALES NAVIERAS UNIDAS DE CORDOBA - SINU</t>
  </si>
  <si>
    <t>CARRERA 2 N° 1-80 CORPORACION MARIA PAZ  -CORREGIMIENTO DE NARIÑO-</t>
  </si>
  <si>
    <t>SANTA CRUZ DE LORICA</t>
  </si>
  <si>
    <t xml:space="preserve">SINU </t>
  </si>
  <si>
    <t>RIO SINU Y SUS AFLUENTES</t>
  </si>
  <si>
    <r>
      <t>ASOCIACIÓN DE TRANSPORTADORES TERRESTRE Y FLUVIAL DE CARGA &amp; TURISMO CUENCA DEL ORINOCO “</t>
    </r>
    <r>
      <rPr>
        <b/>
        <sz val="9"/>
        <color theme="1"/>
        <rFont val="Calibri"/>
        <family val="2"/>
      </rPr>
      <t>ASOTRANSFLUORINOCO"</t>
    </r>
  </si>
  <si>
    <t>CALLE 7 N° 18-189 BARRIO PRIMERO DE OCTUBRE</t>
  </si>
  <si>
    <t>GUAYABERO</t>
  </si>
  <si>
    <t>RIOS: GUAYABERO, GUAVIARE, INIRIDA, VAUPES, ORINOCO Y SUS ESPECTIVOS AFLUENTES EN EL TERRITORIO NACIONAL.</t>
  </si>
  <si>
    <t>RÍOS SANDRA MILENA</t>
  </si>
  <si>
    <t>CALLE 11 N°5 A-85</t>
  </si>
  <si>
    <t>AIPE</t>
  </si>
  <si>
    <t>RIO MAGDALENA EL PUERTO DE LAS TORTOLAS EN EL MUNICIPIO DE VILLAVIEJA - HUILA AL PUERTO DE LA ISLA SAN NICOLAS EN EL MUNICIPIO DE AIPE HUILA</t>
  </si>
  <si>
    <t>TRANSAMAZONIA S.A.S.</t>
  </si>
  <si>
    <t>CARRERA 5 N°12-36 BARRIOO SAN MARTIN</t>
  </si>
  <si>
    <t>RIOS: PUTUMAYO, APOPÓRIS, AMAZONAS Y AFLUENTES</t>
  </si>
  <si>
    <t>EMPRESAS</t>
  </si>
  <si>
    <t>RESOLUCION</t>
  </si>
  <si>
    <t>DIA</t>
  </si>
  <si>
    <t xml:space="preserve">MES </t>
  </si>
  <si>
    <t>AÑO</t>
  </si>
  <si>
    <t>TIPO</t>
  </si>
  <si>
    <t xml:space="preserve">INFORME MODALIDAD </t>
  </si>
  <si>
    <t>OBSERVACION</t>
  </si>
  <si>
    <t xml:space="preserve">ZONA DE OPERACIÓN </t>
  </si>
  <si>
    <t>H</t>
  </si>
  <si>
    <t>Carga General e Hidrocarburos</t>
  </si>
  <si>
    <t>PO1</t>
  </si>
  <si>
    <t>PO2</t>
  </si>
  <si>
    <t>PO3</t>
  </si>
  <si>
    <t>M</t>
  </si>
  <si>
    <t>AHC</t>
  </si>
  <si>
    <t>MPF</t>
  </si>
  <si>
    <t>PO4</t>
  </si>
  <si>
    <t>ADI</t>
  </si>
  <si>
    <t>PO5</t>
  </si>
  <si>
    <t>PO6</t>
  </si>
  <si>
    <t>MRS</t>
  </si>
  <si>
    <t>MZO</t>
  </si>
  <si>
    <t>PO7</t>
  </si>
  <si>
    <t>PO8</t>
  </si>
  <si>
    <t>PF</t>
  </si>
  <si>
    <t>CAN</t>
  </si>
  <si>
    <t>C G</t>
  </si>
  <si>
    <t>Transbordo</t>
  </si>
  <si>
    <t>MFH</t>
  </si>
  <si>
    <t>MR</t>
  </si>
  <si>
    <t>Carga General - Transbordo</t>
  </si>
  <si>
    <t>DR</t>
  </si>
  <si>
    <t>DEROGA RESOLUCION</t>
  </si>
  <si>
    <t>MHPO</t>
  </si>
  <si>
    <t>N</t>
  </si>
  <si>
    <t>DES</t>
  </si>
  <si>
    <t>CRS</t>
  </si>
  <si>
    <t>CTS</t>
  </si>
  <si>
    <t>RR</t>
  </si>
  <si>
    <t>RESUELVE RECURSO</t>
  </si>
  <si>
    <t>ACEPTA DESISTIMIENTO</t>
  </si>
  <si>
    <t>APF</t>
  </si>
  <si>
    <t>NIEGA MODIFICACION P.F.</t>
  </si>
  <si>
    <t>ADI H-C</t>
  </si>
  <si>
    <t>NPO</t>
  </si>
  <si>
    <t>REQUERIMIENTO P O Feb/2020</t>
  </si>
  <si>
    <t>CAMBIO DE RAZON SOCIAL</t>
  </si>
  <si>
    <t>PET</t>
  </si>
  <si>
    <t>RRA</t>
  </si>
  <si>
    <t>RESUELVE RECURSO DE APELACION</t>
  </si>
  <si>
    <t>Cancelada</t>
  </si>
  <si>
    <t>C G y Refrigerada</t>
  </si>
  <si>
    <t>ACL</t>
  </si>
  <si>
    <t>RO</t>
  </si>
  <si>
    <t>RESUELVE OPOSICIONES</t>
  </si>
  <si>
    <t>RA</t>
  </si>
  <si>
    <t>S</t>
  </si>
  <si>
    <t>LS</t>
  </si>
  <si>
    <t>AZO</t>
  </si>
  <si>
    <t>Carga</t>
  </si>
  <si>
    <t>NIEGA RENOVACION P.O</t>
  </si>
  <si>
    <t>DE</t>
  </si>
  <si>
    <t>PF1</t>
  </si>
  <si>
    <t xml:space="preserve">H </t>
  </si>
  <si>
    <t xml:space="preserve">C G </t>
  </si>
  <si>
    <t>NIEGA MODIFICAFION P.F</t>
  </si>
  <si>
    <t xml:space="preserve">Suspende </t>
  </si>
  <si>
    <t>R.O</t>
  </si>
  <si>
    <t>PO</t>
  </si>
  <si>
    <t>TRABAJO ESCRITORIO</t>
  </si>
  <si>
    <t>,</t>
  </si>
  <si>
    <t>EMPRESA</t>
  </si>
  <si>
    <t>EMBARCACION</t>
  </si>
  <si>
    <t>PATENTE</t>
  </si>
  <si>
    <t>CAP_EXPL</t>
  </si>
  <si>
    <t>TIPO_VIN</t>
  </si>
  <si>
    <t>C.A.</t>
  </si>
  <si>
    <t>COMPAÑÍA</t>
  </si>
  <si>
    <t>RCC</t>
  </si>
  <si>
    <t>VIGENCIA</t>
  </si>
  <si>
    <t>RCE</t>
  </si>
  <si>
    <t>RCEA</t>
  </si>
  <si>
    <t>CPI(P&amp;I)</t>
  </si>
  <si>
    <t>ESTADO</t>
  </si>
  <si>
    <t>DIAS VENCIDOS</t>
  </si>
  <si>
    <t>ALERTA</t>
  </si>
  <si>
    <t>FECHA ACTUAL</t>
  </si>
  <si>
    <t>DIAS DE ALERTA</t>
  </si>
  <si>
    <t>BARRANQUILA</t>
  </si>
  <si>
    <t>R</t>
  </si>
  <si>
    <t>15,913,4</t>
  </si>
  <si>
    <t>P</t>
  </si>
  <si>
    <t>7,646,8</t>
  </si>
  <si>
    <t>RR DORADA</t>
  </si>
  <si>
    <t>21,263,0</t>
  </si>
  <si>
    <t>PAGASO</t>
  </si>
  <si>
    <t>1,511,0</t>
  </si>
  <si>
    <t>JAR 1</t>
  </si>
  <si>
    <t>BDC</t>
  </si>
  <si>
    <t>1,474,0</t>
  </si>
  <si>
    <t>JAR 6</t>
  </si>
  <si>
    <t>JAR 7</t>
  </si>
  <si>
    <t>JAR 9</t>
  </si>
  <si>
    <t>SCF23105</t>
  </si>
  <si>
    <t>1,771,5</t>
  </si>
  <si>
    <t>SCF23121</t>
  </si>
  <si>
    <t>SCF23123</t>
  </si>
  <si>
    <t>SCF23128</t>
  </si>
  <si>
    <t>SCF23134</t>
  </si>
  <si>
    <t>SCF23148</t>
  </si>
  <si>
    <t>NC1501</t>
  </si>
  <si>
    <t>1,801,4</t>
  </si>
  <si>
    <t>NC1502</t>
  </si>
  <si>
    <t>NC1503</t>
  </si>
  <si>
    <t>NC1504</t>
  </si>
  <si>
    <t>NC1505</t>
  </si>
  <si>
    <t>NC1506</t>
  </si>
  <si>
    <t>NC1507</t>
  </si>
  <si>
    <t>NC1508</t>
  </si>
  <si>
    <t>NC1601</t>
  </si>
  <si>
    <t>4,114,0</t>
  </si>
  <si>
    <t>2,985,9</t>
  </si>
  <si>
    <t xml:space="preserve">DIANA </t>
  </si>
  <si>
    <t>B</t>
  </si>
  <si>
    <t>MAURICIO</t>
  </si>
  <si>
    <t>L</t>
  </si>
  <si>
    <t>AMPARO</t>
  </si>
  <si>
    <t>JULIANA</t>
  </si>
  <si>
    <t>MARIANA</t>
  </si>
  <si>
    <t xml:space="preserve">BARU I </t>
  </si>
  <si>
    <t>DIBULLA</t>
  </si>
  <si>
    <t>TOLU</t>
  </si>
  <si>
    <t>FFC1701B</t>
  </si>
  <si>
    <t>BCG</t>
  </si>
  <si>
    <t>FFC1702B</t>
  </si>
  <si>
    <t>FFC1703B</t>
  </si>
  <si>
    <t>FFC1704B</t>
  </si>
  <si>
    <t>FFC1705B</t>
  </si>
  <si>
    <t>FFC1706B</t>
  </si>
  <si>
    <t>FFC1707B</t>
  </si>
  <si>
    <t>FFC1708B</t>
  </si>
  <si>
    <t>FFC1709B</t>
  </si>
  <si>
    <t>FFC1710B</t>
  </si>
  <si>
    <t>CARIBE 67</t>
  </si>
  <si>
    <t>CARIBE 70</t>
  </si>
  <si>
    <t>CARIBE 80</t>
  </si>
  <si>
    <t>CARIBE 81</t>
  </si>
  <si>
    <t>CARIBE 82</t>
  </si>
  <si>
    <t>CARIBE 83</t>
  </si>
  <si>
    <t>ALFONSO MONTILLA</t>
  </si>
  <si>
    <t>13,532,0</t>
  </si>
  <si>
    <t>CANCHARAZO</t>
  </si>
  <si>
    <t>2,504,0</t>
  </si>
  <si>
    <t>CATALINA</t>
  </si>
  <si>
    <t>7,442,0</t>
  </si>
  <si>
    <t>DOÑA LEONOR</t>
  </si>
  <si>
    <t>6,441,0</t>
  </si>
  <si>
    <t>DOÑA MARIA</t>
  </si>
  <si>
    <t>6,765,0</t>
  </si>
  <si>
    <t>FRANCISCO ESTRADA</t>
  </si>
  <si>
    <t>6,847,0</t>
  </si>
  <si>
    <t>GALERAS</t>
  </si>
  <si>
    <t>6,798,0</t>
  </si>
  <si>
    <t>GUADALUPE</t>
  </si>
  <si>
    <t>2,031,0</t>
  </si>
  <si>
    <t>HUMBERTO MUÑOZ R.</t>
  </si>
  <si>
    <t>13,129,0</t>
  </si>
  <si>
    <t>RR NAVIERA 1 (UNO)</t>
  </si>
  <si>
    <t>2,509,0</t>
  </si>
  <si>
    <t>NAVIERA R-3</t>
  </si>
  <si>
    <t>1,063,0</t>
  </si>
  <si>
    <t xml:space="preserve">PERIJA </t>
  </si>
  <si>
    <t>9,097,0</t>
  </si>
  <si>
    <t>SOTARA</t>
  </si>
  <si>
    <t>6,314,4</t>
  </si>
  <si>
    <t>TOLEDO</t>
  </si>
  <si>
    <t>7,512,0</t>
  </si>
  <si>
    <t>NAVIERA 94</t>
  </si>
  <si>
    <t>1,324,0</t>
  </si>
  <si>
    <t>NAVIERA 95</t>
  </si>
  <si>
    <t>1,296,7</t>
  </si>
  <si>
    <t>NAVIERA 96</t>
  </si>
  <si>
    <t>NAVIERA 97</t>
  </si>
  <si>
    <t>NAVIERA 98</t>
  </si>
  <si>
    <t>NAVIERA 99</t>
  </si>
  <si>
    <t>1,296,0</t>
  </si>
  <si>
    <t>NAVIERA 100</t>
  </si>
  <si>
    <t>1,325,0</t>
  </si>
  <si>
    <t>NAVIERA 101</t>
  </si>
  <si>
    <t>NAVIERA 102</t>
  </si>
  <si>
    <t>1,297,0</t>
  </si>
  <si>
    <t>NAVIERA 103</t>
  </si>
  <si>
    <t>NAVIERA 104</t>
  </si>
  <si>
    <t>NAVIERA 105</t>
  </si>
  <si>
    <t>NAVIERA 106</t>
  </si>
  <si>
    <t>NAVIERA 107</t>
  </si>
  <si>
    <t>NAVIERA 108</t>
  </si>
  <si>
    <t>NAVIERA 109</t>
  </si>
  <si>
    <t>NAVIERA 110</t>
  </si>
  <si>
    <t>NAVIERA 111</t>
  </si>
  <si>
    <t>1,270,0</t>
  </si>
  <si>
    <t>NAVIERA 112</t>
  </si>
  <si>
    <t>1,323,0</t>
  </si>
  <si>
    <t>NAVIERA 113</t>
  </si>
  <si>
    <t>NAVIERA 114</t>
  </si>
  <si>
    <t>1,233,0</t>
  </si>
  <si>
    <t>NAVIERA 115</t>
  </si>
  <si>
    <t>NAVIERA 116</t>
  </si>
  <si>
    <t>1,258,0</t>
  </si>
  <si>
    <t>NAVIERA 117</t>
  </si>
  <si>
    <t>1,275,0</t>
  </si>
  <si>
    <t>NAVIERA 118</t>
  </si>
  <si>
    <t>1,248,0</t>
  </si>
  <si>
    <t>NAVIERA 119</t>
  </si>
  <si>
    <t>1,241,0</t>
  </si>
  <si>
    <t>NAVIERA 120</t>
  </si>
  <si>
    <t>1,326,3</t>
  </si>
  <si>
    <t>NAVIERA 121</t>
  </si>
  <si>
    <t>1,326,0</t>
  </si>
  <si>
    <t>NAVIERA 122</t>
  </si>
  <si>
    <t>NAVIERA 123</t>
  </si>
  <si>
    <t>1,223,0</t>
  </si>
  <si>
    <t>NAVIERA 124</t>
  </si>
  <si>
    <t>1,185,0</t>
  </si>
  <si>
    <t>NAVIERA 125</t>
  </si>
  <si>
    <t>1,183,8</t>
  </si>
  <si>
    <t>NAVIERA 126</t>
  </si>
  <si>
    <t>NAVIERA 127</t>
  </si>
  <si>
    <t>NAVIERA 128</t>
  </si>
  <si>
    <t>NAVIERA 129</t>
  </si>
  <si>
    <t>NAVIERA 130</t>
  </si>
  <si>
    <t>1,177,0</t>
  </si>
  <si>
    <t>NAVIERA 131</t>
  </si>
  <si>
    <t>NAVIERA 132</t>
  </si>
  <si>
    <t>1,083,0</t>
  </si>
  <si>
    <t>NAVIERA 133</t>
  </si>
  <si>
    <t>1,187,0</t>
  </si>
  <si>
    <t>NAVIERA 134</t>
  </si>
  <si>
    <t>NAVIERA 135</t>
  </si>
  <si>
    <t>NAVIERA 136</t>
  </si>
  <si>
    <t>1,068,0</t>
  </si>
  <si>
    <t>NAVIERA 137</t>
  </si>
  <si>
    <t>NAVIERA 138</t>
  </si>
  <si>
    <t>NAVIERA 139</t>
  </si>
  <si>
    <t>NAVIERA 140</t>
  </si>
  <si>
    <t>NAVIERA 141</t>
  </si>
  <si>
    <t>NAVIERA 142</t>
  </si>
  <si>
    <t>NAVIERA 143</t>
  </si>
  <si>
    <t>NAVIERA 144</t>
  </si>
  <si>
    <t>NAVIERA 145</t>
  </si>
  <si>
    <t>NAVIERA 146</t>
  </si>
  <si>
    <t>NAVIERA 147</t>
  </si>
  <si>
    <t>NAVIERA 148</t>
  </si>
  <si>
    <t>NAVIERA 149</t>
  </si>
  <si>
    <t>NAVIERA 150</t>
  </si>
  <si>
    <t>NAVIERA 151</t>
  </si>
  <si>
    <t>NAVIERA 152</t>
  </si>
  <si>
    <t>NAVIERA 153</t>
  </si>
  <si>
    <t>NAVIERA 154</t>
  </si>
  <si>
    <t>NAVIERA 155</t>
  </si>
  <si>
    <t>NAVIERA 156</t>
  </si>
  <si>
    <t>NAVIERA 157</t>
  </si>
  <si>
    <t>NAVIERA 158</t>
  </si>
  <si>
    <t>NAVIERA 159</t>
  </si>
  <si>
    <t>NAVIERA 160</t>
  </si>
  <si>
    <t>NAVIERA 161</t>
  </si>
  <si>
    <t>NAVIERA 162</t>
  </si>
  <si>
    <t>NAVIERA 163</t>
  </si>
  <si>
    <t>NAVIERA 164</t>
  </si>
  <si>
    <t>NAVIERA 165</t>
  </si>
  <si>
    <t>NAVIERA 166</t>
  </si>
  <si>
    <t>NAVIERA 167</t>
  </si>
  <si>
    <t>NAVIERA 170</t>
  </si>
  <si>
    <t>NAVIERA 171</t>
  </si>
  <si>
    <t>NAVIERA 172</t>
  </si>
  <si>
    <t>NAVIERA 173</t>
  </si>
  <si>
    <t>NAVIERA 174</t>
  </si>
  <si>
    <t>NAVIERA 175</t>
  </si>
  <si>
    <t>NAVIERA 176</t>
  </si>
  <si>
    <t>NAVIERA 177</t>
  </si>
  <si>
    <t>NAVIERA 178</t>
  </si>
  <si>
    <t>NAVIERA 179</t>
  </si>
  <si>
    <t>NAVIERA 180</t>
  </si>
  <si>
    <t>NAVIERA 181</t>
  </si>
  <si>
    <t>NAVIERA 182</t>
  </si>
  <si>
    <t>NAVIERA 183</t>
  </si>
  <si>
    <t>NAVIERA 184</t>
  </si>
  <si>
    <t>NAVIERA 185</t>
  </si>
  <si>
    <t>NAVIERA 186</t>
  </si>
  <si>
    <t>TRANSFLUCOL NUMERO TRES (N° 3)</t>
  </si>
  <si>
    <t>TRANSFLUCOL NUMERO CINCO (N° 5)</t>
  </si>
  <si>
    <t>TRANSFLUCOL NUMERO SEIS (N° 6)</t>
  </si>
  <si>
    <t>TRANSFLUCOL NUMERO SIETE (N° 7)</t>
  </si>
  <si>
    <t>TRANSFLUCOL NUMERO UNO (N° 1</t>
  </si>
  <si>
    <t>TRANSFLUCOL NUMERO DOS (N° 2)</t>
  </si>
  <si>
    <t>TRANSFLUCOL NUMERO CUATRO (N° 4)</t>
  </si>
  <si>
    <t>TRANSFLUCOL N° 6</t>
  </si>
  <si>
    <t>TRANSFLUCOL NUMERO OCHO (N° 8)</t>
  </si>
  <si>
    <t>TRANSFLUCOL NUMERO NUEVE (N° 9)</t>
  </si>
  <si>
    <t>TRANSFLUCOL P - 10</t>
  </si>
  <si>
    <t>TRANSFLUCOL NUMERO ONCE (N° 11)</t>
  </si>
  <si>
    <t>TRANSFLUCOL N° 12</t>
  </si>
  <si>
    <t>TRANSFLUCOL NUMERO TRECE (N° 13)</t>
  </si>
  <si>
    <t>TRANSFLUCOL NUMERO CATORCE (N° 14)</t>
  </si>
  <si>
    <t>TRANSFLUCOL NUMERO QUINCE (N° 15)</t>
  </si>
  <si>
    <t>TRANSFLUCOL N° 16</t>
  </si>
  <si>
    <t>TRANSFLUCOL N° 17</t>
  </si>
  <si>
    <t>TRANSFLUCOL N° 18</t>
  </si>
  <si>
    <t>TRANSFLUCOL N° 19</t>
  </si>
  <si>
    <t>TRANSFLUCOL N° 20</t>
  </si>
  <si>
    <t xml:space="preserve">AST - 3 </t>
  </si>
  <si>
    <t>B CG</t>
  </si>
  <si>
    <t>KAMILA</t>
  </si>
  <si>
    <t>V</t>
  </si>
  <si>
    <t>NAUTILUS*</t>
  </si>
  <si>
    <t>IPAPURE</t>
  </si>
  <si>
    <t>167,02</t>
  </si>
  <si>
    <t>HERCULES II</t>
  </si>
  <si>
    <t>EL ATLANTICO</t>
  </si>
  <si>
    <t>A</t>
  </si>
  <si>
    <t>SATURNO</t>
  </si>
  <si>
    <t>MARFIL</t>
  </si>
  <si>
    <t>1106</t>
  </si>
  <si>
    <t>SEBASTIAN</t>
  </si>
  <si>
    <t>YAMILE</t>
  </si>
  <si>
    <t>485,12</t>
  </si>
  <si>
    <t xml:space="preserve">FERNANDO </t>
  </si>
  <si>
    <t>TIBURON</t>
  </si>
  <si>
    <t>LAURA</t>
  </si>
  <si>
    <t>1409,1</t>
  </si>
  <si>
    <t>CAMOARA</t>
  </si>
  <si>
    <t>957,3</t>
  </si>
  <si>
    <t>EL DELFIN</t>
  </si>
  <si>
    <t>221,62</t>
  </si>
  <si>
    <t>EMANUEL</t>
  </si>
  <si>
    <t>1276</t>
  </si>
  <si>
    <t>RR HERAMPI</t>
  </si>
  <si>
    <t>691,41</t>
  </si>
  <si>
    <t>NOKAIDO</t>
  </si>
  <si>
    <t>231</t>
  </si>
  <si>
    <t>LUZIAN</t>
  </si>
  <si>
    <t>488,07</t>
  </si>
  <si>
    <t>SALVADOR</t>
  </si>
  <si>
    <t>426,32</t>
  </si>
  <si>
    <t>RIO DE JANEIRO</t>
  </si>
  <si>
    <t>967,46</t>
  </si>
  <si>
    <t>SAN JOSE</t>
  </si>
  <si>
    <t>457,85</t>
  </si>
  <si>
    <t>MARIA KAMILA</t>
  </si>
  <si>
    <t>125,63</t>
  </si>
  <si>
    <t>CASA SOBRE LA ROCA</t>
  </si>
  <si>
    <t>220,46</t>
  </si>
  <si>
    <t>EL ZAFIRO</t>
  </si>
  <si>
    <t>EL GAVILAN</t>
  </si>
  <si>
    <t>Mc</t>
  </si>
  <si>
    <t>41,77</t>
  </si>
  <si>
    <t>SHALOM</t>
  </si>
  <si>
    <t>772,37</t>
  </si>
  <si>
    <t>EL DELFIN II</t>
  </si>
  <si>
    <t>614,52</t>
  </si>
  <si>
    <t>MARIA JOSE III</t>
  </si>
  <si>
    <t>542,93</t>
  </si>
  <si>
    <t>CLAUDIA LETICIA</t>
  </si>
  <si>
    <t>470,6</t>
  </si>
  <si>
    <t>LA SHACKTY</t>
  </si>
  <si>
    <t>324,05</t>
  </si>
  <si>
    <t>LUIS FERNANDO</t>
  </si>
  <si>
    <t>293,13</t>
  </si>
  <si>
    <t>MARIA JOSE II</t>
  </si>
  <si>
    <t>594,50</t>
  </si>
  <si>
    <t>SANTIAGO</t>
  </si>
  <si>
    <t>BOTE EL GRAN JEFE</t>
  </si>
  <si>
    <t>JUAN HACHE</t>
  </si>
  <si>
    <t>TP-31</t>
  </si>
  <si>
    <t>TP-15</t>
  </si>
  <si>
    <t>ARIARI B-3</t>
  </si>
  <si>
    <t>ARIARI B-2</t>
  </si>
  <si>
    <t>ARIARI NUMERO CUATRO</t>
  </si>
  <si>
    <t>ARIARI N° 3</t>
  </si>
  <si>
    <t>ARIARI II</t>
  </si>
  <si>
    <t>PEGASO</t>
  </si>
  <si>
    <t>PREV1001065</t>
  </si>
  <si>
    <t>MEDELLLIN P-2</t>
  </si>
  <si>
    <t>PREV1001066</t>
  </si>
  <si>
    <t>ORION</t>
  </si>
  <si>
    <t>PREV1001067</t>
  </si>
  <si>
    <t>CENTAURO</t>
  </si>
  <si>
    <t>PREV1001068</t>
  </si>
  <si>
    <t>RIO PUTUMAYO</t>
  </si>
  <si>
    <t>RIO CAQUETA</t>
  </si>
  <si>
    <t>RIO NEGRO</t>
  </si>
  <si>
    <t>RR CIUDAD DE MEDELLIN</t>
  </si>
  <si>
    <t>1201191-5</t>
  </si>
  <si>
    <t>RR PROVIDENCIA</t>
  </si>
  <si>
    <t>1141N05663</t>
  </si>
  <si>
    <t>CASCO NO. 128</t>
  </si>
  <si>
    <t>1141N06242</t>
  </si>
  <si>
    <t>CASCO NO. 129</t>
  </si>
  <si>
    <t>1141N06243</t>
  </si>
  <si>
    <t>NRG 1903</t>
  </si>
  <si>
    <t>1141N06624</t>
  </si>
  <si>
    <t>BOTE MEDELLIN P -1</t>
  </si>
  <si>
    <t>BOTE MEDELLIN P -2A</t>
  </si>
  <si>
    <t>LA FE</t>
  </si>
  <si>
    <t>LA ESPERANZA</t>
  </si>
  <si>
    <t>TP-40</t>
  </si>
  <si>
    <t>TP-41</t>
  </si>
  <si>
    <t>TP-43</t>
  </si>
  <si>
    <t>TP-44</t>
  </si>
  <si>
    <t>JC N°. 1</t>
  </si>
  <si>
    <t>JC N°. 2</t>
  </si>
  <si>
    <t>SIMITI</t>
  </si>
  <si>
    <t>GALAPA</t>
  </si>
  <si>
    <t>IKA</t>
  </si>
  <si>
    <t>MP-33</t>
  </si>
  <si>
    <t>MP-41</t>
  </si>
  <si>
    <t>MP-44</t>
  </si>
  <si>
    <t>COSTEÑO P-3</t>
  </si>
  <si>
    <t>CONDESA 2</t>
  </si>
  <si>
    <t xml:space="preserve"> RIO NARE</t>
  </si>
  <si>
    <t>CARIBE 39</t>
  </si>
  <si>
    <t>CARIBE N°  45</t>
  </si>
  <si>
    <t>R/R AMERICA</t>
  </si>
  <si>
    <t>PREV1001428</t>
  </si>
  <si>
    <t>CONDESA N°. 1</t>
  </si>
  <si>
    <t>RC000397</t>
  </si>
  <si>
    <t>HELIO N°. 1</t>
  </si>
  <si>
    <t>PREV1001429</t>
  </si>
  <si>
    <t>MOMPOX 450 AÑOS</t>
  </si>
  <si>
    <t>Tr</t>
  </si>
  <si>
    <t>BOBY</t>
  </si>
  <si>
    <t>Bm</t>
  </si>
  <si>
    <t>LOS M&amp;M 2</t>
  </si>
  <si>
    <t>MORALES CUATRO</t>
  </si>
  <si>
    <t>3000501</t>
  </si>
  <si>
    <t>1002808</t>
  </si>
  <si>
    <t>LA PIRAGUA</t>
  </si>
  <si>
    <t>3000341</t>
  </si>
  <si>
    <t>1003028</t>
  </si>
  <si>
    <t>AGROMOL  2</t>
  </si>
  <si>
    <t>AGROMOL  3</t>
  </si>
  <si>
    <t>DON GABRIEL</t>
  </si>
  <si>
    <t>FONTANA</t>
  </si>
  <si>
    <t>VIDTE I</t>
  </si>
  <si>
    <t>MACANA</t>
  </si>
  <si>
    <t>BOTERO R-2</t>
  </si>
  <si>
    <t>SURA-1766551</t>
  </si>
  <si>
    <t>FELIX MARIA RESTREPO</t>
  </si>
  <si>
    <t>REMOLCADOR CAREPA</t>
  </si>
  <si>
    <t>CHIGORODO</t>
  </si>
  <si>
    <t>NUEVA COLONIA</t>
  </si>
  <si>
    <t>BONGO NRO 101</t>
  </si>
  <si>
    <t>BONGO NRO 102</t>
  </si>
  <si>
    <t>BONGO NRO 104</t>
  </si>
  <si>
    <t>BONGO NRO 106</t>
  </si>
  <si>
    <t>BONGO NRO 107</t>
  </si>
  <si>
    <t>BONGO NRO 108</t>
  </si>
  <si>
    <t>BONGO NRO 109</t>
  </si>
  <si>
    <t>BONGO NRO 114</t>
  </si>
  <si>
    <t>BONGO NRO 115</t>
  </si>
  <si>
    <t>BONGO NRO 117</t>
  </si>
  <si>
    <t>MR YORCK</t>
  </si>
  <si>
    <t>PLANA P-1  TITAN</t>
  </si>
  <si>
    <t>Af</t>
  </si>
  <si>
    <t>ZUNGO NRO 2</t>
  </si>
  <si>
    <t>ZUNGO NRO 3</t>
  </si>
  <si>
    <t>CARARE</t>
  </si>
  <si>
    <t>MIGUEL ANGEL</t>
  </si>
  <si>
    <t>T</t>
  </si>
  <si>
    <t>LA SARDINATA</t>
  </si>
  <si>
    <t>GLADEL</t>
  </si>
  <si>
    <t>4121-00754</t>
  </si>
  <si>
    <t>RIO MOJANA</t>
  </si>
  <si>
    <t>4121-00079</t>
  </si>
  <si>
    <t>J. SANTANDER R-1</t>
  </si>
  <si>
    <t>4121-00485</t>
  </si>
  <si>
    <t>NUEVO HORIZONTE</t>
  </si>
  <si>
    <t>4121-00237</t>
  </si>
  <si>
    <t>GLORIA</t>
  </si>
  <si>
    <t>4121-00525</t>
  </si>
  <si>
    <t>CORCOVADO</t>
  </si>
  <si>
    <t>4121-00232</t>
  </si>
  <si>
    <t>PALERMO</t>
  </si>
  <si>
    <t>NC104912</t>
  </si>
  <si>
    <t>NC104907</t>
  </si>
  <si>
    <t>DOÑA ROSA</t>
  </si>
  <si>
    <t>PAULA - J</t>
  </si>
  <si>
    <t>DISCOVERY</t>
  </si>
  <si>
    <t xml:space="preserve"> EL VIEJO CHEPE</t>
  </si>
  <si>
    <t>SERFECOL 02</t>
  </si>
  <si>
    <t>DON CORIO</t>
  </si>
  <si>
    <t>LUCHO ORTIZ V</t>
  </si>
  <si>
    <t>MARIA MAGDALENA</t>
  </si>
  <si>
    <t>DOÑA PIEDAD</t>
  </si>
  <si>
    <t>H - 07</t>
  </si>
  <si>
    <t>REMOLCOSTA 1</t>
  </si>
  <si>
    <t>SAN CRISTOBAL</t>
  </si>
  <si>
    <t>JUAN CAMILO</t>
  </si>
  <si>
    <t>58NC099666</t>
  </si>
  <si>
    <t>58NC099704</t>
  </si>
  <si>
    <t>MARGOTH P 6</t>
  </si>
  <si>
    <t>58NC099667</t>
  </si>
  <si>
    <t>58NC099705</t>
  </si>
  <si>
    <t>TESALIA</t>
  </si>
  <si>
    <t>58NC220957</t>
  </si>
  <si>
    <t>58NC220956</t>
  </si>
  <si>
    <t>YATE SUCRE</t>
  </si>
  <si>
    <t>JOSE GUILLERMO</t>
  </si>
  <si>
    <t>NUESTRA SEÑORA DE LA CANDELARIA</t>
  </si>
  <si>
    <t>EL COSTEÑO</t>
  </si>
  <si>
    <t>EL CHOCOANO</t>
  </si>
  <si>
    <t>EL BOGOTANO</t>
  </si>
  <si>
    <t>EL PAISA</t>
  </si>
  <si>
    <t>EL CALEÑO</t>
  </si>
  <si>
    <t>QUETZAL</t>
  </si>
  <si>
    <t>EL LLANERO</t>
  </si>
  <si>
    <t>TURBANA I</t>
  </si>
  <si>
    <t>TURBANA II</t>
  </si>
  <si>
    <t>TURBANA III</t>
  </si>
  <si>
    <t>RIO BLANCO</t>
  </si>
  <si>
    <t>RIO GRANDE</t>
  </si>
  <si>
    <t>UNIBAN51</t>
  </si>
  <si>
    <t>UNIBAN52</t>
  </si>
  <si>
    <t>UNIBAN55</t>
  </si>
  <si>
    <t>UNIBAN59</t>
  </si>
  <si>
    <t>UNIBAN61</t>
  </si>
  <si>
    <t>UNIBAN62</t>
  </si>
  <si>
    <t>UNIBAN63</t>
  </si>
  <si>
    <t>UNIBAN90</t>
  </si>
  <si>
    <t>UNIBAN91</t>
  </si>
  <si>
    <t>UNIBAN92</t>
  </si>
  <si>
    <t>PLANA Z -1</t>
  </si>
  <si>
    <t>PLANA Z -2</t>
  </si>
  <si>
    <t>UNIBAN43</t>
  </si>
  <si>
    <t>UNIBAN44</t>
  </si>
  <si>
    <t>UNIBAN71</t>
  </si>
  <si>
    <t>UNIBAN72</t>
  </si>
  <si>
    <t>UNIBAN74</t>
  </si>
  <si>
    <t>UNIBAN102</t>
  </si>
  <si>
    <t>UNIBAN103</t>
  </si>
  <si>
    <t>UNIBAN68</t>
  </si>
  <si>
    <t>UNIBAN97</t>
  </si>
  <si>
    <t>UNIBAN83</t>
  </si>
  <si>
    <t>UNIBAN46</t>
  </si>
  <si>
    <t>PLANA Z-9</t>
  </si>
  <si>
    <t>PLANA CASANOVA</t>
  </si>
  <si>
    <t>ATLAS 01</t>
  </si>
  <si>
    <t>ATLAS 02</t>
  </si>
  <si>
    <t>ATLAS 03</t>
  </si>
  <si>
    <t>UNIBAN85</t>
  </si>
  <si>
    <t xml:space="preserve">UNIBAN86 </t>
  </si>
  <si>
    <t>UNIBAN87</t>
  </si>
  <si>
    <t>ATLAS  7</t>
  </si>
  <si>
    <t>ATLAS  8</t>
  </si>
  <si>
    <t>ATLAS  9</t>
  </si>
  <si>
    <t>ATLAS 10</t>
  </si>
  <si>
    <t>MICHELLE</t>
  </si>
  <si>
    <t>TERESITA</t>
  </si>
  <si>
    <t>ALFRED B-4</t>
  </si>
  <si>
    <t xml:space="preserve">LEO 166 </t>
  </si>
  <si>
    <t>LEO 119</t>
  </si>
  <si>
    <t>LEO VI</t>
  </si>
  <si>
    <t>LEO V</t>
  </si>
  <si>
    <t>ALFREDO</t>
  </si>
  <si>
    <t>JUAN P-10</t>
  </si>
  <si>
    <t>LEO P-1</t>
  </si>
  <si>
    <t>CONDESA No. 2</t>
  </si>
  <si>
    <t>M-5</t>
  </si>
  <si>
    <t xml:space="preserve">DON JUAN P -1 </t>
  </si>
  <si>
    <t>COSTEÑO P - 3</t>
  </si>
  <si>
    <t>M.P-41</t>
  </si>
  <si>
    <t>LEO XX</t>
  </si>
  <si>
    <t>MARGOTH P - 6</t>
  </si>
  <si>
    <t>EXPRESO LIBERTADOR</t>
  </si>
  <si>
    <t>HELIO N°. 2</t>
  </si>
  <si>
    <t>EL NIÑO JOSE DE JESUS</t>
  </si>
  <si>
    <t>SURA10015492</t>
  </si>
  <si>
    <t>YETNI ANDREA</t>
  </si>
  <si>
    <t>JULIE CRISTINA</t>
  </si>
  <si>
    <t>CIUDAD DE VILLAVICENCIO</t>
  </si>
  <si>
    <t xml:space="preserve">SEÑOR DARWIN      </t>
  </si>
  <si>
    <t>SUPER CAPITANA</t>
  </si>
  <si>
    <t xml:space="preserve">CIMARRON 2 </t>
  </si>
  <si>
    <t>RIO CRAVO</t>
  </si>
  <si>
    <t>PELICANO</t>
  </si>
  <si>
    <t>900079948 -1</t>
  </si>
  <si>
    <t>CIMARRON</t>
  </si>
  <si>
    <t>TURPIAL</t>
  </si>
  <si>
    <t>VAQUIANO</t>
  </si>
  <si>
    <t>GAVAN DEL RIO META</t>
  </si>
  <si>
    <t>REY DE LAS OLAS</t>
  </si>
  <si>
    <t>EL NEGRO</t>
  </si>
  <si>
    <t>02NC186360</t>
  </si>
  <si>
    <t>02NC186349</t>
  </si>
  <si>
    <t>EL CARMEN</t>
  </si>
  <si>
    <t>02NC186361</t>
  </si>
  <si>
    <t>02NC186350</t>
  </si>
  <si>
    <t>C-4</t>
  </si>
  <si>
    <t>02NC186362</t>
  </si>
  <si>
    <t>02NC186351</t>
  </si>
  <si>
    <t xml:space="preserve">EL ALMIRANTE </t>
  </si>
  <si>
    <t>EDNA DEL PILAR</t>
  </si>
  <si>
    <t>CHALLENGER</t>
  </si>
  <si>
    <t>EL APOLO</t>
  </si>
  <si>
    <t>ATLANTIS</t>
  </si>
  <si>
    <t>LA NUEVA MARSELLA</t>
  </si>
  <si>
    <t>EL ARQUITA DE NOE</t>
  </si>
  <si>
    <t>DIVINO NIÑO</t>
  </si>
  <si>
    <t>EL TURPIAL</t>
  </si>
  <si>
    <t>LA FLORIDA</t>
  </si>
  <si>
    <t>NEW YERSEY</t>
  </si>
  <si>
    <t>C</t>
  </si>
  <si>
    <t>EL CALIPSO</t>
  </si>
  <si>
    <t>EL AVENTURERO</t>
  </si>
  <si>
    <t>EL ALCARAVAN VIAJERO</t>
  </si>
  <si>
    <t>LA ORQUIDEA</t>
  </si>
  <si>
    <t>LA NUEVA ORQUIDEA</t>
  </si>
  <si>
    <t>LA LIBERTAD</t>
  </si>
  <si>
    <t>EL CONQUISTADOR</t>
  </si>
  <si>
    <t>EL ROBLE GAVILLERO</t>
  </si>
  <si>
    <t>LANCHA INDIO GUATAPE I</t>
  </si>
  <si>
    <t>BOTE INDIO GUATAPE</t>
  </si>
  <si>
    <t>COLOMBIANA</t>
  </si>
  <si>
    <t>267</t>
  </si>
  <si>
    <t xml:space="preserve">JOSE LUIS NUMERO DOS </t>
  </si>
  <si>
    <t>641</t>
  </si>
  <si>
    <t>LOORISSA 2</t>
  </si>
  <si>
    <t>LA  AMISTAD</t>
  </si>
  <si>
    <t>LORRISSA 1</t>
  </si>
  <si>
    <t>CHEVROLET</t>
  </si>
  <si>
    <t>EXPRESO J.P.</t>
  </si>
  <si>
    <t>LA CASANARE</t>
  </si>
  <si>
    <t>EL PAUTO</t>
  </si>
  <si>
    <t>ALEJANDRO</t>
  </si>
  <si>
    <t>SANTA SOFIA</t>
  </si>
  <si>
    <t>NUEVO MILENIO</t>
  </si>
  <si>
    <t>NUEVO MILENIO 2</t>
  </si>
  <si>
    <t>ARIANA</t>
  </si>
  <si>
    <t>EL RELAMPAGO II</t>
  </si>
  <si>
    <t>CUMARAL II</t>
  </si>
  <si>
    <t>LISMAR</t>
  </si>
  <si>
    <t>MARIA JOSE</t>
  </si>
  <si>
    <t>EL NAVIO 2</t>
  </si>
  <si>
    <t>EL NAVIO</t>
  </si>
  <si>
    <t xml:space="preserve">TRIUNFO II </t>
  </si>
  <si>
    <t>CRUZ AMAZONAS</t>
  </si>
  <si>
    <t>CIUDAD DE LETICIA</t>
  </si>
  <si>
    <t>DOÑA LUCIA</t>
  </si>
  <si>
    <t>PRINCIPE FAVID II</t>
  </si>
  <si>
    <t>TANIMUKA</t>
  </si>
  <si>
    <t>REINA FABIANA</t>
  </si>
  <si>
    <t>EL PRINCIPE FAVID</t>
  </si>
  <si>
    <t>JUAN FELIPE</t>
  </si>
  <si>
    <t>L-DC</t>
  </si>
  <si>
    <t xml:space="preserve">EL ESCORPION </t>
  </si>
  <si>
    <t xml:space="preserve">EL JAGUAR         </t>
  </si>
  <si>
    <t>MI ROSSY</t>
  </si>
  <si>
    <t>MACURITTOFI</t>
  </si>
  <si>
    <t>YURIMARCELA</t>
  </si>
  <si>
    <t>SANTA ISABEL</t>
  </si>
  <si>
    <t>CARONI</t>
  </si>
  <si>
    <t>IGUAZU</t>
  </si>
  <si>
    <t>EL AGUILA</t>
  </si>
  <si>
    <t>CATANIAPO</t>
  </si>
  <si>
    <t>LA CAROLINA</t>
  </si>
  <si>
    <t>SAN JERONIMO</t>
  </si>
  <si>
    <t>LA SANTA MARTA</t>
  </si>
  <si>
    <t>ESPARTACO</t>
  </si>
  <si>
    <t>LA NUEVA NUTRIA</t>
  </si>
  <si>
    <t>LA NUTRIA ll</t>
  </si>
  <si>
    <t xml:space="preserve">DANIELA </t>
  </si>
  <si>
    <t>LA GACELA</t>
  </si>
  <si>
    <t>EL GALEON LLANERO</t>
  </si>
  <si>
    <t>KILILI</t>
  </si>
  <si>
    <t>KILILI ll</t>
  </si>
  <si>
    <t>LA VICTORIA</t>
  </si>
  <si>
    <t>LA MERCAMOVIL</t>
  </si>
  <si>
    <t>LA RIVEREÑA</t>
  </si>
  <si>
    <t>EL SOL NACIENTE</t>
  </si>
  <si>
    <t>EL DESAFIO</t>
  </si>
  <si>
    <t>LA TALENQUERA</t>
  </si>
  <si>
    <t>LA HEROÍNA</t>
  </si>
  <si>
    <t>LA GUADALUPE</t>
  </si>
  <si>
    <t>LA GITANA</t>
  </si>
  <si>
    <t>LA JULIANA</t>
  </si>
  <si>
    <t>LESLY NICOL</t>
  </si>
  <si>
    <t>ZULIMA</t>
  </si>
  <si>
    <t>LA REINA DEL ORIENTE</t>
  </si>
  <si>
    <t>MARLIN</t>
  </si>
  <si>
    <t>OCTOPUS</t>
  </si>
  <si>
    <t xml:space="preserve">Tr </t>
  </si>
  <si>
    <t xml:space="preserve">PLUS ULTRA </t>
  </si>
  <si>
    <t>COLONCITO</t>
  </si>
  <si>
    <t>COSME N° 3</t>
  </si>
  <si>
    <t xml:space="preserve">P </t>
  </si>
  <si>
    <t>Q-4</t>
  </si>
  <si>
    <t>LA SUNAMITA</t>
  </si>
  <si>
    <t>EL SAMARITANO</t>
  </si>
  <si>
    <t>EL HIJO DE SAN PABLO</t>
  </si>
  <si>
    <t>EL ARCA DE NOE</t>
  </si>
  <si>
    <t>LUZ MARINA</t>
  </si>
  <si>
    <t>SINAI ll</t>
  </si>
  <si>
    <t>EL VACAN ll</t>
  </si>
  <si>
    <t>TURPIAL III</t>
  </si>
  <si>
    <t>MARIA BONITA</t>
  </si>
  <si>
    <t>MARCO ANTONIO</t>
  </si>
  <si>
    <t>RINTINTIN</t>
  </si>
  <si>
    <t>VIKINGO</t>
  </si>
  <si>
    <t>EL VAQUERO</t>
  </si>
  <si>
    <t>ATILA</t>
  </si>
  <si>
    <t>RR JHON PESCAO</t>
  </si>
  <si>
    <t>RR DIANA CAROLINA</t>
  </si>
  <si>
    <t>LA FORTALEZA</t>
  </si>
  <si>
    <t>BLUE RIVER</t>
  </si>
  <si>
    <t>PRINCESA LETICIA</t>
  </si>
  <si>
    <t>ALEJANDRITO</t>
  </si>
  <si>
    <t>CALIFORNIA</t>
  </si>
  <si>
    <t>PESCADOR l</t>
  </si>
  <si>
    <t>PERSEUS</t>
  </si>
  <si>
    <t>ANTONIO l</t>
  </si>
  <si>
    <t>CASANARE</t>
  </si>
  <si>
    <t>FERNANDA</t>
  </si>
  <si>
    <t>EL PERSICO</t>
  </si>
  <si>
    <t>CARRAMPLON</t>
  </si>
  <si>
    <t>EL DÓLAR II</t>
  </si>
  <si>
    <t>CARRAMPLONCITO</t>
  </si>
  <si>
    <t>4021N26168</t>
  </si>
  <si>
    <t>EL TITAN</t>
  </si>
  <si>
    <t>BOTE MARTINA</t>
  </si>
  <si>
    <t>GABAN DEL GUAVIARE</t>
  </si>
  <si>
    <t>MOROCHIN</t>
  </si>
  <si>
    <t>EL GLADIADOR</t>
  </si>
  <si>
    <t>EL NAVEGANTE</t>
  </si>
  <si>
    <t>CAPITAN DANI</t>
  </si>
  <si>
    <t>LA CAPITANA</t>
  </si>
  <si>
    <t>LA NUEVA ADQUISICION</t>
  </si>
  <si>
    <t xml:space="preserve">LA PERLA  </t>
  </si>
  <si>
    <t>PAPILLON</t>
  </si>
  <si>
    <t>VIEJO RAFA</t>
  </si>
  <si>
    <t>ORINOCO</t>
  </si>
  <si>
    <t>EL GUAJIRO</t>
  </si>
  <si>
    <t>DON CAMILO</t>
  </si>
  <si>
    <t>EDNA DEL MAR</t>
  </si>
  <si>
    <t>LA MAPIRIPANA</t>
  </si>
  <si>
    <t>SANDY</t>
  </si>
  <si>
    <t>JULIAN DAVID</t>
  </si>
  <si>
    <t>MADURABA</t>
  </si>
  <si>
    <t>RR TENGO FE</t>
  </si>
  <si>
    <t>VIRGEN DEL CARMEN</t>
  </si>
  <si>
    <t>CUSIANA</t>
  </si>
  <si>
    <t>EL AGUILA NEGRA</t>
  </si>
  <si>
    <t>MAIRA ALEJANDRA</t>
  </si>
  <si>
    <t>EL PRINCIPE</t>
  </si>
  <si>
    <t>LA MAURETANIA</t>
  </si>
  <si>
    <t>LA SANTA ISABEL</t>
  </si>
  <si>
    <t>LEIDY PAOLA</t>
  </si>
  <si>
    <t>EL PALMAR</t>
  </si>
  <si>
    <t>EL CORSARIO</t>
  </si>
  <si>
    <t>LA TALANQUERA</t>
  </si>
  <si>
    <t>TALADRO I</t>
  </si>
  <si>
    <t>EL TALADRO</t>
  </si>
  <si>
    <t>EL GOMELO</t>
  </si>
  <si>
    <t>SANTAMARIA</t>
  </si>
  <si>
    <t>REMOLCADOR SAN RAFAEL</t>
  </si>
  <si>
    <t xml:space="preserve">EL CATIRE </t>
  </si>
  <si>
    <t>EXPRESO INIRIDA</t>
  </si>
  <si>
    <t xml:space="preserve">LAS GUADUAS </t>
  </si>
  <si>
    <t>LA NENA</t>
  </si>
  <si>
    <t xml:space="preserve">EL MORO </t>
  </si>
  <si>
    <t>LA MARIANA</t>
  </si>
  <si>
    <t>LA PUERTA DEL LLANO</t>
  </si>
  <si>
    <t>EL PROGRESO</t>
  </si>
  <si>
    <t>LA LUNITA</t>
  </si>
  <si>
    <t>ERIKA JULIETH</t>
  </si>
  <si>
    <t>TRANSPORTE FLUVIAL LOS ANGELES</t>
  </si>
  <si>
    <t>EL JAIMAR</t>
  </si>
  <si>
    <t xml:space="preserve">EL TUCAN </t>
  </si>
  <si>
    <t>GINNA YOLANNY</t>
  </si>
  <si>
    <t>EYNY KAMILA III</t>
  </si>
  <si>
    <t>JADE KAMILA</t>
  </si>
  <si>
    <t>LA BAMBA</t>
  </si>
  <si>
    <t>EL VIRREY</t>
  </si>
  <si>
    <t>EL EXPRESO ROJO</t>
  </si>
  <si>
    <t>900374364 -5</t>
  </si>
  <si>
    <t>DON TUTO</t>
  </si>
  <si>
    <t>EL PILIN</t>
  </si>
  <si>
    <t>SANTA JOHANA</t>
  </si>
  <si>
    <t>900374364 -</t>
  </si>
  <si>
    <t>THOMAS</t>
  </si>
  <si>
    <t>SURICATO</t>
  </si>
  <si>
    <t>ÉXITO DEL MAGADALENA</t>
  </si>
  <si>
    <t>LA CHICA GOMELA</t>
  </si>
  <si>
    <t>INDIO DE GUATAPE</t>
  </si>
  <si>
    <t>INDIA CATALINA</t>
  </si>
  <si>
    <t>EL INDIO GOMELO</t>
  </si>
  <si>
    <t>EL SEÑOR GOMELO</t>
  </si>
  <si>
    <t>LA MACETA</t>
  </si>
  <si>
    <t>TRANSPORTADORA LADY</t>
  </si>
  <si>
    <t>SARA ALEJANDRA</t>
  </si>
  <si>
    <t>EL DIQUE ANC 816</t>
  </si>
  <si>
    <t>RIO SOGAMOSO ANC 818</t>
  </si>
  <si>
    <t>ANC 742</t>
  </si>
  <si>
    <t>RIO LEBRIJA ANC 842</t>
  </si>
  <si>
    <t>EL JUMBO</t>
  </si>
  <si>
    <t>EL CACIQUE</t>
  </si>
  <si>
    <t>EL SUYAN</t>
  </si>
  <si>
    <t>EL TAYPAN</t>
  </si>
  <si>
    <t xml:space="preserve">TALMAI </t>
  </si>
  <si>
    <t>HEGAI</t>
  </si>
  <si>
    <t>EL PIRATA</t>
  </si>
  <si>
    <t>LA JOHANITA</t>
  </si>
  <si>
    <t xml:space="preserve">EL RENACER </t>
  </si>
  <si>
    <t>EL ALAZAN Nº2</t>
  </si>
  <si>
    <t>EL REY DAVID</t>
  </si>
  <si>
    <t>GENESIS</t>
  </si>
  <si>
    <t>EL CAMALEON</t>
  </si>
  <si>
    <t>RR ROBERT</t>
  </si>
  <si>
    <t>EL CONSUL</t>
  </si>
  <si>
    <t>MATEO</t>
  </si>
  <si>
    <t>LA PRINCESA</t>
  </si>
  <si>
    <t xml:space="preserve"> EL PRINCIPE</t>
  </si>
  <si>
    <t>JAIME</t>
  </si>
  <si>
    <t>STELLA MARIS V</t>
  </si>
  <si>
    <t>SAN LUIS</t>
  </si>
  <si>
    <t>SAN ROQUEN° 1</t>
  </si>
  <si>
    <t>YAMA EXPRESS</t>
  </si>
  <si>
    <t>CAROLINA</t>
  </si>
  <si>
    <t>MARIA FERNANDA</t>
  </si>
  <si>
    <t>DANIELA ll</t>
  </si>
  <si>
    <t>NATALIA ll</t>
  </si>
  <si>
    <t>EL TIBURON l</t>
  </si>
  <si>
    <t>YAMA EXPRESS 2</t>
  </si>
  <si>
    <t>L/R  OSSYRIS</t>
  </si>
  <si>
    <t>ALEXANDER</t>
  </si>
  <si>
    <t>CALIPSO</t>
  </si>
  <si>
    <t>REINA SOFIA</t>
  </si>
  <si>
    <t>LALO</t>
  </si>
  <si>
    <t>JUAN SEBASTIAN</t>
  </si>
  <si>
    <t>4051N15292</t>
  </si>
  <si>
    <t>LIBERTAD</t>
  </si>
  <si>
    <t>FUTURO</t>
  </si>
  <si>
    <t>EL RELAMPAGO</t>
  </si>
  <si>
    <t>EL ALMIRANTE</t>
  </si>
  <si>
    <t>EL RECREO</t>
  </si>
  <si>
    <t>KILILI II</t>
  </si>
  <si>
    <t>BOTE AYALA</t>
  </si>
  <si>
    <t>DANIELA</t>
  </si>
  <si>
    <t>CIUDAD DE CALI</t>
  </si>
  <si>
    <t>EL CAPITAN MORA</t>
  </si>
  <si>
    <t>PF RAMON P</t>
  </si>
  <si>
    <t>EL LOBO</t>
  </si>
  <si>
    <t>TITANIC</t>
  </si>
  <si>
    <t>EL COYOTE</t>
  </si>
  <si>
    <t>EL JUNIOR</t>
  </si>
  <si>
    <t>CAVALIER Vlll</t>
  </si>
  <si>
    <t>IMPALA BARRANCABERMEJA</t>
  </si>
  <si>
    <t>IMPALA BARRANQUILLA</t>
  </si>
  <si>
    <t>IMPALA ACAPULCO</t>
  </si>
  <si>
    <t>IMPALA CALAMAR</t>
  </si>
  <si>
    <t>IMPALA MAGDALENA</t>
  </si>
  <si>
    <t>IMPALA SAN PABLO</t>
  </si>
  <si>
    <t>IMPALA ZAMBRANO</t>
  </si>
  <si>
    <t>IMPALA GAMARRA</t>
  </si>
  <si>
    <t>IMPALA MAGANGUE</t>
  </si>
  <si>
    <t>IMPALA LA GLORIA</t>
  </si>
  <si>
    <t>IMAPALA EL BANCO</t>
  </si>
  <si>
    <t>IMPALA PUERTO TRIUNFO</t>
  </si>
  <si>
    <t>IMPALA PUERTO BERRIO</t>
  </si>
  <si>
    <t>IMPALA CANTAGALLO</t>
  </si>
  <si>
    <t>IMPALA MOMPOX</t>
  </si>
  <si>
    <t>IMPALA SOLEDAD</t>
  </si>
  <si>
    <t>IMPALA PUERTO SALGAR</t>
  </si>
  <si>
    <t>MAG-1</t>
  </si>
  <si>
    <t>MAG-2</t>
  </si>
  <si>
    <t>MAG-3</t>
  </si>
  <si>
    <t>MAG-4</t>
  </si>
  <si>
    <t>MAG-5</t>
  </si>
  <si>
    <t>MAG-6</t>
  </si>
  <si>
    <t>MAG-7</t>
  </si>
  <si>
    <t>MAG-8</t>
  </si>
  <si>
    <t>MAG-9</t>
  </si>
  <si>
    <t>MAG-10</t>
  </si>
  <si>
    <t>MAG-11</t>
  </si>
  <si>
    <t>MAG-12</t>
  </si>
  <si>
    <t>MAG-13</t>
  </si>
  <si>
    <t>MAG-14</t>
  </si>
  <si>
    <t>MAG-15</t>
  </si>
  <si>
    <t>MAG-16</t>
  </si>
  <si>
    <t>MAG-17</t>
  </si>
  <si>
    <t>MAG-18</t>
  </si>
  <si>
    <t>MAG-19</t>
  </si>
  <si>
    <t>MAG-20</t>
  </si>
  <si>
    <t>MAG-21</t>
  </si>
  <si>
    <t>MAG-22</t>
  </si>
  <si>
    <t>MAG-23</t>
  </si>
  <si>
    <t>MAG-24</t>
  </si>
  <si>
    <t>MAG-25</t>
  </si>
  <si>
    <t>MAG-26</t>
  </si>
  <si>
    <t>MAG-27</t>
  </si>
  <si>
    <t>MAG-28</t>
  </si>
  <si>
    <t>MAG-29</t>
  </si>
  <si>
    <t>MAG-30</t>
  </si>
  <si>
    <t>MAG-31</t>
  </si>
  <si>
    <t>MAG-32</t>
  </si>
  <si>
    <t>MAG-33</t>
  </si>
  <si>
    <t>MAG-34</t>
  </si>
  <si>
    <t>MAG-35</t>
  </si>
  <si>
    <t>MAG-36</t>
  </si>
  <si>
    <t>MAG-37</t>
  </si>
  <si>
    <t>MAG-38</t>
  </si>
  <si>
    <t>MAG-39</t>
  </si>
  <si>
    <t>MAG-40</t>
  </si>
  <si>
    <t>MAG-41</t>
  </si>
  <si>
    <t>MAGBIT 1</t>
  </si>
  <si>
    <t>MAGBIT 2</t>
  </si>
  <si>
    <t>MAGBIT 3</t>
  </si>
  <si>
    <t>MAGBIT 4</t>
  </si>
  <si>
    <t>MAGBIT 5</t>
  </si>
  <si>
    <t>MAGBIT 6</t>
  </si>
  <si>
    <t>MAGBIT 7</t>
  </si>
  <si>
    <t>MAGBIT 8</t>
  </si>
  <si>
    <t>MAGBIT 11</t>
  </si>
  <si>
    <t>MAGBIT 12</t>
  </si>
  <si>
    <t>MAG FUEL I</t>
  </si>
  <si>
    <t>MAG FUEL II</t>
  </si>
  <si>
    <t>MAG DECK 1</t>
  </si>
  <si>
    <t>MAG DECK 2</t>
  </si>
  <si>
    <t>MAG DECK 3</t>
  </si>
  <si>
    <t>MAG DECK 4</t>
  </si>
  <si>
    <t>MAG DECK 5</t>
  </si>
  <si>
    <t>MAG DOCK 1</t>
  </si>
  <si>
    <t>MAG CRANE 1</t>
  </si>
  <si>
    <t>TRAGAS 1</t>
  </si>
  <si>
    <t>TRAGAS 2</t>
  </si>
  <si>
    <t>TRAGAS 3</t>
  </si>
  <si>
    <t>TRATANK-1</t>
  </si>
  <si>
    <t>TRATANK-2</t>
  </si>
  <si>
    <t>TRATANK-3</t>
  </si>
  <si>
    <t>TRATANK-4</t>
  </si>
  <si>
    <t>TRATANK-5</t>
  </si>
  <si>
    <t>TRATANK-6</t>
  </si>
  <si>
    <t>TRATANK-7</t>
  </si>
  <si>
    <t>TRATANK-8</t>
  </si>
  <si>
    <t>TRATANK-9</t>
  </si>
  <si>
    <t>TRATANK-10</t>
  </si>
  <si>
    <t>TRATANK-11</t>
  </si>
  <si>
    <t>TRATANK-12</t>
  </si>
  <si>
    <t>TRATANK-13</t>
  </si>
  <si>
    <t>TRATANK-14</t>
  </si>
  <si>
    <t>TRATANK-15</t>
  </si>
  <si>
    <t>TRATANK-16</t>
  </si>
  <si>
    <t>TRATANK-17</t>
  </si>
  <si>
    <t>TRATANK-18</t>
  </si>
  <si>
    <t>TRATANK-19</t>
  </si>
  <si>
    <t>TRATANK-20</t>
  </si>
  <si>
    <t>TRATANK-21</t>
  </si>
  <si>
    <t>TRATANK-22</t>
  </si>
  <si>
    <t>TRATANK 50</t>
  </si>
  <si>
    <t>TRATANK 51</t>
  </si>
  <si>
    <t>TRATANK 52</t>
  </si>
  <si>
    <t>TRATANK 53</t>
  </si>
  <si>
    <t>TRATANK 54</t>
  </si>
  <si>
    <t>TRATANK 55</t>
  </si>
  <si>
    <t>TRATANK 56</t>
  </si>
  <si>
    <t>TRATANK 57</t>
  </si>
  <si>
    <t>TRATANK 58</t>
  </si>
  <si>
    <t>TRATANK 59</t>
  </si>
  <si>
    <t>TRATANK 60</t>
  </si>
  <si>
    <t>TRATANK 61</t>
  </si>
  <si>
    <t>TRATANK 62</t>
  </si>
  <si>
    <t>TRATANK 63</t>
  </si>
  <si>
    <t>TRATANK 64</t>
  </si>
  <si>
    <t>TRATANK 65</t>
  </si>
  <si>
    <t>TRATANK 66</t>
  </si>
  <si>
    <t>TRATANK 67</t>
  </si>
  <si>
    <t>TRATANK 68</t>
  </si>
  <si>
    <t>TRATANK 69</t>
  </si>
  <si>
    <t>TRATANK 71</t>
  </si>
  <si>
    <t>TRATANK 72</t>
  </si>
  <si>
    <t>TRATANK 73</t>
  </si>
  <si>
    <t>TRATANK 80</t>
  </si>
  <si>
    <t>TRATANK 82</t>
  </si>
  <si>
    <t>TRATANK 83</t>
  </si>
  <si>
    <t>TRATANK 85</t>
  </si>
  <si>
    <t>JUAN PABLO</t>
  </si>
  <si>
    <t>NATALY</t>
  </si>
  <si>
    <t>PETROLERO l</t>
  </si>
  <si>
    <t>PETROLERO ll</t>
  </si>
  <si>
    <t>ZEUS</t>
  </si>
  <si>
    <t>CAMILA</t>
  </si>
  <si>
    <t>ISABELLA</t>
  </si>
  <si>
    <t>SOFIA</t>
  </si>
  <si>
    <t>CARBONERO ll</t>
  </si>
  <si>
    <t>TAYRONA</t>
  </si>
  <si>
    <t>INMARCO B-15</t>
  </si>
  <si>
    <t>INMARCO B-19</t>
  </si>
  <si>
    <t>INMARCO N° 23</t>
  </si>
  <si>
    <t>INMARCO B-26</t>
  </si>
  <si>
    <t>MARIA CAMILA</t>
  </si>
  <si>
    <t>1200386-1</t>
  </si>
  <si>
    <t>NAVIAGRO 1</t>
  </si>
  <si>
    <t>FRANCISCO JOSE DE CALDAS</t>
  </si>
  <si>
    <t>Arr</t>
  </si>
  <si>
    <t>ELIANA</t>
  </si>
  <si>
    <t>SANTIAGO MIGUEL</t>
  </si>
  <si>
    <t>NEYDI</t>
  </si>
  <si>
    <t>ENRIQUE I</t>
  </si>
  <si>
    <t>ENRIQUE II</t>
  </si>
  <si>
    <t>ENRIQUE III</t>
  </si>
  <si>
    <t>EL RADAR</t>
  </si>
  <si>
    <t>C4</t>
  </si>
  <si>
    <t>COSME</t>
  </si>
  <si>
    <t>CANTAGALLO</t>
  </si>
  <si>
    <t>MADARIAGA N°1</t>
  </si>
  <si>
    <t>ADRIANA MARCELA</t>
  </si>
  <si>
    <t>FERRY ECOOTRANSVIAS</t>
  </si>
  <si>
    <t xml:space="preserve">LOORISSA 1 </t>
  </si>
  <si>
    <t>VESUBIO</t>
  </si>
  <si>
    <t>NAVEGANTE 3</t>
  </si>
  <si>
    <t>NAVEGANTE 4</t>
  </si>
  <si>
    <t>111N00363</t>
  </si>
  <si>
    <t>ODISEO</t>
  </si>
  <si>
    <t>LA MUÑECA</t>
  </si>
  <si>
    <t>EL TULCAN</t>
  </si>
  <si>
    <t>MAYLEN</t>
  </si>
  <si>
    <t>CRUCERO DEL RIO</t>
  </si>
  <si>
    <t>EL SAHARA l</t>
  </si>
  <si>
    <t>ISAAC l</t>
  </si>
  <si>
    <t>FENIX</t>
  </si>
  <si>
    <t>LA TORAH</t>
  </si>
  <si>
    <t>Buque</t>
  </si>
  <si>
    <t>3000778-1</t>
  </si>
  <si>
    <t>RIO VIEJO S.A.S 2</t>
  </si>
  <si>
    <t>LA CANDELARIA</t>
  </si>
  <si>
    <t>L.R. ZEUS</t>
  </si>
  <si>
    <t>RIO JORDAN</t>
  </si>
  <si>
    <t>EL TAURO</t>
  </si>
  <si>
    <t>EL LEGUIZAMEÑO</t>
  </si>
  <si>
    <t>RIVERS</t>
  </si>
  <si>
    <t>ARCA DE NOE</t>
  </si>
  <si>
    <t>ANFRA</t>
  </si>
  <si>
    <t>Ch</t>
  </si>
  <si>
    <t>LA PERLA DEL MAR</t>
  </si>
  <si>
    <t>SOLO DIOS</t>
  </si>
  <si>
    <t>PISCIS</t>
  </si>
  <si>
    <t>MANUELA</t>
  </si>
  <si>
    <t>PUERTO ACANDI</t>
  </si>
  <si>
    <t>VOLVER II</t>
  </si>
  <si>
    <t>PUERTO ACANDI II</t>
  </si>
  <si>
    <t>EL ESFUERZO</t>
  </si>
  <si>
    <t>TOYOMAX</t>
  </si>
  <si>
    <t>ALCARAVAN</t>
  </si>
  <si>
    <t>BONGO P 01</t>
  </si>
  <si>
    <t>BONGO P 02</t>
  </si>
  <si>
    <t>BONGO P 04</t>
  </si>
  <si>
    <t>BONGO P 07</t>
  </si>
  <si>
    <t>BONGO P 09</t>
  </si>
  <si>
    <t>BONGO P 10</t>
  </si>
  <si>
    <t>BANADEX P 12 TALLER</t>
  </si>
  <si>
    <t>NBANADEX P 14</t>
  </si>
  <si>
    <t>PLANA JULIANA</t>
  </si>
  <si>
    <t>PAOLA</t>
  </si>
  <si>
    <t>CLAUDIA</t>
  </si>
  <si>
    <t>NINA</t>
  </si>
  <si>
    <t>MARY</t>
  </si>
  <si>
    <t>JENNY</t>
  </si>
  <si>
    <t>BARBARA</t>
  </si>
  <si>
    <t>ESTRELLITA</t>
  </si>
  <si>
    <t>THELMA</t>
  </si>
  <si>
    <t>ALTAMIRITA</t>
  </si>
  <si>
    <t>ASTRID JULIET</t>
  </si>
  <si>
    <t>VALE ALEJANDRA</t>
  </si>
  <si>
    <t xml:space="preserve">EL PEZ </t>
  </si>
  <si>
    <t>EDITH</t>
  </si>
  <si>
    <t>JOSE JOAQUIN</t>
  </si>
  <si>
    <t>FLORIDEZZA 1</t>
  </si>
  <si>
    <t>JEAN PIERRE</t>
  </si>
  <si>
    <t>RR SPYKE</t>
  </si>
  <si>
    <t>OKICHOBI</t>
  </si>
  <si>
    <t>WALLABOUTBAY</t>
  </si>
  <si>
    <t>VB-35</t>
  </si>
  <si>
    <t>RR CARIBE</t>
  </si>
  <si>
    <t>BOTE M.M.2</t>
  </si>
  <si>
    <t>EL NIÑO TOÑO</t>
  </si>
  <si>
    <t>DON WERLING</t>
  </si>
  <si>
    <t>DON ALBERT</t>
  </si>
  <si>
    <t>EL YORK</t>
  </si>
  <si>
    <t>CAROL VANESSA</t>
  </si>
  <si>
    <t>RIO CLARO</t>
  </si>
  <si>
    <t>JESSICA</t>
  </si>
  <si>
    <t>DON MOISES</t>
  </si>
  <si>
    <t>DON JOSE I</t>
  </si>
  <si>
    <t>NEGRITA LINDA</t>
  </si>
  <si>
    <t>ASTRO REY</t>
  </si>
  <si>
    <t>NEPTUNO</t>
  </si>
  <si>
    <t>MARANATHA</t>
  </si>
  <si>
    <t>EL CERVECERO</t>
  </si>
  <si>
    <t>EL CHAIRA</t>
  </si>
  <si>
    <t>EL CLON</t>
  </si>
  <si>
    <t>EL DIMARIO</t>
  </si>
  <si>
    <t xml:space="preserve"> EL ECLIPSE</t>
  </si>
  <si>
    <t>EL ESCORPION</t>
  </si>
  <si>
    <t>EL FANTASTICO</t>
  </si>
  <si>
    <t>EL FAVORITO N° 02</t>
  </si>
  <si>
    <t>EL MORGAN</t>
  </si>
  <si>
    <t>EL PIEL ROJA</t>
  </si>
  <si>
    <t>EL PODEROSO</t>
  </si>
  <si>
    <t>EL SOBERANO</t>
  </si>
  <si>
    <t>EL TENAMPA N° 2</t>
  </si>
  <si>
    <t>Cm</t>
  </si>
  <si>
    <t>EL TIBURON 5</t>
  </si>
  <si>
    <t>CIUDAD REMOLINO</t>
  </si>
  <si>
    <t>EL ALCARABAN</t>
  </si>
  <si>
    <t xml:space="preserve">EL ZAFIRO N° 2 </t>
  </si>
  <si>
    <t>EL FASCINANTE</t>
  </si>
  <si>
    <t>EL GALAN N° 2</t>
  </si>
  <si>
    <t>EL CANEY</t>
  </si>
  <si>
    <t>HUMO Y LICOR</t>
  </si>
  <si>
    <t>LA SICILIANA</t>
  </si>
  <si>
    <t>EL MEXICANO</t>
  </si>
  <si>
    <t xml:space="preserve">EL HALCON </t>
  </si>
  <si>
    <t>EL ESCALONA</t>
  </si>
  <si>
    <t>EL VENCEDOR</t>
  </si>
  <si>
    <t>SAMIR ALEJANDRO</t>
  </si>
  <si>
    <t>RIO GUATAPURI 2</t>
  </si>
  <si>
    <t>RR BUSEXPRESS</t>
  </si>
  <si>
    <t>BARCAZA RIO GUAYAS</t>
  </si>
  <si>
    <t>EL PATO 2</t>
  </si>
  <si>
    <t>MOISES</t>
  </si>
  <si>
    <t>LA GABRIELA</t>
  </si>
  <si>
    <t>SAN MARTIN 1</t>
  </si>
  <si>
    <t>LA JIMENA</t>
  </si>
  <si>
    <t>CAMIVALE</t>
  </si>
  <si>
    <t>Ctm</t>
  </si>
  <si>
    <t>BELEN</t>
  </si>
  <si>
    <t>LA FORTUNA</t>
  </si>
  <si>
    <t>EL PERLA NEGRA</t>
  </si>
  <si>
    <t>CIUDAD BARRANCOMINAS</t>
  </si>
  <si>
    <t>EL ALMIRANTE MAFER</t>
  </si>
  <si>
    <t>LA ANDARIEGA</t>
  </si>
  <si>
    <t>EL INGLES</t>
  </si>
  <si>
    <t xml:space="preserve"> EL HOLANDES</t>
  </si>
  <si>
    <t>EL FRANCES</t>
  </si>
  <si>
    <t>LA BELLA MARLY</t>
  </si>
  <si>
    <t>MARCO POLO</t>
  </si>
  <si>
    <t>EL TURISTA</t>
  </si>
  <si>
    <t>LA REINA DEL GUAVIARE</t>
  </si>
  <si>
    <t>TEMILDA MARIA</t>
  </si>
  <si>
    <t>KAKI KAKI V</t>
  </si>
  <si>
    <t>KAKI KAKI VII</t>
  </si>
  <si>
    <t>KAKI KAKI XIII</t>
  </si>
  <si>
    <t>EL SCORPION</t>
  </si>
  <si>
    <t>EL CONCORDIA</t>
  </si>
  <si>
    <t>BOTE FERRY EL ORTEGUAZA</t>
  </si>
  <si>
    <t>EL ANUBIS</t>
  </si>
  <si>
    <t>EL CARIBE</t>
  </si>
  <si>
    <t>LA PERLA AZUL</t>
  </si>
  <si>
    <t>EL SUREÑO</t>
  </si>
  <si>
    <t xml:space="preserve">EL GANADERO </t>
  </si>
  <si>
    <t xml:space="preserve">EL INTER </t>
  </si>
  <si>
    <t>EL CANELO</t>
  </si>
  <si>
    <t>EL REY AMAZONICO</t>
  </si>
  <si>
    <t>EL PANAZO</t>
  </si>
  <si>
    <t>LA MELISSA</t>
  </si>
  <si>
    <t>ALTAMAR</t>
  </si>
  <si>
    <t xml:space="preserve">LA DIOSA </t>
  </si>
  <si>
    <t>EL BANDIDO</t>
  </si>
  <si>
    <t>EL FENIX</t>
  </si>
  <si>
    <t>JAVIER N° 2</t>
  </si>
  <si>
    <t>EL MONO</t>
  </si>
  <si>
    <t>GABRIEL RICARDO</t>
  </si>
  <si>
    <t>RIO YUMA</t>
  </si>
  <si>
    <t>TRINIDAD</t>
  </si>
  <si>
    <t>EL CANAGUARO</t>
  </si>
  <si>
    <t>EL EURO</t>
  </si>
  <si>
    <t>EL TREBOL</t>
  </si>
  <si>
    <t>EL GATO NEGRO</t>
  </si>
  <si>
    <t>EL LEON 2</t>
  </si>
  <si>
    <t>EL JASPE</t>
  </si>
  <si>
    <t>DIAMANTE AMAZONICO</t>
  </si>
  <si>
    <t>EL VACAN N°2</t>
  </si>
  <si>
    <t>EL CAMINANTE</t>
  </si>
  <si>
    <t>EL TIGRILLO</t>
  </si>
  <si>
    <t xml:space="preserve">POSEIDON </t>
  </si>
  <si>
    <t xml:space="preserve">EL MARINERO </t>
  </si>
  <si>
    <t>EL HALCON ll</t>
  </si>
  <si>
    <t>EL FARAON</t>
  </si>
  <si>
    <t>BOTE ESTACION EL LEONCITO</t>
  </si>
  <si>
    <t>BOTE TIENDA EL PATTY JUNIOR</t>
  </si>
  <si>
    <t>YEN</t>
  </si>
  <si>
    <t xml:space="preserve">LA PERLA </t>
  </si>
  <si>
    <t>EL CASTILLO</t>
  </si>
  <si>
    <t>HIGHT LANDER</t>
  </si>
  <si>
    <t>EL REY DEL CAQUETA</t>
  </si>
  <si>
    <t>ALEX DAVID 2</t>
  </si>
  <si>
    <t>ALEJANDRO HUMBOLT</t>
  </si>
  <si>
    <t>TALMUD</t>
  </si>
  <si>
    <t>PRONTICOURIER CARGA</t>
  </si>
  <si>
    <t>LUNA AZUL</t>
  </si>
  <si>
    <t>APOLO</t>
  </si>
  <si>
    <t>CIUDAD DE SEVILLA</t>
  </si>
  <si>
    <t>EL CONDOR</t>
  </si>
  <si>
    <t>RUBI DOIS</t>
  </si>
  <si>
    <t>LA LOMA</t>
  </si>
  <si>
    <t>THALIANA</t>
  </si>
  <si>
    <t>1071RN13470</t>
  </si>
  <si>
    <t>LA REVANCHA</t>
  </si>
  <si>
    <t>BLAS DE LESSO</t>
  </si>
  <si>
    <t>MARTIN</t>
  </si>
  <si>
    <t>SAN SEBASTIAN</t>
  </si>
  <si>
    <t>SAN SEBASTIAN II</t>
  </si>
  <si>
    <t>EL ITALIANO</t>
  </si>
  <si>
    <t>EL GALEON</t>
  </si>
  <si>
    <t>ROSWAL</t>
  </si>
  <si>
    <t>NIÑA DANA</t>
  </si>
  <si>
    <t>EL GUACAMAYO</t>
  </si>
  <si>
    <t>EL FINQUERO</t>
  </si>
  <si>
    <t>EL PAJARO</t>
  </si>
  <si>
    <t xml:space="preserve">EL AVENTURRO </t>
  </si>
  <si>
    <t>EL MARRON</t>
  </si>
  <si>
    <t>RENACER</t>
  </si>
  <si>
    <t>LA PERLAT</t>
  </si>
  <si>
    <t>EL CAQUETEÑO</t>
  </si>
  <si>
    <t>JORGE FERLLY</t>
  </si>
  <si>
    <t>BOTEROS R - 2</t>
  </si>
  <si>
    <t>EL COCODRILO Nº4</t>
  </si>
  <si>
    <t>EL COCODRILO Nº2</t>
  </si>
  <si>
    <t>LA DOCTORCITA</t>
  </si>
  <si>
    <t>NO HAY COMO DIOS</t>
  </si>
  <si>
    <t>EL DELFIN BENDITO</t>
  </si>
  <si>
    <t>LA PINTA</t>
  </si>
  <si>
    <t>LA DIOSA DE MIRAFLORES</t>
  </si>
  <si>
    <t>LA FLOR DE LA SELVA</t>
  </si>
  <si>
    <t>SUPER ALKOSTO MITU</t>
  </si>
  <si>
    <t>EL LIBERAL</t>
  </si>
  <si>
    <t>BC</t>
  </si>
  <si>
    <t>SHARA</t>
  </si>
  <si>
    <t>ACORAZADO DEL SINU</t>
  </si>
  <si>
    <t>FLASH 1</t>
  </si>
  <si>
    <t>ASODECAVE</t>
  </si>
  <si>
    <t>MANOS UNIDAS</t>
  </si>
  <si>
    <t>EL CULTIVO</t>
  </si>
  <si>
    <t>EL PESCADOR</t>
  </si>
  <si>
    <t>SAN JOSE DE CAÑO GRANDE</t>
  </si>
  <si>
    <t>LOS SOCIOS</t>
  </si>
  <si>
    <t>LA PERLA DEL GUAVIARE</t>
  </si>
  <si>
    <t>PERO SIGO SIENDO EL REY</t>
  </si>
  <si>
    <t>LA LLANERITA</t>
  </si>
  <si>
    <t>L.R MARIANNA</t>
  </si>
  <si>
    <t>DESCRIPCION</t>
  </si>
  <si>
    <t>HABILITACION</t>
  </si>
  <si>
    <t>PERMISO DE OPERACIÓN</t>
  </si>
  <si>
    <t>PARQUE FLUVIAL</t>
  </si>
  <si>
    <t>MODIFICATORIA</t>
  </si>
  <si>
    <t>ADICION HIDROCARBUROS</t>
  </si>
  <si>
    <t>MODIFICACION ZONA OPERACIÓN</t>
  </si>
  <si>
    <t>MODIFICACION RAZON SOCIAL</t>
  </si>
  <si>
    <t>MH</t>
  </si>
  <si>
    <t>MODIFICACION HORARIOS</t>
  </si>
  <si>
    <t>D</t>
  </si>
  <si>
    <t>DEROGATORIA</t>
  </si>
  <si>
    <t>NIEGA</t>
  </si>
  <si>
    <t>DRD</t>
  </si>
  <si>
    <t>DESISTIMIENTO_REVOCATORIA_DIRECTA</t>
  </si>
  <si>
    <t>ADICIONA</t>
  </si>
  <si>
    <t>CANCELA</t>
  </si>
  <si>
    <t>CP</t>
  </si>
  <si>
    <t>CORRIGE PARCIALMENTE</t>
  </si>
  <si>
    <t>CORRIGE RAZON SOCIAL</t>
  </si>
  <si>
    <t>ADICIONA PARQUE FLUVIAL</t>
  </si>
  <si>
    <t>DESVINCULA EMBARCACION</t>
  </si>
  <si>
    <t>ACLARATORIA</t>
  </si>
  <si>
    <t>PREVISORA</t>
  </si>
  <si>
    <t>QBE SEGUROS</t>
  </si>
  <si>
    <t>EQUIDAD</t>
  </si>
  <si>
    <t>MAPFRE</t>
  </si>
  <si>
    <t>SURAMERICANA</t>
  </si>
  <si>
    <t>ALLIANZ SEGUROS</t>
  </si>
  <si>
    <t>CONFIANZA</t>
  </si>
  <si>
    <t>BRITISH MARINE</t>
  </si>
  <si>
    <t>R S A</t>
  </si>
  <si>
    <t>CONDOR</t>
  </si>
  <si>
    <t>SOLIDARIA</t>
  </si>
  <si>
    <t>LIBERTY SEGUROS</t>
  </si>
  <si>
    <t>POLIZA CARINA</t>
  </si>
  <si>
    <t>CHUBB</t>
  </si>
  <si>
    <t>ESTÁNDAR CLUB EUROPE LTDA</t>
  </si>
  <si>
    <t>CHALUPA</t>
  </si>
  <si>
    <t xml:space="preserve">B </t>
  </si>
  <si>
    <t>BOTE</t>
  </si>
  <si>
    <t>BOTEMOTOR</t>
  </si>
  <si>
    <t>TRANSBORDADOR</t>
  </si>
  <si>
    <t>REMOLCADOR</t>
  </si>
  <si>
    <t>Pa</t>
  </si>
  <si>
    <t>PANGA</t>
  </si>
  <si>
    <t>LANCHA</t>
  </si>
  <si>
    <t>CANOA</t>
  </si>
  <si>
    <t>MOTOCANOA</t>
  </si>
  <si>
    <t>CATAMARAN</t>
  </si>
  <si>
    <t>BOTE CARGA GENERAL</t>
  </si>
  <si>
    <t>BOTE DOBLE 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</si>
</sst>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rgb="FFFF0000"/>
      <name val="Calibri"/>
      <family val="2"/>
    </font>
    <font>
      <u/>
      <sz val="11"/>
      <color theme="9" tint="-0.499984740745262"/>
      <name val="Calibri"/>
      <family val="2"/>
    </font>
    <font>
      <sz val="11"/>
      <color rgb="FFC00000"/>
      <name val="Calibri"/>
      <family val="2"/>
      <scheme val="minor"/>
    </font>
    <font>
      <u/>
      <sz val="11"/>
      <name val="Calibri"/>
      <family val="2"/>
    </font>
    <font>
      <b/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u/>
      <sz val="11"/>
      <color rgb="FFC00000"/>
      <name val="Calibri"/>
      <family val="2"/>
    </font>
    <font>
      <sz val="7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8"/>
      <color theme="10"/>
      <name val="Calibri"/>
      <family val="2"/>
    </font>
    <font>
      <sz val="10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9" tint="-0.24994659260841701"/>
      </left>
      <right style="thin">
        <color auto="1"/>
      </right>
      <top style="medium">
        <color theme="9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9" tint="-0.24994659260841701"/>
      </top>
      <bottom style="thin">
        <color auto="1"/>
      </bottom>
      <diagonal/>
    </border>
    <border>
      <left style="thin">
        <color auto="1"/>
      </left>
      <right style="medium">
        <color theme="9" tint="-0.24994659260841701"/>
      </right>
      <top style="medium">
        <color theme="9" tint="-0.24994659260841701"/>
      </top>
      <bottom style="thin">
        <color auto="1"/>
      </bottom>
      <diagonal/>
    </border>
    <border>
      <left style="medium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9" tint="-0.24994659260841701"/>
      </right>
      <top style="thin">
        <color auto="1"/>
      </top>
      <bottom style="thin">
        <color auto="1"/>
      </bottom>
      <diagonal/>
    </border>
    <border>
      <left style="medium">
        <color theme="9" tint="-0.2499465926084170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thin">
        <color auto="1"/>
      </left>
      <right style="medium">
        <color theme="9" tint="-0.2499465926084170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9" tint="-0.24994659260841701"/>
      </right>
      <top style="thin">
        <color auto="1"/>
      </top>
      <bottom/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/>
      <bottom style="medium">
        <color rgb="FF00B050"/>
      </bottom>
      <diagonal/>
    </border>
    <border>
      <left style="medium">
        <color theme="9" tint="-0.24994659260841701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medium">
        <color theme="9" tint="-0.24994659260841701"/>
      </right>
      <top style="medium">
        <color rgb="FF00B050"/>
      </top>
      <bottom style="thin">
        <color auto="1"/>
      </bottom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 style="thin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auto="1"/>
      </left>
      <right style="thin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auto="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6" tint="-0.499984740745262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/>
      <diagonal/>
    </border>
    <border>
      <left style="thin">
        <color auto="1"/>
      </left>
      <right style="medium">
        <color rgb="FFC00000"/>
      </right>
      <top style="medium">
        <color rgb="FFC00000"/>
      </top>
      <bottom/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medium">
        <color rgb="FFFF339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3399"/>
      </right>
      <top style="thin">
        <color auto="1"/>
      </top>
      <bottom/>
      <diagonal/>
    </border>
    <border>
      <left style="medium">
        <color theme="9" tint="-0.24994659260841701"/>
      </left>
      <right style="thin">
        <color auto="1"/>
      </right>
      <top style="medium">
        <color theme="9" tint="-0.24994659260841701"/>
      </top>
      <bottom/>
      <diagonal/>
    </border>
    <border>
      <left style="thin">
        <color auto="1"/>
      </left>
      <right style="thin">
        <color auto="1"/>
      </right>
      <top style="medium">
        <color theme="9" tint="-0.24994659260841701"/>
      </top>
      <bottom/>
      <diagonal/>
    </border>
    <border>
      <left style="thin">
        <color auto="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theme="9" tint="-0.24994659260841701"/>
      </left>
      <right style="thin">
        <color auto="1"/>
      </right>
      <top/>
      <bottom style="medium">
        <color theme="9" tint="-0.24994659260841701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6" applyNumberFormat="0" applyAlignment="0" applyProtection="0"/>
    <xf numFmtId="0" fontId="33" fillId="21" borderId="16" applyNumberFormat="0" applyAlignment="0" applyProtection="0"/>
    <xf numFmtId="0" fontId="48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9" fillId="25" borderId="0" applyNumberFormat="0" applyBorder="0" applyAlignment="0" applyProtection="0"/>
  </cellStyleXfs>
  <cellXfs count="49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12" xfId="0" applyBorder="1"/>
    <xf numFmtId="0" fontId="0" fillId="0" borderId="0" xfId="0" applyAlignment="1">
      <alignment horizontal="right"/>
    </xf>
    <xf numFmtId="0" fontId="4" fillId="0" borderId="0" xfId="0" applyFont="1"/>
    <xf numFmtId="0" fontId="0" fillId="4" borderId="1" xfId="0" applyFill="1" applyBorder="1"/>
    <xf numFmtId="0" fontId="0" fillId="0" borderId="0" xfId="0" applyAlignment="1">
      <alignment horizontal="center"/>
    </xf>
    <xf numFmtId="0" fontId="6" fillId="0" borderId="0" xfId="1" applyBorder="1" applyAlignment="1" applyProtection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3" fillId="0" borderId="1" xfId="0" applyFont="1" applyBorder="1"/>
    <xf numFmtId="0" fontId="0" fillId="6" borderId="1" xfId="0" applyFill="1" applyBorder="1"/>
    <xf numFmtId="0" fontId="0" fillId="8" borderId="1" xfId="0" applyFill="1" applyBorder="1"/>
    <xf numFmtId="0" fontId="0" fillId="4" borderId="0" xfId="0" applyFill="1"/>
    <xf numFmtId="14" fontId="0" fillId="4" borderId="0" xfId="0" applyNumberFormat="1" applyFill="1"/>
    <xf numFmtId="0" fontId="4" fillId="4" borderId="1" xfId="0" applyFont="1" applyFill="1" applyBorder="1"/>
    <xf numFmtId="0" fontId="6" fillId="0" borderId="1" xfId="1" applyBorder="1" applyAlignment="1" applyProtection="1"/>
    <xf numFmtId="0" fontId="11" fillId="4" borderId="1" xfId="0" applyFont="1" applyFill="1" applyBorder="1"/>
    <xf numFmtId="0" fontId="6" fillId="4" borderId="1" xfId="1" applyFill="1" applyBorder="1" applyAlignment="1" applyProtection="1"/>
    <xf numFmtId="0" fontId="12" fillId="0" borderId="1" xfId="0" applyFont="1" applyBorder="1"/>
    <xf numFmtId="0" fontId="13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" fontId="13" fillId="0" borderId="9" xfId="0" applyNumberFormat="1" applyFont="1" applyBorder="1"/>
    <xf numFmtId="0" fontId="12" fillId="0" borderId="9" xfId="0" applyFont="1" applyBorder="1"/>
    <xf numFmtId="0" fontId="13" fillId="0" borderId="9" xfId="0" applyFont="1" applyBorder="1"/>
    <xf numFmtId="0" fontId="12" fillId="4" borderId="1" xfId="0" applyFont="1" applyFill="1" applyBorder="1"/>
    <xf numFmtId="0" fontId="12" fillId="0" borderId="4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4" fillId="0" borderId="8" xfId="0" applyFont="1" applyBorder="1"/>
    <xf numFmtId="0" fontId="12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right"/>
    </xf>
    <xf numFmtId="0" fontId="3" fillId="4" borderId="1" xfId="0" applyFont="1" applyFill="1" applyBorder="1"/>
    <xf numFmtId="0" fontId="1" fillId="0" borderId="1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2" fillId="8" borderId="1" xfId="0" applyFont="1" applyFill="1" applyBorder="1"/>
    <xf numFmtId="0" fontId="12" fillId="8" borderId="1" xfId="0" applyFont="1" applyFill="1" applyBorder="1" applyAlignment="1">
      <alignment horizontal="right"/>
    </xf>
    <xf numFmtId="0" fontId="0" fillId="8" borderId="0" xfId="0" applyFill="1"/>
    <xf numFmtId="0" fontId="3" fillId="6" borderId="1" xfId="0" applyFont="1" applyFill="1" applyBorder="1"/>
    <xf numFmtId="0" fontId="0" fillId="8" borderId="8" xfId="0" applyFill="1" applyBorder="1"/>
    <xf numFmtId="0" fontId="0" fillId="6" borderId="14" xfId="0" applyFill="1" applyBorder="1"/>
    <xf numFmtId="0" fontId="0" fillId="6" borderId="13" xfId="0" applyFill="1" applyBorder="1"/>
    <xf numFmtId="0" fontId="4" fillId="8" borderId="1" xfId="0" applyFont="1" applyFill="1" applyBorder="1"/>
    <xf numFmtId="0" fontId="6" fillId="0" borderId="0" xfId="1" applyAlignment="1" applyProtection="1"/>
    <xf numFmtId="0" fontId="0" fillId="9" borderId="1" xfId="0" applyFill="1" applyBorder="1"/>
    <xf numFmtId="0" fontId="12" fillId="9" borderId="1" xfId="0" applyFont="1" applyFill="1" applyBorder="1"/>
    <xf numFmtId="0" fontId="2" fillId="10" borderId="1" xfId="0" applyFont="1" applyFill="1" applyBorder="1"/>
    <xf numFmtId="0" fontId="1" fillId="9" borderId="1" xfId="0" applyFont="1" applyFill="1" applyBorder="1" applyAlignment="1">
      <alignment horizontal="left"/>
    </xf>
    <xf numFmtId="1" fontId="0" fillId="9" borderId="1" xfId="0" applyNumberForma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1" xfId="0" applyFill="1" applyBorder="1"/>
    <xf numFmtId="0" fontId="3" fillId="9" borderId="1" xfId="0" applyFont="1" applyFill="1" applyBorder="1"/>
    <xf numFmtId="0" fontId="0" fillId="9" borderId="8" xfId="0" applyFill="1" applyBorder="1"/>
    <xf numFmtId="0" fontId="2" fillId="9" borderId="1" xfId="0" applyFont="1" applyFill="1" applyBorder="1"/>
    <xf numFmtId="0" fontId="0" fillId="11" borderId="1" xfId="0" applyFill="1" applyBorder="1"/>
    <xf numFmtId="0" fontId="0" fillId="12" borderId="1" xfId="0" applyFill="1" applyBorder="1"/>
    <xf numFmtId="14" fontId="0" fillId="12" borderId="1" xfId="0" applyNumberFormat="1" applyFill="1" applyBorder="1"/>
    <xf numFmtId="0" fontId="0" fillId="12" borderId="1" xfId="0" applyFill="1" applyBorder="1" applyAlignment="1">
      <alignment horizontal="right"/>
    </xf>
    <xf numFmtId="0" fontId="3" fillId="12" borderId="1" xfId="0" applyFont="1" applyFill="1" applyBorder="1"/>
    <xf numFmtId="14" fontId="3" fillId="12" borderId="1" xfId="0" applyNumberFormat="1" applyFont="1" applyFill="1" applyBorder="1"/>
    <xf numFmtId="0" fontId="0" fillId="12" borderId="8" xfId="0" applyFill="1" applyBorder="1"/>
    <xf numFmtId="0" fontId="2" fillId="12" borderId="1" xfId="0" applyFont="1" applyFill="1" applyBorder="1"/>
    <xf numFmtId="14" fontId="2" fillId="12" borderId="1" xfId="0" applyNumberFormat="1" applyFont="1" applyFill="1" applyBorder="1"/>
    <xf numFmtId="0" fontId="5" fillId="12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14" borderId="1" xfId="0" applyFill="1" applyBorder="1"/>
    <xf numFmtId="0" fontId="12" fillId="5" borderId="1" xfId="0" applyFont="1" applyFill="1" applyBorder="1"/>
    <xf numFmtId="0" fontId="23" fillId="8" borderId="1" xfId="0" applyFont="1" applyFill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/>
    <xf numFmtId="0" fontId="25" fillId="15" borderId="15" xfId="0" applyFont="1" applyFill="1" applyBorder="1" applyAlignment="1">
      <alignment horizontal="center" vertical="center"/>
    </xf>
    <xf numFmtId="14" fontId="25" fillId="15" borderId="15" xfId="0" applyNumberFormat="1" applyFont="1" applyFill="1" applyBorder="1" applyAlignment="1">
      <alignment horizontal="center" vertical="center"/>
    </xf>
    <xf numFmtId="0" fontId="26" fillId="8" borderId="1" xfId="0" applyFont="1" applyFill="1" applyBorder="1"/>
    <xf numFmtId="0" fontId="7" fillId="0" borderId="0" xfId="0" applyFont="1" applyAlignment="1">
      <alignment horizontal="left"/>
    </xf>
    <xf numFmtId="0" fontId="12" fillId="4" borderId="1" xfId="0" applyFont="1" applyFill="1" applyBorder="1" applyAlignment="1">
      <alignment wrapText="1"/>
    </xf>
    <xf numFmtId="0" fontId="12" fillId="2" borderId="1" xfId="0" applyFont="1" applyFill="1" applyBorder="1"/>
    <xf numFmtId="0" fontId="12" fillId="11" borderId="1" xfId="0" applyFont="1" applyFill="1" applyBorder="1"/>
    <xf numFmtId="0" fontId="12" fillId="16" borderId="1" xfId="0" applyFont="1" applyFill="1" applyBorder="1"/>
    <xf numFmtId="1" fontId="13" fillId="11" borderId="9" xfId="0" applyNumberFormat="1" applyFont="1" applyFill="1" applyBorder="1"/>
    <xf numFmtId="0" fontId="27" fillId="12" borderId="1" xfId="0" applyFont="1" applyFill="1" applyBorder="1"/>
    <xf numFmtId="14" fontId="27" fillId="12" borderId="1" xfId="0" applyNumberFormat="1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3" fontId="0" fillId="9" borderId="1" xfId="0" applyNumberFormat="1" applyFill="1" applyBorder="1"/>
    <xf numFmtId="0" fontId="12" fillId="0" borderId="13" xfId="0" applyFont="1" applyBorder="1"/>
    <xf numFmtId="0" fontId="26" fillId="4" borderId="1" xfId="0" applyFont="1" applyFill="1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/>
    <xf numFmtId="0" fontId="1" fillId="13" borderId="1" xfId="0" applyFont="1" applyFill="1" applyBorder="1" applyAlignment="1">
      <alignment horizontal="center"/>
    </xf>
    <xf numFmtId="0" fontId="1" fillId="17" borderId="1" xfId="0" applyFont="1" applyFill="1" applyBorder="1"/>
    <xf numFmtId="0" fontId="12" fillId="17" borderId="1" xfId="0" applyFont="1" applyFill="1" applyBorder="1"/>
    <xf numFmtId="0" fontId="1" fillId="17" borderId="1" xfId="0" applyFont="1" applyFill="1" applyBorder="1" applyAlignment="1">
      <alignment horizontal="center"/>
    </xf>
    <xf numFmtId="0" fontId="6" fillId="4" borderId="0" xfId="1" applyFill="1" applyAlignment="1" applyProtection="1"/>
    <xf numFmtId="0" fontId="0" fillId="4" borderId="8" xfId="0" applyFill="1" applyBorder="1"/>
    <xf numFmtId="0" fontId="30" fillId="18" borderId="1" xfId="3" applyBorder="1"/>
    <xf numFmtId="0" fontId="30" fillId="18" borderId="1" xfId="3" applyBorder="1" applyAlignment="1"/>
    <xf numFmtId="0" fontId="31" fillId="19" borderId="1" xfId="4" applyBorder="1"/>
    <xf numFmtId="14" fontId="31" fillId="19" borderId="1" xfId="4" applyNumberFormat="1" applyBorder="1"/>
    <xf numFmtId="0" fontId="31" fillId="19" borderId="1" xfId="4" applyBorder="1" applyAlignment="1"/>
    <xf numFmtId="0" fontId="31" fillId="19" borderId="1" xfId="4" applyBorder="1" applyAlignment="1">
      <alignment horizontal="right"/>
    </xf>
    <xf numFmtId="0" fontId="36" fillId="19" borderId="1" xfId="4" applyFont="1" applyBorder="1"/>
    <xf numFmtId="0" fontId="34" fillId="7" borderId="1" xfId="0" applyFont="1" applyFill="1" applyBorder="1"/>
    <xf numFmtId="14" fontId="34" fillId="7" borderId="1" xfId="0" applyNumberFormat="1" applyFont="1" applyFill="1" applyBorder="1"/>
    <xf numFmtId="0" fontId="31" fillId="19" borderId="12" xfId="4" applyBorder="1"/>
    <xf numFmtId="0" fontId="0" fillId="9" borderId="0" xfId="0" applyFill="1"/>
    <xf numFmtId="0" fontId="20" fillId="4" borderId="1" xfId="0" applyFont="1" applyFill="1" applyBorder="1"/>
    <xf numFmtId="0" fontId="4" fillId="6" borderId="1" xfId="4" applyFont="1" applyFill="1" applyBorder="1"/>
    <xf numFmtId="0" fontId="26" fillId="12" borderId="1" xfId="0" applyFont="1" applyFill="1" applyBorder="1"/>
    <xf numFmtId="0" fontId="4" fillId="4" borderId="1" xfId="4" applyNumberFormat="1" applyFont="1" applyFill="1" applyBorder="1"/>
    <xf numFmtId="0" fontId="4" fillId="4" borderId="1" xfId="3" applyNumberFormat="1" applyFont="1" applyFill="1" applyBorder="1"/>
    <xf numFmtId="0" fontId="6" fillId="0" borderId="1" xfId="1" applyFill="1" applyBorder="1" applyAlignment="1" applyProtection="1"/>
    <xf numFmtId="0" fontId="32" fillId="4" borderId="16" xfId="5" applyFill="1" applyAlignment="1" applyProtection="1"/>
    <xf numFmtId="0" fontId="32" fillId="4" borderId="16" xfId="5" applyNumberFormat="1" applyFill="1"/>
    <xf numFmtId="0" fontId="6" fillId="4" borderId="16" xfId="1" applyFill="1" applyBorder="1" applyAlignment="1" applyProtection="1"/>
    <xf numFmtId="14" fontId="31" fillId="19" borderId="12" xfId="4" applyNumberFormat="1" applyBorder="1"/>
    <xf numFmtId="0" fontId="0" fillId="9" borderId="13" xfId="0" applyFill="1" applyBorder="1"/>
    <xf numFmtId="0" fontId="0" fillId="12" borderId="13" xfId="0" applyFill="1" applyBorder="1"/>
    <xf numFmtId="14" fontId="0" fillId="12" borderId="13" xfId="0" applyNumberFormat="1" applyFill="1" applyBorder="1"/>
    <xf numFmtId="0" fontId="0" fillId="12" borderId="13" xfId="0" applyFill="1" applyBorder="1" applyAlignment="1">
      <alignment horizontal="right"/>
    </xf>
    <xf numFmtId="0" fontId="31" fillId="19" borderId="17" xfId="4" applyBorder="1"/>
    <xf numFmtId="0" fontId="31" fillId="19" borderId="18" xfId="4" applyBorder="1"/>
    <xf numFmtId="14" fontId="31" fillId="19" borderId="18" xfId="4" applyNumberFormat="1" applyBorder="1"/>
    <xf numFmtId="0" fontId="31" fillId="19" borderId="18" xfId="4" applyBorder="1" applyAlignment="1">
      <alignment horizontal="right"/>
    </xf>
    <xf numFmtId="0" fontId="31" fillId="19" borderId="19" xfId="4" applyBorder="1"/>
    <xf numFmtId="0" fontId="31" fillId="19" borderId="20" xfId="4" applyBorder="1"/>
    <xf numFmtId="0" fontId="31" fillId="19" borderId="21" xfId="4" applyBorder="1"/>
    <xf numFmtId="0" fontId="31" fillId="19" borderId="22" xfId="4" applyBorder="1"/>
    <xf numFmtId="0" fontId="31" fillId="19" borderId="23" xfId="4" applyBorder="1"/>
    <xf numFmtId="14" fontId="31" fillId="19" borderId="23" xfId="4" applyNumberFormat="1" applyBorder="1"/>
    <xf numFmtId="0" fontId="31" fillId="19" borderId="23" xfId="4" applyBorder="1" applyAlignment="1">
      <alignment horizontal="right"/>
    </xf>
    <xf numFmtId="0" fontId="31" fillId="19" borderId="24" xfId="4" applyBorder="1"/>
    <xf numFmtId="0" fontId="0" fillId="6" borderId="12" xfId="0" applyFill="1" applyBorder="1"/>
    <xf numFmtId="0" fontId="0" fillId="9" borderId="12" xfId="0" applyFill="1" applyBorder="1"/>
    <xf numFmtId="0" fontId="0" fillId="12" borderId="12" xfId="0" applyFill="1" applyBorder="1"/>
    <xf numFmtId="14" fontId="0" fillId="12" borderId="12" xfId="0" applyNumberFormat="1" applyFill="1" applyBorder="1"/>
    <xf numFmtId="14" fontId="31" fillId="19" borderId="21" xfId="4" applyNumberFormat="1" applyBorder="1"/>
    <xf numFmtId="0" fontId="0" fillId="8" borderId="12" xfId="0" applyFill="1" applyBorder="1"/>
    <xf numFmtId="0" fontId="0" fillId="12" borderId="12" xfId="0" applyFill="1" applyBorder="1" applyAlignment="1">
      <alignment horizontal="right"/>
    </xf>
    <xf numFmtId="14" fontId="31" fillId="19" borderId="19" xfId="4" applyNumberFormat="1" applyBorder="1"/>
    <xf numFmtId="14" fontId="31" fillId="19" borderId="24" xfId="4" applyNumberFormat="1" applyBorder="1"/>
    <xf numFmtId="0" fontId="31" fillId="19" borderId="25" xfId="4" applyBorder="1"/>
    <xf numFmtId="14" fontId="31" fillId="19" borderId="26" xfId="4" applyNumberFormat="1" applyBorder="1"/>
    <xf numFmtId="0" fontId="34" fillId="7" borderId="27" xfId="0" applyFont="1" applyFill="1" applyBorder="1"/>
    <xf numFmtId="0" fontId="34" fillId="7" borderId="28" xfId="0" applyFont="1" applyFill="1" applyBorder="1"/>
    <xf numFmtId="14" fontId="34" fillId="7" borderId="28" xfId="0" applyNumberFormat="1" applyFont="1" applyFill="1" applyBorder="1"/>
    <xf numFmtId="0" fontId="34" fillId="7" borderId="30" xfId="0" applyFont="1" applyFill="1" applyBorder="1"/>
    <xf numFmtId="0" fontId="34" fillId="7" borderId="0" xfId="0" applyFont="1" applyFill="1"/>
    <xf numFmtId="0" fontId="34" fillId="7" borderId="32" xfId="0" applyFont="1" applyFill="1" applyBorder="1"/>
    <xf numFmtId="0" fontId="34" fillId="7" borderId="33" xfId="0" applyFont="1" applyFill="1" applyBorder="1"/>
    <xf numFmtId="14" fontId="34" fillId="7" borderId="33" xfId="0" applyNumberFormat="1" applyFont="1" applyFill="1" applyBorder="1"/>
    <xf numFmtId="0" fontId="0" fillId="8" borderId="13" xfId="0" applyFill="1" applyBorder="1"/>
    <xf numFmtId="0" fontId="31" fillId="19" borderId="35" xfId="4" applyBorder="1"/>
    <xf numFmtId="0" fontId="31" fillId="19" borderId="28" xfId="4" applyBorder="1"/>
    <xf numFmtId="0" fontId="31" fillId="19" borderId="28" xfId="4" applyBorder="1" applyAlignment="1">
      <alignment horizontal="right"/>
    </xf>
    <xf numFmtId="14" fontId="31" fillId="19" borderId="28" xfId="4" applyNumberFormat="1" applyBorder="1"/>
    <xf numFmtId="14" fontId="31" fillId="19" borderId="36" xfId="4" applyNumberFormat="1" applyBorder="1"/>
    <xf numFmtId="0" fontId="2" fillId="12" borderId="13" xfId="0" applyFont="1" applyFill="1" applyBorder="1"/>
    <xf numFmtId="14" fontId="2" fillId="12" borderId="13" xfId="0" applyNumberFormat="1" applyFont="1" applyFill="1" applyBorder="1"/>
    <xf numFmtId="0" fontId="31" fillId="19" borderId="37" xfId="4" applyBorder="1"/>
    <xf numFmtId="0" fontId="31" fillId="19" borderId="38" xfId="4" applyBorder="1"/>
    <xf numFmtId="0" fontId="26" fillId="8" borderId="12" xfId="0" applyFont="1" applyFill="1" applyBorder="1"/>
    <xf numFmtId="49" fontId="31" fillId="19" borderId="18" xfId="4" applyNumberFormat="1" applyBorder="1" applyAlignment="1">
      <alignment horizontal="right"/>
    </xf>
    <xf numFmtId="49" fontId="31" fillId="19" borderId="23" xfId="4" applyNumberFormat="1" applyBorder="1" applyAlignment="1">
      <alignment horizontal="right"/>
    </xf>
    <xf numFmtId="0" fontId="2" fillId="9" borderId="12" xfId="0" applyFont="1" applyFill="1" applyBorder="1"/>
    <xf numFmtId="0" fontId="31" fillId="19" borderId="39" xfId="4" applyBorder="1"/>
    <xf numFmtId="0" fontId="31" fillId="19" borderId="40" xfId="4" applyBorder="1"/>
    <xf numFmtId="14" fontId="31" fillId="19" borderId="40" xfId="4" applyNumberFormat="1" applyBorder="1"/>
    <xf numFmtId="0" fontId="31" fillId="19" borderId="41" xfId="4" applyBorder="1"/>
    <xf numFmtId="0" fontId="0" fillId="6" borderId="42" xfId="0" applyFill="1" applyBorder="1"/>
    <xf numFmtId="0" fontId="0" fillId="9" borderId="43" xfId="0" applyFill="1" applyBorder="1"/>
    <xf numFmtId="0" fontId="3" fillId="6" borderId="13" xfId="0" applyFont="1" applyFill="1" applyBorder="1"/>
    <xf numFmtId="0" fontId="3" fillId="9" borderId="13" xfId="0" applyFont="1" applyFill="1" applyBorder="1"/>
    <xf numFmtId="0" fontId="3" fillId="12" borderId="13" xfId="0" applyFont="1" applyFill="1" applyBorder="1"/>
    <xf numFmtId="14" fontId="3" fillId="12" borderId="13" xfId="0" applyNumberFormat="1" applyFont="1" applyFill="1" applyBorder="1"/>
    <xf numFmtId="0" fontId="31" fillId="19" borderId="18" xfId="4" applyBorder="1" applyAlignment="1">
      <alignment horizontal="left"/>
    </xf>
    <xf numFmtId="0" fontId="4" fillId="6" borderId="13" xfId="4" applyFont="1" applyFill="1" applyBorder="1"/>
    <xf numFmtId="0" fontId="2" fillId="12" borderId="12" xfId="0" applyFont="1" applyFill="1" applyBorder="1"/>
    <xf numFmtId="0" fontId="23" fillId="8" borderId="12" xfId="0" applyFont="1" applyFill="1" applyBorder="1"/>
    <xf numFmtId="0" fontId="31" fillId="19" borderId="0" xfId="4" applyBorder="1"/>
    <xf numFmtId="14" fontId="31" fillId="19" borderId="41" xfId="4" applyNumberFormat="1" applyBorder="1"/>
    <xf numFmtId="0" fontId="0" fillId="3" borderId="1" xfId="0" applyFill="1" applyBorder="1"/>
    <xf numFmtId="0" fontId="30" fillId="3" borderId="1" xfId="3" applyFill="1" applyBorder="1"/>
    <xf numFmtId="0" fontId="30" fillId="3" borderId="1" xfId="3" applyFill="1" applyBorder="1" applyAlignment="1"/>
    <xf numFmtId="0" fontId="4" fillId="0" borderId="1" xfId="0" applyFont="1" applyBorder="1" applyAlignment="1">
      <alignment horizontal="right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14" fontId="0" fillId="12" borderId="8" xfId="0" applyNumberFormat="1" applyFill="1" applyBorder="1"/>
    <xf numFmtId="0" fontId="0" fillId="6" borderId="0" xfId="0" applyFill="1"/>
    <xf numFmtId="0" fontId="0" fillId="6" borderId="10" xfId="0" applyFill="1" applyBorder="1"/>
    <xf numFmtId="0" fontId="30" fillId="4" borderId="1" xfId="3" applyFill="1" applyBorder="1"/>
    <xf numFmtId="0" fontId="30" fillId="4" borderId="1" xfId="3" applyFill="1" applyBorder="1" applyAlignment="1"/>
    <xf numFmtId="0" fontId="19" fillId="4" borderId="1" xfId="0" applyFont="1" applyFill="1" applyBorder="1"/>
    <xf numFmtId="0" fontId="26" fillId="0" borderId="1" xfId="0" applyFont="1" applyBorder="1"/>
    <xf numFmtId="0" fontId="4" fillId="12" borderId="1" xfId="0" applyFont="1" applyFill="1" applyBorder="1"/>
    <xf numFmtId="14" fontId="4" fillId="12" borderId="1" xfId="0" applyNumberFormat="1" applyFont="1" applyFill="1" applyBorder="1"/>
    <xf numFmtId="0" fontId="0" fillId="9" borderId="12" xfId="0" applyFill="1" applyBorder="1" applyAlignment="1">
      <alignment horizontal="right"/>
    </xf>
    <xf numFmtId="14" fontId="2" fillId="12" borderId="12" xfId="0" applyNumberFormat="1" applyFont="1" applyFill="1" applyBorder="1"/>
    <xf numFmtId="0" fontId="2" fillId="9" borderId="13" xfId="0" applyFont="1" applyFill="1" applyBorder="1"/>
    <xf numFmtId="0" fontId="4" fillId="12" borderId="13" xfId="0" applyFont="1" applyFill="1" applyBorder="1"/>
    <xf numFmtId="14" fontId="4" fillId="12" borderId="13" xfId="0" applyNumberFormat="1" applyFont="1" applyFill="1" applyBorder="1"/>
    <xf numFmtId="0" fontId="26" fillId="12" borderId="13" xfId="0" applyFont="1" applyFill="1" applyBorder="1"/>
    <xf numFmtId="0" fontId="4" fillId="4" borderId="12" xfId="0" applyFont="1" applyFill="1" applyBorder="1"/>
    <xf numFmtId="0" fontId="6" fillId="0" borderId="12" xfId="1" applyBorder="1" applyAlignment="1" applyProtection="1"/>
    <xf numFmtId="0" fontId="3" fillId="0" borderId="12" xfId="0" applyFont="1" applyBorder="1"/>
    <xf numFmtId="0" fontId="31" fillId="19" borderId="12" xfId="4" applyBorder="1" applyAlignment="1"/>
    <xf numFmtId="0" fontId="26" fillId="4" borderId="44" xfId="0" applyFont="1" applyFill="1" applyBorder="1"/>
    <xf numFmtId="0" fontId="0" fillId="0" borderId="44" xfId="0" applyBorder="1"/>
    <xf numFmtId="0" fontId="6" fillId="0" borderId="44" xfId="1" applyBorder="1" applyAlignment="1" applyProtection="1"/>
    <xf numFmtId="0" fontId="4" fillId="12" borderId="12" xfId="0" applyFont="1" applyFill="1" applyBorder="1"/>
    <xf numFmtId="14" fontId="4" fillId="12" borderId="12" xfId="0" applyNumberFormat="1" applyFont="1" applyFill="1" applyBorder="1"/>
    <xf numFmtId="0" fontId="26" fillId="12" borderId="12" xfId="0" applyFont="1" applyFill="1" applyBorder="1"/>
    <xf numFmtId="0" fontId="31" fillId="19" borderId="45" xfId="4" applyBorder="1"/>
    <xf numFmtId="0" fontId="31" fillId="19" borderId="46" xfId="4" applyBorder="1"/>
    <xf numFmtId="14" fontId="31" fillId="19" borderId="46" xfId="4" applyNumberFormat="1" applyBorder="1"/>
    <xf numFmtId="14" fontId="31" fillId="19" borderId="47" xfId="4" applyNumberFormat="1" applyBorder="1"/>
    <xf numFmtId="0" fontId="8" fillId="0" borderId="10" xfId="0" applyFont="1" applyBorder="1"/>
    <xf numFmtId="0" fontId="0" fillId="0" borderId="13" xfId="0" applyBorder="1"/>
    <xf numFmtId="0" fontId="31" fillId="19" borderId="53" xfId="4" applyBorder="1"/>
    <xf numFmtId="0" fontId="31" fillId="19" borderId="54" xfId="4" applyBorder="1"/>
    <xf numFmtId="14" fontId="31" fillId="19" borderId="54" xfId="4" applyNumberFormat="1" applyBorder="1"/>
    <xf numFmtId="0" fontId="31" fillId="19" borderId="55" xfId="4" applyBorder="1"/>
    <xf numFmtId="0" fontId="31" fillId="19" borderId="56" xfId="4" applyBorder="1"/>
    <xf numFmtId="0" fontId="31" fillId="19" borderId="57" xfId="4" applyBorder="1"/>
    <xf numFmtId="14" fontId="31" fillId="19" borderId="57" xfId="4" applyNumberFormat="1" applyBorder="1"/>
    <xf numFmtId="0" fontId="31" fillId="19" borderId="58" xfId="4" applyBorder="1"/>
    <xf numFmtId="0" fontId="31" fillId="19" borderId="59" xfId="4" applyBorder="1"/>
    <xf numFmtId="0" fontId="31" fillId="19" borderId="60" xfId="4" applyBorder="1"/>
    <xf numFmtId="14" fontId="31" fillId="19" borderId="60" xfId="4" applyNumberFormat="1" applyBorder="1"/>
    <xf numFmtId="0" fontId="31" fillId="19" borderId="61" xfId="4" applyBorder="1"/>
    <xf numFmtId="0" fontId="31" fillId="19" borderId="62" xfId="4" applyBorder="1"/>
    <xf numFmtId="0" fontId="31" fillId="19" borderId="63" xfId="4" applyBorder="1"/>
    <xf numFmtId="14" fontId="31" fillId="19" borderId="63" xfId="4" applyNumberFormat="1" applyBorder="1"/>
    <xf numFmtId="0" fontId="31" fillId="19" borderId="64" xfId="4" applyBorder="1"/>
    <xf numFmtId="0" fontId="31" fillId="19" borderId="65" xfId="4" applyBorder="1"/>
    <xf numFmtId="0" fontId="31" fillId="19" borderId="66" xfId="4" applyBorder="1"/>
    <xf numFmtId="0" fontId="0" fillId="9" borderId="13" xfId="0" applyFill="1" applyBorder="1" applyAlignment="1">
      <alignment horizontal="right"/>
    </xf>
    <xf numFmtId="14" fontId="31" fillId="19" borderId="61" xfId="4" applyNumberFormat="1" applyBorder="1"/>
    <xf numFmtId="0" fontId="31" fillId="19" borderId="67" xfId="4" applyBorder="1"/>
    <xf numFmtId="14" fontId="31" fillId="19" borderId="68" xfId="4" applyNumberFormat="1" applyBorder="1"/>
    <xf numFmtId="14" fontId="31" fillId="19" borderId="64" xfId="4" applyNumberFormat="1" applyBorder="1"/>
    <xf numFmtId="0" fontId="0" fillId="12" borderId="11" xfId="0" applyFill="1" applyBorder="1"/>
    <xf numFmtId="0" fontId="5" fillId="5" borderId="13" xfId="0" applyFont="1" applyFill="1" applyBorder="1"/>
    <xf numFmtId="14" fontId="27" fillId="12" borderId="13" xfId="0" applyNumberFormat="1" applyFont="1" applyFill="1" applyBorder="1"/>
    <xf numFmtId="0" fontId="27" fillId="12" borderId="13" xfId="0" applyFont="1" applyFill="1" applyBorder="1"/>
    <xf numFmtId="0" fontId="31" fillId="19" borderId="69" xfId="4" applyBorder="1"/>
    <xf numFmtId="0" fontId="31" fillId="19" borderId="70" xfId="4" applyBorder="1"/>
    <xf numFmtId="0" fontId="31" fillId="19" borderId="71" xfId="4" applyBorder="1"/>
    <xf numFmtId="0" fontId="31" fillId="19" borderId="72" xfId="4" applyBorder="1"/>
    <xf numFmtId="0" fontId="0" fillId="6" borderId="8" xfId="0" applyFill="1" applyBorder="1"/>
    <xf numFmtId="14" fontId="31" fillId="19" borderId="0" xfId="4" applyNumberFormat="1" applyBorder="1"/>
    <xf numFmtId="0" fontId="31" fillId="19" borderId="0" xfId="4"/>
    <xf numFmtId="0" fontId="0" fillId="22" borderId="0" xfId="0" applyFill="1"/>
    <xf numFmtId="0" fontId="37" fillId="4" borderId="1" xfId="0" applyFont="1" applyFill="1" applyBorder="1"/>
    <xf numFmtId="0" fontId="6" fillId="3" borderId="1" xfId="1" applyFill="1" applyBorder="1" applyAlignment="1" applyProtection="1"/>
    <xf numFmtId="0" fontId="4" fillId="4" borderId="1" xfId="4" applyFont="1" applyFill="1" applyBorder="1"/>
    <xf numFmtId="0" fontId="4" fillId="4" borderId="1" xfId="4" applyFont="1" applyFill="1" applyBorder="1" applyAlignment="1"/>
    <xf numFmtId="0" fontId="5" fillId="8" borderId="1" xfId="4" applyFont="1" applyFill="1" applyBorder="1"/>
    <xf numFmtId="0" fontId="5" fillId="9" borderId="1" xfId="4" applyFont="1" applyFill="1" applyBorder="1"/>
    <xf numFmtId="0" fontId="5" fillId="12" borderId="1" xfId="4" applyFont="1" applyFill="1" applyBorder="1"/>
    <xf numFmtId="14" fontId="5" fillId="12" borderId="1" xfId="4" applyNumberFormat="1" applyFont="1" applyFill="1" applyBorder="1"/>
    <xf numFmtId="0" fontId="38" fillId="7" borderId="1" xfId="0" applyFont="1" applyFill="1" applyBorder="1"/>
    <xf numFmtId="0" fontId="38" fillId="7" borderId="1" xfId="0" applyFont="1" applyFill="1" applyBorder="1" applyAlignment="1">
      <alignment horizontal="right"/>
    </xf>
    <xf numFmtId="0" fontId="38" fillId="7" borderId="1" xfId="0" applyFont="1" applyFill="1" applyBorder="1" applyAlignment="1">
      <alignment wrapText="1"/>
    </xf>
    <xf numFmtId="0" fontId="31" fillId="3" borderId="1" xfId="4" applyFill="1" applyBorder="1"/>
    <xf numFmtId="0" fontId="31" fillId="3" borderId="1" xfId="4" applyFill="1" applyBorder="1" applyAlignment="1"/>
    <xf numFmtId="0" fontId="39" fillId="0" borderId="1" xfId="1" applyFont="1" applyBorder="1" applyAlignment="1" applyProtection="1"/>
    <xf numFmtId="0" fontId="34" fillId="7" borderId="1" xfId="4" applyFont="1" applyFill="1" applyBorder="1"/>
    <xf numFmtId="0" fontId="4" fillId="4" borderId="1" xfId="3" applyFont="1" applyFill="1" applyBorder="1"/>
    <xf numFmtId="0" fontId="4" fillId="4" borderId="1" xfId="3" applyFont="1" applyFill="1" applyBorder="1" applyAlignment="1"/>
    <xf numFmtId="0" fontId="4" fillId="4" borderId="16" xfId="5" applyNumberFormat="1" applyFont="1" applyFill="1"/>
    <xf numFmtId="14" fontId="30" fillId="8" borderId="1" xfId="3" applyNumberFormat="1" applyFill="1" applyBorder="1" applyAlignment="1"/>
    <xf numFmtId="0" fontId="40" fillId="4" borderId="1" xfId="1" applyFont="1" applyFill="1" applyBorder="1" applyAlignment="1" applyProtection="1"/>
    <xf numFmtId="0" fontId="41" fillId="4" borderId="1" xfId="0" applyFont="1" applyFill="1" applyBorder="1"/>
    <xf numFmtId="0" fontId="42" fillId="0" borderId="0" xfId="1" applyFont="1" applyFill="1" applyAlignment="1" applyProtection="1"/>
    <xf numFmtId="0" fontId="43" fillId="0" borderId="1" xfId="1" applyFont="1" applyBorder="1" applyAlignment="1" applyProtection="1"/>
    <xf numFmtId="0" fontId="44" fillId="4" borderId="16" xfId="5" applyFont="1" applyFill="1" applyAlignment="1" applyProtection="1"/>
    <xf numFmtId="0" fontId="42" fillId="0" borderId="1" xfId="1" applyFont="1" applyBorder="1" applyAlignment="1" applyProtection="1"/>
    <xf numFmtId="0" fontId="42" fillId="0" borderId="0" xfId="1" applyFont="1" applyAlignment="1" applyProtection="1"/>
    <xf numFmtId="0" fontId="4" fillId="0" borderId="79" xfId="0" applyFont="1" applyBorder="1"/>
    <xf numFmtId="0" fontId="4" fillId="18" borderId="1" xfId="3" applyFont="1" applyBorder="1"/>
    <xf numFmtId="0" fontId="4" fillId="6" borderId="17" xfId="4" applyFont="1" applyFill="1" applyBorder="1"/>
    <xf numFmtId="0" fontId="4" fillId="6" borderId="18" xfId="4" applyFont="1" applyFill="1" applyBorder="1"/>
    <xf numFmtId="0" fontId="4" fillId="6" borderId="20" xfId="4" applyFont="1" applyFill="1" applyBorder="1"/>
    <xf numFmtId="0" fontId="4" fillId="6" borderId="22" xfId="4" applyFont="1" applyFill="1" applyBorder="1"/>
    <xf numFmtId="0" fontId="4" fillId="6" borderId="23" xfId="4" applyFont="1" applyFill="1" applyBorder="1"/>
    <xf numFmtId="49" fontId="4" fillId="12" borderId="1" xfId="4" applyNumberFormat="1" applyFont="1" applyFill="1" applyBorder="1" applyAlignment="1">
      <alignment horizontal="right"/>
    </xf>
    <xf numFmtId="14" fontId="4" fillId="12" borderId="1" xfId="4" applyNumberFormat="1" applyFont="1" applyFill="1" applyBorder="1"/>
    <xf numFmtId="0" fontId="4" fillId="12" borderId="1" xfId="4" applyFont="1" applyFill="1" applyBorder="1"/>
    <xf numFmtId="49" fontId="4" fillId="12" borderId="1" xfId="4" applyNumberFormat="1" applyFont="1" applyFill="1" applyBorder="1"/>
    <xf numFmtId="0" fontId="4" fillId="0" borderId="80" xfId="0" applyFont="1" applyBorder="1"/>
    <xf numFmtId="0" fontId="12" fillId="0" borderId="12" xfId="0" applyFont="1" applyBorder="1"/>
    <xf numFmtId="0" fontId="4" fillId="0" borderId="54" xfId="0" applyFont="1" applyBorder="1"/>
    <xf numFmtId="0" fontId="12" fillId="0" borderId="54" xfId="0" applyFont="1" applyBorder="1"/>
    <xf numFmtId="0" fontId="0" fillId="0" borderId="54" xfId="0" applyBorder="1"/>
    <xf numFmtId="0" fontId="0" fillId="6" borderId="54" xfId="0" applyFill="1" applyBorder="1"/>
    <xf numFmtId="0" fontId="6" fillId="4" borderId="12" xfId="1" applyFill="1" applyBorder="1" applyAlignment="1" applyProtection="1"/>
    <xf numFmtId="0" fontId="6" fillId="0" borderId="54" xfId="1" applyBorder="1" applyAlignment="1" applyProtection="1"/>
    <xf numFmtId="0" fontId="45" fillId="0" borderId="1" xfId="0" applyFont="1" applyBorder="1"/>
    <xf numFmtId="1" fontId="6" fillId="4" borderId="1" xfId="1" applyNumberFormat="1" applyFill="1" applyBorder="1" applyAlignment="1" applyProtection="1"/>
    <xf numFmtId="0" fontId="6" fillId="4" borderId="8" xfId="1" applyFill="1" applyBorder="1" applyAlignment="1" applyProtection="1"/>
    <xf numFmtId="0" fontId="15" fillId="0" borderId="1" xfId="0" applyFont="1" applyBorder="1"/>
    <xf numFmtId="0" fontId="39" fillId="4" borderId="1" xfId="1" applyFont="1" applyFill="1" applyBorder="1" applyAlignment="1" applyProtection="1"/>
    <xf numFmtId="0" fontId="4" fillId="4" borderId="10" xfId="0" applyFont="1" applyFill="1" applyBorder="1"/>
    <xf numFmtId="0" fontId="15" fillId="0" borderId="12" xfId="0" applyFont="1" applyBorder="1"/>
    <xf numFmtId="0" fontId="3" fillId="18" borderId="1" xfId="3" applyFont="1" applyBorder="1"/>
    <xf numFmtId="0" fontId="19" fillId="0" borderId="0" xfId="2"/>
    <xf numFmtId="0" fontId="43" fillId="0" borderId="0" xfId="1" applyFont="1" applyFill="1" applyAlignment="1" applyProtection="1"/>
    <xf numFmtId="0" fontId="39" fillId="4" borderId="0" xfId="1" applyFont="1" applyFill="1" applyAlignment="1" applyProtection="1"/>
    <xf numFmtId="0" fontId="6" fillId="0" borderId="0" xfId="1" applyFill="1" applyAlignment="1" applyProtection="1"/>
    <xf numFmtId="0" fontId="47" fillId="0" borderId="0" xfId="0" applyFont="1"/>
    <xf numFmtId="0" fontId="3" fillId="19" borderId="1" xfId="4" applyFont="1" applyBorder="1" applyAlignment="1"/>
    <xf numFmtId="0" fontId="12" fillId="5" borderId="1" xfId="0" applyFont="1" applyFill="1" applyBorder="1" applyAlignment="1">
      <alignment wrapText="1"/>
    </xf>
    <xf numFmtId="12" fontId="0" fillId="9" borderId="1" xfId="0" applyNumberFormat="1" applyFill="1" applyBorder="1"/>
    <xf numFmtId="0" fontId="48" fillId="0" borderId="1" xfId="7" applyBorder="1" applyAlignment="1" applyProtection="1"/>
    <xf numFmtId="0" fontId="49" fillId="4" borderId="1" xfId="0" applyFont="1" applyFill="1" applyBorder="1"/>
    <xf numFmtId="0" fontId="49" fillId="4" borderId="1" xfId="0" applyFont="1" applyFill="1" applyBorder="1" applyAlignment="1">
      <alignment vertical="center"/>
    </xf>
    <xf numFmtId="0" fontId="49" fillId="4" borderId="9" xfId="0" applyFont="1" applyFill="1" applyBorder="1"/>
    <xf numFmtId="0" fontId="49" fillId="4" borderId="1" xfId="0" applyFont="1" applyFill="1" applyBorder="1" applyAlignment="1">
      <alignment horizontal="right"/>
    </xf>
    <xf numFmtId="0" fontId="50" fillId="4" borderId="1" xfId="0" applyFont="1" applyFill="1" applyBorder="1"/>
    <xf numFmtId="0" fontId="49" fillId="4" borderId="8" xfId="0" applyFont="1" applyFill="1" applyBorder="1"/>
    <xf numFmtId="0" fontId="49" fillId="4" borderId="1" xfId="0" applyFont="1" applyFill="1" applyBorder="1" applyAlignment="1">
      <alignment vertical="top"/>
    </xf>
    <xf numFmtId="49" fontId="0" fillId="9" borderId="1" xfId="0" applyNumberFormat="1" applyFill="1" applyBorder="1"/>
    <xf numFmtId="49" fontId="0" fillId="9" borderId="1" xfId="0" applyNumberFormat="1" applyFill="1" applyBorder="1" applyAlignment="1">
      <alignment horizontal="right"/>
    </xf>
    <xf numFmtId="49" fontId="0" fillId="9" borderId="12" xfId="0" applyNumberFormat="1" applyFill="1" applyBorder="1"/>
    <xf numFmtId="0" fontId="48" fillId="4" borderId="16" xfId="1" applyFont="1" applyFill="1" applyBorder="1" applyAlignment="1" applyProtection="1"/>
    <xf numFmtId="0" fontId="31" fillId="4" borderId="1" xfId="4" applyFill="1" applyBorder="1" applyAlignment="1"/>
    <xf numFmtId="0" fontId="34" fillId="4" borderId="1" xfId="0" applyFont="1" applyFill="1" applyBorder="1"/>
    <xf numFmtId="0" fontId="2" fillId="4" borderId="1" xfId="0" applyFont="1" applyFill="1" applyBorder="1"/>
    <xf numFmtId="0" fontId="34" fillId="4" borderId="1" xfId="4" applyFont="1" applyFill="1" applyBorder="1" applyAlignment="1"/>
    <xf numFmtId="0" fontId="31" fillId="4" borderId="12" xfId="4" applyFill="1" applyBorder="1" applyAlignment="1"/>
    <xf numFmtId="0" fontId="0" fillId="4" borderId="13" xfId="0" applyFill="1" applyBorder="1"/>
    <xf numFmtId="14" fontId="30" fillId="4" borderId="1" xfId="3" applyNumberFormat="1" applyFill="1" applyBorder="1" applyAlignment="1"/>
    <xf numFmtId="0" fontId="19" fillId="4" borderId="0" xfId="2" applyFill="1"/>
    <xf numFmtId="0" fontId="31" fillId="4" borderId="1" xfId="4" applyFill="1" applyBorder="1"/>
    <xf numFmtId="0" fontId="0" fillId="4" borderId="1" xfId="0" applyFill="1" applyBorder="1" applyAlignment="1">
      <alignment horizontal="right"/>
    </xf>
    <xf numFmtId="0" fontId="52" fillId="7" borderId="1" xfId="0" applyFont="1" applyFill="1" applyBorder="1"/>
    <xf numFmtId="0" fontId="53" fillId="23" borderId="1" xfId="0" applyFont="1" applyFill="1" applyBorder="1" applyAlignment="1">
      <alignment horizontal="center"/>
    </xf>
    <xf numFmtId="0" fontId="53" fillId="23" borderId="1" xfId="0" applyFont="1" applyFill="1" applyBorder="1"/>
    <xf numFmtId="0" fontId="53" fillId="23" borderId="8" xfId="0" applyFont="1" applyFill="1" applyBorder="1"/>
    <xf numFmtId="0" fontId="19" fillId="25" borderId="1" xfId="9" applyBorder="1" applyAlignment="1"/>
    <xf numFmtId="0" fontId="19" fillId="25" borderId="1" xfId="9" applyBorder="1"/>
    <xf numFmtId="0" fontId="19" fillId="25" borderId="1" xfId="9" applyBorder="1" applyAlignment="1">
      <alignment horizontal="right"/>
    </xf>
    <xf numFmtId="0" fontId="54" fillId="7" borderId="1" xfId="0" applyFont="1" applyFill="1" applyBorder="1"/>
    <xf numFmtId="0" fontId="13" fillId="4" borderId="1" xfId="0" applyFont="1" applyFill="1" applyBorder="1"/>
    <xf numFmtId="0" fontId="19" fillId="25" borderId="8" xfId="9" applyBorder="1"/>
    <xf numFmtId="0" fontId="42" fillId="4" borderId="1" xfId="1" applyFont="1" applyFill="1" applyBorder="1" applyAlignment="1" applyProtection="1"/>
    <xf numFmtId="0" fontId="51" fillId="24" borderId="1" xfId="8" applyBorder="1"/>
    <xf numFmtId="0" fontId="51" fillId="24" borderId="1" xfId="8" applyBorder="1" applyAlignment="1"/>
    <xf numFmtId="0" fontId="46" fillId="4" borderId="1" xfId="1" applyFont="1" applyFill="1" applyBorder="1" applyAlignment="1" applyProtection="1"/>
    <xf numFmtId="0" fontId="31" fillId="6" borderId="50" xfId="4" applyFill="1" applyBorder="1"/>
    <xf numFmtId="0" fontId="31" fillId="12" borderId="51" xfId="4" applyFill="1" applyBorder="1"/>
    <xf numFmtId="0" fontId="4" fillId="3" borderId="1" xfId="4" applyFont="1" applyFill="1" applyBorder="1"/>
    <xf numFmtId="0" fontId="4" fillId="3" borderId="1" xfId="4" applyFont="1" applyFill="1" applyBorder="1" applyAlignment="1"/>
    <xf numFmtId="14" fontId="31" fillId="12" borderId="51" xfId="4" applyNumberFormat="1" applyFill="1" applyBorder="1"/>
    <xf numFmtId="0" fontId="31" fillId="12" borderId="52" xfId="4" applyFill="1" applyBorder="1"/>
    <xf numFmtId="0" fontId="31" fillId="9" borderId="51" xfId="4" applyFill="1" applyBorder="1"/>
    <xf numFmtId="0" fontId="12" fillId="0" borderId="8" xfId="0" applyFont="1" applyBorder="1"/>
    <xf numFmtId="0" fontId="31" fillId="8" borderId="59" xfId="4" applyFill="1" applyBorder="1"/>
    <xf numFmtId="0" fontId="31" fillId="8" borderId="62" xfId="4" applyFill="1" applyBorder="1"/>
    <xf numFmtId="0" fontId="31" fillId="9" borderId="60" xfId="4" applyFill="1" applyBorder="1"/>
    <xf numFmtId="0" fontId="31" fillId="9" borderId="63" xfId="4" applyFill="1" applyBorder="1"/>
    <xf numFmtId="0" fontId="31" fillId="12" borderId="60" xfId="4" applyFill="1" applyBorder="1"/>
    <xf numFmtId="0" fontId="31" fillId="12" borderId="63" xfId="4" applyFill="1" applyBorder="1"/>
    <xf numFmtId="14" fontId="31" fillId="12" borderId="60" xfId="4" applyNumberFormat="1" applyFill="1" applyBorder="1"/>
    <xf numFmtId="0" fontId="31" fillId="12" borderId="61" xfId="4" applyFill="1" applyBorder="1"/>
    <xf numFmtId="14" fontId="31" fillId="12" borderId="63" xfId="4" applyNumberFormat="1" applyFill="1" applyBorder="1"/>
    <xf numFmtId="0" fontId="31" fillId="12" borderId="64" xfId="4" applyFill="1" applyBorder="1"/>
    <xf numFmtId="0" fontId="0" fillId="8" borderId="43" xfId="0" applyFill="1" applyBorder="1"/>
    <xf numFmtId="0" fontId="34" fillId="7" borderId="1" xfId="4" applyFont="1" applyFill="1" applyBorder="1" applyAlignment="1"/>
    <xf numFmtId="0" fontId="31" fillId="4" borderId="1" xfId="4" applyFill="1" applyBorder="1" applyAlignment="1">
      <alignment horizontal="right"/>
    </xf>
    <xf numFmtId="0" fontId="31" fillId="11" borderId="1" xfId="4" applyFill="1" applyBorder="1"/>
    <xf numFmtId="0" fontId="19" fillId="4" borderId="1" xfId="9" applyFill="1" applyBorder="1"/>
    <xf numFmtId="0" fontId="19" fillId="4" borderId="1" xfId="9" applyFill="1" applyBorder="1" applyAlignment="1">
      <alignment horizontal="right"/>
    </xf>
    <xf numFmtId="0" fontId="31" fillId="8" borderId="73" xfId="4" applyFill="1" applyBorder="1"/>
    <xf numFmtId="0" fontId="31" fillId="9" borderId="12" xfId="4" applyFill="1" applyBorder="1"/>
    <xf numFmtId="0" fontId="31" fillId="12" borderId="12" xfId="4" applyFill="1" applyBorder="1"/>
    <xf numFmtId="14" fontId="31" fillId="12" borderId="12" xfId="4" applyNumberFormat="1" applyFill="1" applyBorder="1"/>
    <xf numFmtId="0" fontId="31" fillId="12" borderId="74" xfId="4" applyFill="1" applyBorder="1"/>
    <xf numFmtId="0" fontId="34" fillId="7" borderId="17" xfId="4" applyFont="1" applyFill="1" applyBorder="1"/>
    <xf numFmtId="0" fontId="34" fillId="7" borderId="18" xfId="4" applyFont="1" applyFill="1" applyBorder="1"/>
    <xf numFmtId="14" fontId="34" fillId="7" borderId="18" xfId="4" applyNumberFormat="1" applyFont="1" applyFill="1" applyBorder="1"/>
    <xf numFmtId="0" fontId="34" fillId="7" borderId="19" xfId="4" applyFont="1" applyFill="1" applyBorder="1"/>
    <xf numFmtId="0" fontId="34" fillId="7" borderId="22" xfId="4" applyFont="1" applyFill="1" applyBorder="1"/>
    <xf numFmtId="0" fontId="34" fillId="7" borderId="23" xfId="4" applyFont="1" applyFill="1" applyBorder="1"/>
    <xf numFmtId="14" fontId="34" fillId="7" borderId="23" xfId="4" applyNumberFormat="1" applyFont="1" applyFill="1" applyBorder="1"/>
    <xf numFmtId="0" fontId="34" fillId="7" borderId="24" xfId="4" applyFont="1" applyFill="1" applyBorder="1"/>
    <xf numFmtId="164" fontId="0" fillId="9" borderId="1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0" fontId="19" fillId="26" borderId="1" xfId="9" applyFill="1" applyBorder="1"/>
    <xf numFmtId="0" fontId="49" fillId="26" borderId="1" xfId="0" applyFont="1" applyFill="1" applyBorder="1"/>
    <xf numFmtId="0" fontId="13" fillId="26" borderId="1" xfId="0" applyFont="1" applyFill="1" applyBorder="1"/>
    <xf numFmtId="0" fontId="1" fillId="13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0" xfId="0" applyFont="1" applyBorder="1"/>
    <xf numFmtId="0" fontId="0" fillId="4" borderId="10" xfId="0" applyFill="1" applyBorder="1"/>
    <xf numFmtId="0" fontId="0" fillId="4" borderId="11" xfId="0" applyFill="1" applyBorder="1"/>
    <xf numFmtId="0" fontId="31" fillId="4" borderId="81" xfId="4" applyFill="1" applyBorder="1" applyAlignment="1"/>
    <xf numFmtId="0" fontId="31" fillId="4" borderId="0" xfId="4" applyFill="1" applyBorder="1" applyAlignment="1"/>
    <xf numFmtId="0" fontId="0" fillId="4" borderId="43" xfId="0" applyFill="1" applyBorder="1"/>
    <xf numFmtId="14" fontId="31" fillId="12" borderId="52" xfId="4" applyNumberFormat="1" applyFill="1" applyBorder="1"/>
    <xf numFmtId="0" fontId="31" fillId="8" borderId="75" xfId="4" applyFill="1" applyBorder="1"/>
    <xf numFmtId="0" fontId="4" fillId="9" borderId="76" xfId="4" applyFont="1" applyFill="1" applyBorder="1"/>
    <xf numFmtId="0" fontId="4" fillId="12" borderId="76" xfId="4" applyFont="1" applyFill="1" applyBorder="1"/>
    <xf numFmtId="0" fontId="31" fillId="12" borderId="76" xfId="4" applyFill="1" applyBorder="1"/>
    <xf numFmtId="14" fontId="31" fillId="12" borderId="76" xfId="4" applyNumberFormat="1" applyFill="1" applyBorder="1"/>
    <xf numFmtId="0" fontId="31" fillId="12" borderId="77" xfId="4" applyFill="1" applyBorder="1"/>
    <xf numFmtId="0" fontId="30" fillId="27" borderId="1" xfId="3" applyFill="1" applyBorder="1"/>
    <xf numFmtId="0" fontId="30" fillId="27" borderId="1" xfId="3" applyFill="1" applyBorder="1" applyAlignment="1"/>
    <xf numFmtId="0" fontId="31" fillId="9" borderId="18" xfId="4" applyFill="1" applyBorder="1"/>
    <xf numFmtId="0" fontId="31" fillId="9" borderId="1" xfId="4" applyFill="1" applyBorder="1"/>
    <xf numFmtId="0" fontId="31" fillId="12" borderId="18" xfId="4" applyFill="1" applyBorder="1"/>
    <xf numFmtId="0" fontId="31" fillId="12" borderId="1" xfId="4" applyFill="1" applyBorder="1"/>
    <xf numFmtId="0" fontId="31" fillId="12" borderId="40" xfId="4" applyFill="1" applyBorder="1"/>
    <xf numFmtId="14" fontId="31" fillId="12" borderId="40" xfId="4" applyNumberFormat="1" applyFill="1" applyBorder="1"/>
    <xf numFmtId="0" fontId="31" fillId="12" borderId="41" xfId="4" applyFill="1" applyBorder="1"/>
    <xf numFmtId="14" fontId="31" fillId="12" borderId="18" xfId="4" applyNumberFormat="1" applyFill="1" applyBorder="1"/>
    <xf numFmtId="14" fontId="31" fillId="12" borderId="1" xfId="4" applyNumberFormat="1" applyFill="1" applyBorder="1"/>
    <xf numFmtId="0" fontId="31" fillId="9" borderId="13" xfId="4" applyFill="1" applyBorder="1"/>
    <xf numFmtId="0" fontId="31" fillId="12" borderId="13" xfId="4" applyFill="1" applyBorder="1"/>
    <xf numFmtId="0" fontId="31" fillId="12" borderId="8" xfId="4" applyFill="1" applyBorder="1"/>
    <xf numFmtId="0" fontId="31" fillId="12" borderId="82" xfId="4" applyFill="1" applyBorder="1"/>
    <xf numFmtId="0" fontId="31" fillId="19" borderId="75" xfId="4" applyBorder="1"/>
    <xf numFmtId="0" fontId="31" fillId="8" borderId="83" xfId="4" applyFill="1" applyBorder="1"/>
    <xf numFmtId="0" fontId="31" fillId="8" borderId="1" xfId="4" applyFill="1" applyBorder="1"/>
    <xf numFmtId="0" fontId="3" fillId="4" borderId="1" xfId="3" applyFont="1" applyFill="1" applyBorder="1"/>
    <xf numFmtId="0" fontId="0" fillId="11" borderId="12" xfId="0" applyFill="1" applyBorder="1"/>
    <xf numFmtId="0" fontId="0" fillId="11" borderId="13" xfId="0" applyFill="1" applyBorder="1"/>
    <xf numFmtId="0" fontId="4" fillId="8" borderId="1" xfId="4" applyFont="1" applyFill="1" applyBorder="1"/>
    <xf numFmtId="0" fontId="4" fillId="9" borderId="1" xfId="4" applyFont="1" applyFill="1" applyBorder="1"/>
    <xf numFmtId="0" fontId="45" fillId="0" borderId="1" xfId="0" applyFont="1" applyBorder="1" applyAlignment="1">
      <alignment wrapText="1"/>
    </xf>
    <xf numFmtId="0" fontId="31" fillId="8" borderId="48" xfId="4" applyFill="1" applyBorder="1"/>
    <xf numFmtId="0" fontId="31" fillId="9" borderId="78" xfId="4" applyFill="1" applyBorder="1"/>
    <xf numFmtId="0" fontId="31" fillId="12" borderId="78" xfId="4" applyFill="1" applyBorder="1"/>
    <xf numFmtId="14" fontId="31" fillId="12" borderId="78" xfId="4" applyNumberFormat="1" applyFill="1" applyBorder="1"/>
    <xf numFmtId="0" fontId="31" fillId="12" borderId="49" xfId="4" applyFill="1" applyBorder="1"/>
    <xf numFmtId="0" fontId="55" fillId="4" borderId="1" xfId="0" applyFont="1" applyFill="1" applyBorder="1"/>
    <xf numFmtId="0" fontId="19" fillId="0" borderId="1" xfId="2" applyBorder="1"/>
    <xf numFmtId="0" fontId="13" fillId="0" borderId="12" xfId="0" applyFont="1" applyBorder="1"/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2" fillId="27" borderId="1" xfId="0" applyFont="1" applyFill="1" applyBorder="1"/>
    <xf numFmtId="0" fontId="48" fillId="4" borderId="1" xfId="7" applyFill="1" applyBorder="1" applyAlignment="1" applyProtection="1"/>
    <xf numFmtId="14" fontId="0" fillId="0" borderId="1" xfId="0" applyNumberFormat="1" applyBorder="1"/>
    <xf numFmtId="0" fontId="13" fillId="4" borderId="1" xfId="0" applyFont="1" applyFill="1" applyBorder="1" applyAlignment="1">
      <alignment horizontal="right"/>
    </xf>
    <xf numFmtId="0" fontId="51" fillId="4" borderId="1" xfId="8" applyFill="1" applyBorder="1"/>
    <xf numFmtId="0" fontId="51" fillId="4" borderId="1" xfId="8" applyFill="1" applyBorder="1" applyAlignment="1"/>
    <xf numFmtId="0" fontId="12" fillId="4" borderId="1" xfId="9" applyFont="1" applyFill="1" applyBorder="1"/>
    <xf numFmtId="0" fontId="57" fillId="4" borderId="1" xfId="4" applyFont="1" applyFill="1" applyBorder="1"/>
    <xf numFmtId="0" fontId="12" fillId="25" borderId="1" xfId="9" applyFont="1" applyBorder="1"/>
    <xf numFmtId="0" fontId="58" fillId="12" borderId="1" xfId="0" applyFont="1" applyFill="1" applyBorder="1"/>
    <xf numFmtId="14" fontId="58" fillId="12" borderId="1" xfId="0" applyNumberFormat="1" applyFont="1" applyFill="1" applyBorder="1"/>
    <xf numFmtId="0" fontId="59" fillId="5" borderId="1" xfId="1" applyFont="1" applyFill="1" applyBorder="1" applyAlignment="1" applyProtection="1"/>
    <xf numFmtId="0" fontId="30" fillId="5" borderId="1" xfId="3" applyFill="1" applyBorder="1"/>
    <xf numFmtId="0" fontId="48" fillId="0" borderId="0" xfId="7" applyFill="1"/>
    <xf numFmtId="0" fontId="3" fillId="27" borderId="1" xfId="3" applyFont="1" applyFill="1" applyBorder="1"/>
    <xf numFmtId="0" fontId="39" fillId="0" borderId="0" xfId="1" applyFont="1" applyAlignment="1" applyProtection="1"/>
    <xf numFmtId="0" fontId="3" fillId="18" borderId="1" xfId="3" applyFont="1" applyBorder="1" applyAlignment="1"/>
    <xf numFmtId="0" fontId="3" fillId="4" borderId="1" xfId="3" applyFont="1" applyFill="1" applyBorder="1" applyAlignment="1"/>
    <xf numFmtId="0" fontId="3" fillId="0" borderId="1" xfId="0" applyFont="1" applyBorder="1" applyAlignment="1">
      <alignment horizontal="right"/>
    </xf>
    <xf numFmtId="0" fontId="60" fillId="0" borderId="1" xfId="0" applyFont="1" applyBorder="1" applyAlignment="1">
      <alignment wrapText="1"/>
    </xf>
    <xf numFmtId="0" fontId="34" fillId="7" borderId="29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center" vertical="center"/>
    </xf>
    <xf numFmtId="0" fontId="34" fillId="7" borderId="34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0">
    <cellStyle name="20% - Énfasis1" xfId="9" builtinId="30"/>
    <cellStyle name="Bueno" xfId="3" builtinId="26"/>
    <cellStyle name="Cálculo" xfId="6" builtinId="22" hidden="1"/>
    <cellStyle name="Entrada" xfId="5" builtinId="20"/>
    <cellStyle name="Hipervínculo" xfId="1" builtinId="8"/>
    <cellStyle name="Hyperlink" xfId="7" xr:uid="{00000000-0005-0000-0000-000005000000}"/>
    <cellStyle name="Incorrecto" xfId="4" builtinId="27"/>
    <cellStyle name="Neutral" xfId="8" builtinId="28"/>
    <cellStyle name="Normal" xfId="0" builtinId="0"/>
    <cellStyle name="Normal 2" xfId="2" xr:uid="{00000000-0005-0000-0000-000009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9" defaultPivotStyle="Estilo de tabla dinámica 1">
    <tableStyle name="Estilo de tabla dinámica 1" table="0" count="0" xr9:uid="{00000000-0011-0000-FFFF-FFFF00000000}"/>
  </tableStyles>
  <colors>
    <mruColors>
      <color rgb="FFFF3399"/>
      <color rgb="FF000000"/>
      <color rgb="FF00FFCC"/>
      <color rgb="FFFF6600"/>
      <color rgb="FF9966FF"/>
      <color rgb="FF00CCFF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../../AppData/Roaming/AppData/Mis%20documentos/BASE%20UNO/RESOLUCIONES/DREDGING/PANAMERICA_4023_2013.pdf" TargetMode="External"/><Relationship Id="rId671" Type="http://schemas.openxmlformats.org/officeDocument/2006/relationships/hyperlink" Target="RESOLUCIONES_CARGA/MARATRATO/MARATRATO_3040010435_2021.pdf" TargetMode="External"/><Relationship Id="rId21" Type="http://schemas.openxmlformats.org/officeDocument/2006/relationships/hyperlink" Target="RESOLUCIONES_CARGA/FFCARBONERA/FFCARB_0646_2009.pdf" TargetMode="External"/><Relationship Id="rId324" Type="http://schemas.openxmlformats.org/officeDocument/2006/relationships/hyperlink" Target="RESOLUCIONES_CARGA/TRANSAMAZONICA/TRANSAMAZO_3742_2011.pdf" TargetMode="External"/><Relationship Id="rId531" Type="http://schemas.openxmlformats.org/officeDocument/2006/relationships/hyperlink" Target="RESOLUCIONES_CARGA/BUNKERS%20OIL/BUNKERS_2671_2006.pdf" TargetMode="External"/><Relationship Id="rId629" Type="http://schemas.openxmlformats.org/officeDocument/2006/relationships/hyperlink" Target="RESOLUCIONES_CARGA/FLUTECAR/FLUTECAR_0322_2020.pdf" TargetMode="External"/><Relationship Id="rId170" Type="http://schemas.openxmlformats.org/officeDocument/2006/relationships/hyperlink" Target="..\..\AppData\Roaming\AppData\Roaming\Microsoft\Excel\RESOLUCIONES_CARGA\EL%20REY\TRANSP_REY_3165_2014.pdf" TargetMode="External"/><Relationship Id="rId268" Type="http://schemas.openxmlformats.org/officeDocument/2006/relationships/hyperlink" Target="RESOLUCIONES_CARGA\NFC\NFC_5555_2017.pdf" TargetMode="External"/><Relationship Id="rId475" Type="http://schemas.openxmlformats.org/officeDocument/2006/relationships/hyperlink" Target="RESOLUCIONES_CARGA/RAPIEXPRESS/RAPIEXPRES_0290_2012.pdf" TargetMode="External"/><Relationship Id="rId682" Type="http://schemas.openxmlformats.org/officeDocument/2006/relationships/hyperlink" Target="RESOLUCIONES_CARGA/SERFLUSUR_S.A.S/SERFLUSUR_3040004285_2020.pdf" TargetMode="External"/><Relationship Id="rId32" Type="http://schemas.openxmlformats.org/officeDocument/2006/relationships/hyperlink" Target="../../AppData/Roaming/AppData/Roaming/Microsoft/Excel/RESOLUCIONES_CARGA/TRANSFLUCAR/TFLUCAR_14271_2002.pdf" TargetMode="External"/><Relationship Id="rId128" Type="http://schemas.openxmlformats.org/officeDocument/2006/relationships/hyperlink" Target="../../AppData/Roaming/AppData/Documents/BASE%20UNO/RESOLUCIONES/NAVIAGRO/NAVIAGRO_8449_2012.pdf" TargetMode="External"/><Relationship Id="rId335" Type="http://schemas.openxmlformats.org/officeDocument/2006/relationships/hyperlink" Target="RESOLUCIONES_CARGA/TRANSO/TRANSO_0581_2007.pdf" TargetMode="External"/><Relationship Id="rId542" Type="http://schemas.openxmlformats.org/officeDocument/2006/relationships/hyperlink" Target="RESOLUCIONES_CARGA/ASOTRANSFLUCAL/ASOTRAFCAL_4785_2016.pdf" TargetMode="External"/><Relationship Id="rId181" Type="http://schemas.openxmlformats.org/officeDocument/2006/relationships/hyperlink" Target="RESOLUCIONES_CARGA/TRES_FRONTERAS/TRES_FRONT_2681_2015.pdf" TargetMode="External"/><Relationship Id="rId402" Type="http://schemas.openxmlformats.org/officeDocument/2006/relationships/hyperlink" Target="RESOLUCIONES_CARGA\PETROCAR\PETROCAR_17_2010.pdf" TargetMode="External"/><Relationship Id="rId279" Type="http://schemas.openxmlformats.org/officeDocument/2006/relationships/hyperlink" Target="RESOLUCIONES_CARGA/MARVETRANSP_SAS/MARVETRANS_00633_2018.pdf" TargetMode="External"/><Relationship Id="rId486" Type="http://schemas.openxmlformats.org/officeDocument/2006/relationships/hyperlink" Target="RESOLUCIONES_CARGA/FLUVICAR/FLCAR_3005_2007.pdf" TargetMode="External"/><Relationship Id="rId693" Type="http://schemas.openxmlformats.org/officeDocument/2006/relationships/hyperlink" Target="RESOLUCIONES_CARGA/APALSA/SPSBAPALSA_3040022745_2020.pdf" TargetMode="External"/><Relationship Id="rId707" Type="http://schemas.openxmlformats.org/officeDocument/2006/relationships/hyperlink" Target="RESOLUCIONES_CARGA/ACKRO_E.U/ACKRO_EU_3040016285_2021.pdf" TargetMode="External"/><Relationship Id="rId43" Type="http://schemas.openxmlformats.org/officeDocument/2006/relationships/hyperlink" Target="RESOLUCIONES_CARGA/NAVCENTRAL/NVC_1395_2011.pdf" TargetMode="External"/><Relationship Id="rId139" Type="http://schemas.openxmlformats.org/officeDocument/2006/relationships/hyperlink" Target="RESOLUCIONES_CARGA/MARVETRANSP_SAS/MARVETRANS_00555_2014.pdf" TargetMode="External"/><Relationship Id="rId346" Type="http://schemas.openxmlformats.org/officeDocument/2006/relationships/hyperlink" Target="RESOLUCIONES_CARGA/FLUMAR_LTDA/FLUMAR_00719_2010.pdf" TargetMode="External"/><Relationship Id="rId553" Type="http://schemas.openxmlformats.org/officeDocument/2006/relationships/hyperlink" Target="RESOLUCIONES_CARGA/TRANSNAVAL_S.A.S/TRANSNAVAL_4743_2016.pdf" TargetMode="External"/><Relationship Id="rId192" Type="http://schemas.openxmlformats.org/officeDocument/2006/relationships/hyperlink" Target="RESOLUCIONES_CARGA/CARLOS%20EDUARDO/CERM_5327_2015.pdf" TargetMode="External"/><Relationship Id="rId206" Type="http://schemas.openxmlformats.org/officeDocument/2006/relationships/hyperlink" Target="RESOLUCIONES_CARGA/IMPALA/IMPALATERM_1245_2016.pdf" TargetMode="External"/><Relationship Id="rId413" Type="http://schemas.openxmlformats.org/officeDocument/2006/relationships/hyperlink" Target="RESOLUCIONES_CARGA/RUBIO_ABRIL/RUBIO_ABRI_5102_2013.pdf" TargetMode="External"/><Relationship Id="rId497" Type="http://schemas.openxmlformats.org/officeDocument/2006/relationships/hyperlink" Target="RESOLUCIONES_CARGA/AGROMOL/AGROMOL_0169_2017.pdf" TargetMode="External"/><Relationship Id="rId620" Type="http://schemas.openxmlformats.org/officeDocument/2006/relationships/hyperlink" Target="RESOLUCIONES_CARGA\NAVIAGRO\NAVIAGRO_4709_2018.pdf" TargetMode="External"/><Relationship Id="rId718" Type="http://schemas.openxmlformats.org/officeDocument/2006/relationships/hyperlink" Target="RESOLUCIONES_CARGA/TRANSAMAZONIA/TRANSAMAZONIA_3040018075_2021.pdf" TargetMode="External"/><Relationship Id="rId357" Type="http://schemas.openxmlformats.org/officeDocument/2006/relationships/hyperlink" Target="RESOLUCIONES_CARGA/C.I._BANACOL_S.A/BANACOL_2596_2004.pdf" TargetMode="External"/><Relationship Id="rId54" Type="http://schemas.openxmlformats.org/officeDocument/2006/relationships/hyperlink" Target="RESOLUCIONES_CARGA\COOTRANSAMAZONICA\COOTR_AMAZ_0270_2012.pdf" TargetMode="External"/><Relationship Id="rId217" Type="http://schemas.openxmlformats.org/officeDocument/2006/relationships/hyperlink" Target="RESOLUCIONES_CARGA/NAVCENTRAL/NVC_2284_2016.pdf" TargetMode="External"/><Relationship Id="rId564" Type="http://schemas.openxmlformats.org/officeDocument/2006/relationships/hyperlink" Target="RESOLUCIONES_CARGA/GLOBO_S.A.S/GLOBO_1027_2013.pdf" TargetMode="External"/><Relationship Id="rId424" Type="http://schemas.openxmlformats.org/officeDocument/2006/relationships/hyperlink" Target="RESOLUCIONES_CARGA/COOTRANSFRONTERA/CTRANSFRONTERA_5827_2017.pdf" TargetMode="External"/><Relationship Id="rId631" Type="http://schemas.openxmlformats.org/officeDocument/2006/relationships/hyperlink" Target="RESOLUCIONES_CARGA/TRANSANSUR_S.A.S/TRANSANSUR_5625_2018.pdf" TargetMode="External"/><Relationship Id="rId270" Type="http://schemas.openxmlformats.org/officeDocument/2006/relationships/hyperlink" Target="RESOLUCIONES_CARGA/ASOBOTES/ASOBOTES_5831_2017.pdf" TargetMode="External"/><Relationship Id="rId65" Type="http://schemas.openxmlformats.org/officeDocument/2006/relationships/hyperlink" Target="../../AppData/Roaming/AppData/Mis%20documentos/BASE%20UNO/RESOLUCIONES/SERV_SUMINISTROS/SER_SUMIN_845_2011%20.pdf" TargetMode="External"/><Relationship Id="rId130" Type="http://schemas.openxmlformats.org/officeDocument/2006/relationships/hyperlink" Target="RESOLUCIONES_CARGA/TRES_FRONTERAS/TRES_FRONT_4342_2014.pdf" TargetMode="External"/><Relationship Id="rId368" Type="http://schemas.openxmlformats.org/officeDocument/2006/relationships/hyperlink" Target="RESOLUCIONES_CARGA/BOLIVAR/BOLIVAR_4824_2015.pdf" TargetMode="External"/><Relationship Id="rId575" Type="http://schemas.openxmlformats.org/officeDocument/2006/relationships/hyperlink" Target="RESOLUCIONES_CARGA/SERFECOL/SERFECOL_2116_2005.pdf" TargetMode="External"/><Relationship Id="rId228" Type="http://schemas.openxmlformats.org/officeDocument/2006/relationships/hyperlink" Target="RESOLUCIONES_CARGA/COPETRAN/COPETRAN_5771_2016.pdf" TargetMode="External"/><Relationship Id="rId435" Type="http://schemas.openxmlformats.org/officeDocument/2006/relationships/hyperlink" Target="RESOLUCIONES_CARGA/ASORTECAQUETA/ASORTECAQU_5770_2016.pdf" TargetMode="External"/><Relationship Id="rId642" Type="http://schemas.openxmlformats.org/officeDocument/2006/relationships/hyperlink" Target="RESOLUCIONES_CARGA/COOTRANSFRONTERA/CTRANSFRONTERA_3150_2019.pdf" TargetMode="External"/><Relationship Id="rId281" Type="http://schemas.openxmlformats.org/officeDocument/2006/relationships/hyperlink" Target="RESOLUCIONES_CARGA/ECOOTRANSVIAS/ECOOTRANVI_2713_2018.pdf" TargetMode="External"/><Relationship Id="rId502" Type="http://schemas.openxmlformats.org/officeDocument/2006/relationships/hyperlink" Target="RESOLUCIONES_CARGA/SUMINISTROS_S.A.S/SERVICIOS_3932_2018.pdf" TargetMode="External"/><Relationship Id="rId76" Type="http://schemas.openxmlformats.org/officeDocument/2006/relationships/hyperlink" Target="../../AppData/Roaming/AppData/Roaming/Microsoft/Excel/RESOLUCIONES_CARGA/IMPALA/IMPALA_1262_2012.pdf" TargetMode="External"/><Relationship Id="rId141" Type="http://schemas.openxmlformats.org/officeDocument/2006/relationships/hyperlink" Target="RESOLUCIONES_CARGA/IMPALA/IMPALATERM_3523_2014.pdf" TargetMode="External"/><Relationship Id="rId379" Type="http://schemas.openxmlformats.org/officeDocument/2006/relationships/hyperlink" Target="RESOLUCIONES_CARGA\SERVIRIVERA\RIVERA_CR_3297_2018.pdf" TargetMode="External"/><Relationship Id="rId586" Type="http://schemas.openxmlformats.org/officeDocument/2006/relationships/hyperlink" Target="RESOLUCIONES_CARGA/TRANSFLUCAR/TFLUCAR_14271_2002.pdf" TargetMode="External"/><Relationship Id="rId7" Type="http://schemas.openxmlformats.org/officeDocument/2006/relationships/hyperlink" Target="../../AppData/Roaming/AppData/Mis%20documentos/BASE%20UNO/RESOLUCIONES/NFC/NFC_5519_2011.pdf" TargetMode="External"/><Relationship Id="rId239" Type="http://schemas.openxmlformats.org/officeDocument/2006/relationships/hyperlink" Target="RESOLUCIONES_CARGA/NAVCENTRAL/NVC_1792_2017.pdf" TargetMode="External"/><Relationship Id="rId446" Type="http://schemas.openxmlformats.org/officeDocument/2006/relationships/hyperlink" Target="RESOLUCIONES_CARGA/BETANCURT/BETANCURT_1303_2015.pdf" TargetMode="External"/><Relationship Id="rId653" Type="http://schemas.openxmlformats.org/officeDocument/2006/relationships/hyperlink" Target="RESOLUCIONES_CARGA/TRANSGOLFO_JJ/TRANSGOLFO_3040010635_2020.pdf" TargetMode="External"/><Relationship Id="rId292" Type="http://schemas.openxmlformats.org/officeDocument/2006/relationships/hyperlink" Target="RESOLUCIONES_CARGA/TRANSLARALTDA/TRANSLARA_1221_2012.pdf" TargetMode="External"/><Relationship Id="rId306" Type="http://schemas.openxmlformats.org/officeDocument/2006/relationships/hyperlink" Target="RESOLUCIONES_CARGA/COOTRANSKILILI/KILILI_1948_2014.pdf" TargetMode="External"/><Relationship Id="rId87" Type="http://schemas.openxmlformats.org/officeDocument/2006/relationships/hyperlink" Target="../../AppData/Roaming/AppData/Mis%20documentos/BASE%20UNO/RESOLUCIONES/MONROY_ZABALETA/MONROYZAB_12275_2012.pdf" TargetMode="External"/><Relationship Id="rId513" Type="http://schemas.openxmlformats.org/officeDocument/2006/relationships/hyperlink" Target="RESOLUCIONES_CARGA/SELVATRANS/SELVATRANS_1931_2009.pdf" TargetMode="External"/><Relationship Id="rId597" Type="http://schemas.openxmlformats.org/officeDocument/2006/relationships/hyperlink" Target="RESOLUCIONES_CARGA\TRANSMAQUINARIA_LTDA\TRANSMAQUI_5861_2019.pdf" TargetMode="External"/><Relationship Id="rId720" Type="http://schemas.openxmlformats.org/officeDocument/2006/relationships/hyperlink" Target="RESOLUCIONES_CARGA/SELVATRANS/SELVATRANS_3040054625_2021.pdf" TargetMode="External"/><Relationship Id="rId152" Type="http://schemas.openxmlformats.org/officeDocument/2006/relationships/hyperlink" Target="RESOLUCIONES_CARGA/NAVCENTRAL/NVC_2576_2014.pdf" TargetMode="External"/><Relationship Id="rId457" Type="http://schemas.openxmlformats.org/officeDocument/2006/relationships/hyperlink" Target="RESOLUCIONES_CARGA\LA_GOMELA_E.U\LA%20GOMELA_0624_2019.pdf" TargetMode="External"/><Relationship Id="rId664" Type="http://schemas.openxmlformats.org/officeDocument/2006/relationships/hyperlink" Target="RESOLUCIONES_CARGA\TRANSPORTES_CARIBE_LTDA\TTE_CARIBE_3040033425_2020.pdf" TargetMode="External"/><Relationship Id="rId14" Type="http://schemas.openxmlformats.org/officeDocument/2006/relationships/hyperlink" Target="RESOLUCIONES_CARGA/TRANSFLUCOL/TRANSFLUCO_3347_1999.pdf" TargetMode="External"/><Relationship Id="rId317" Type="http://schemas.openxmlformats.org/officeDocument/2006/relationships/hyperlink" Target="RESOLUCIONES_CARGA/FLUVICAR/FLCAR_1915_2004.pdf" TargetMode="External"/><Relationship Id="rId524" Type="http://schemas.openxmlformats.org/officeDocument/2006/relationships/hyperlink" Target="RESOLUCIONES_CARGA\COOTRANSAMAZONICA\COOTR_AMAZ_0880_2019.pdf" TargetMode="External"/><Relationship Id="rId98" Type="http://schemas.openxmlformats.org/officeDocument/2006/relationships/hyperlink" Target="RESOLUCIONES_CARGA\PUERTO%20ASIS\PUERTOASIS_0358_2010.pdf" TargetMode="External"/><Relationship Id="rId163" Type="http://schemas.openxmlformats.org/officeDocument/2006/relationships/hyperlink" Target="RESOLUCIONES_CARGA/TRANSFLUROMA/TRANSFLURO_3320_2014.pdf" TargetMode="External"/><Relationship Id="rId370" Type="http://schemas.openxmlformats.org/officeDocument/2006/relationships/hyperlink" Target="RESOLUCIONES_CARGA/BOLIVAR/BOLIVAR_0537_2017.pdf" TargetMode="External"/><Relationship Id="rId230" Type="http://schemas.openxmlformats.org/officeDocument/2006/relationships/hyperlink" Target="RESOLUCIONES_CARGA/MARVETRANSP_SAS/MARVETRANS_00107_2017.pdf" TargetMode="External"/><Relationship Id="rId468" Type="http://schemas.openxmlformats.org/officeDocument/2006/relationships/hyperlink" Target="RESOLUCIONES_CARGA/LA_LIBERTAD/LA_LIBERTA_3881_2011.pdf" TargetMode="External"/><Relationship Id="rId675" Type="http://schemas.openxmlformats.org/officeDocument/2006/relationships/hyperlink" Target="RESOLUCIONES_CARGA/RUBIO_ABRIL/RUBIO_ABRI_3040008425_2020.pdf" TargetMode="External"/><Relationship Id="rId25" Type="http://schemas.openxmlformats.org/officeDocument/2006/relationships/hyperlink" Target="RESOLUCIONES_CARGA/TFARIARI/TFARIARI_3399_2008.pdf" TargetMode="External"/><Relationship Id="rId328" Type="http://schemas.openxmlformats.org/officeDocument/2006/relationships/hyperlink" Target="RESOLUCIONES_CARGA/EL%20TURPIAL/EL%20TURPIAL_650_2010.pdf" TargetMode="External"/><Relationship Id="rId535" Type="http://schemas.openxmlformats.org/officeDocument/2006/relationships/hyperlink" Target="RESOLUCIONES_CARGA/OMAIRA%20RUEDA/OMAIRA_1060_2005.pdf" TargetMode="External"/><Relationship Id="rId174" Type="http://schemas.openxmlformats.org/officeDocument/2006/relationships/hyperlink" Target="RESOLUCIONES_CARGA\BERNARDO_MONSALVE\BERMON_2318_2015.pdf" TargetMode="External"/><Relationship Id="rId381" Type="http://schemas.openxmlformats.org/officeDocument/2006/relationships/hyperlink" Target="RESOLUCIONES_CARGA/TRANSMAQUINARIA_LTDA/TRANSMAQUI_0753_2007.pdf" TargetMode="External"/><Relationship Id="rId602" Type="http://schemas.openxmlformats.org/officeDocument/2006/relationships/hyperlink" Target="RESOLUCIONES_CARGA\RAMON_PLATA\RAMONPLATA_4523_2010.pdf" TargetMode="External"/><Relationship Id="rId241" Type="http://schemas.openxmlformats.org/officeDocument/2006/relationships/hyperlink" Target="RESOLUCIONES_CARGA\TRANSGOLFO_JJ\TRANSGOLFO_2459_2017.pdf" TargetMode="External"/><Relationship Id="rId479" Type="http://schemas.openxmlformats.org/officeDocument/2006/relationships/hyperlink" Target="RESOLUCIONES_CARGA/RAPIEXPRESS/RAPIEXPRES_2141_2015.pdf" TargetMode="External"/><Relationship Id="rId686" Type="http://schemas.openxmlformats.org/officeDocument/2006/relationships/hyperlink" Target="RESOLUCIONES_CARGA/ISMOCOL/ISMOCOL_3040008465_2020.pdf" TargetMode="External"/><Relationship Id="rId36" Type="http://schemas.openxmlformats.org/officeDocument/2006/relationships/hyperlink" Target="RESOLUCIONES_CARGA/CASTROMAR/CASMAR_3656_2004.pdf" TargetMode="External"/><Relationship Id="rId339" Type="http://schemas.openxmlformats.org/officeDocument/2006/relationships/hyperlink" Target="RESOLUCIONES_CARGA/TRANSO/TRANSO_3968_2009.pdf" TargetMode="External"/><Relationship Id="rId546" Type="http://schemas.openxmlformats.org/officeDocument/2006/relationships/hyperlink" Target="RESOLUCIONES_CARGA/LA_CAPITANA_S.A.S/LA_CAPITAN_2859_2014.pdf" TargetMode="External"/><Relationship Id="rId101" Type="http://schemas.openxmlformats.org/officeDocument/2006/relationships/hyperlink" Target="../../AppData/Roaming/AppData/Mis%20documentos/BASE%20UNO/RESOLUCIONES/OPERMAGRO/OPERMAGRO_561_2014.pdf" TargetMode="External"/><Relationship Id="rId185" Type="http://schemas.openxmlformats.org/officeDocument/2006/relationships/hyperlink" Target="RESOLUCIONES_CARGA\EMTRANSFLUPAN\EMTRANSFLUP_4082_2015.pdf" TargetMode="External"/><Relationship Id="rId406" Type="http://schemas.openxmlformats.org/officeDocument/2006/relationships/hyperlink" Target="RESOLUCIONES_CARGA/GARCIA_SANTOS/GARCIA_SAN_1996_2014.pdf" TargetMode="External"/><Relationship Id="rId392" Type="http://schemas.openxmlformats.org/officeDocument/2006/relationships/hyperlink" Target="RESOLUCIONES_CARGA/NUEVA_NUTRIA_EU/NVA_NUTRIA_1381_2011.pdf" TargetMode="External"/><Relationship Id="rId613" Type="http://schemas.openxmlformats.org/officeDocument/2006/relationships/hyperlink" Target="RESOLUCIONES_CARGA/TRANSMODAL/TRANSMODAL_0448_2018.pdf" TargetMode="External"/><Relationship Id="rId697" Type="http://schemas.openxmlformats.org/officeDocument/2006/relationships/hyperlink" Target="RESOLUCIONES_CARGA/ASOTRANSFLUORINOCO/ASOTFLUORINOCO-3040028055_2021.pdf" TargetMode="External"/><Relationship Id="rId252" Type="http://schemas.openxmlformats.org/officeDocument/2006/relationships/hyperlink" Target="RESOLUCIONES_CARGA/TRES_FRONTERAS/TRES_FRONT_6236_2017.pdf" TargetMode="External"/><Relationship Id="rId47" Type="http://schemas.openxmlformats.org/officeDocument/2006/relationships/hyperlink" Target="RESOLUCIONES_CARGA\COOTRANSAMAZONICA\COOTR_AMAZ_0719_2008.pdf" TargetMode="External"/><Relationship Id="rId112" Type="http://schemas.openxmlformats.org/officeDocument/2006/relationships/hyperlink" Target="RESOLUCIONES_CARGA\SEVILLA\SEVILLALLC_3021_2013.pdf" TargetMode="External"/><Relationship Id="rId557" Type="http://schemas.openxmlformats.org/officeDocument/2006/relationships/hyperlink" Target="RESOLUCIONES_CARGA/NAV_RIO_GRANDE/NRG_01698_2019.pdf" TargetMode="External"/><Relationship Id="rId196" Type="http://schemas.openxmlformats.org/officeDocument/2006/relationships/hyperlink" Target="RESOLUCIONES_CARGA/EL_CABLE/EL_CABLE_5936_2015.pdf" TargetMode="External"/><Relationship Id="rId417" Type="http://schemas.openxmlformats.org/officeDocument/2006/relationships/hyperlink" Target="RESOLUCIONES_CARGA/MONROY_ZABALETA/MONROYZAB_03304_2018.pdf" TargetMode="External"/><Relationship Id="rId624" Type="http://schemas.openxmlformats.org/officeDocument/2006/relationships/hyperlink" Target="RESOLUCIONES_CARGA/REYES_S.A.S/REYES_SAS_6465_2019.pdf" TargetMode="External"/><Relationship Id="rId263" Type="http://schemas.openxmlformats.org/officeDocument/2006/relationships/hyperlink" Target="RESOLUCIONES_CARGA/ESPECIALIZ_JR/ESPEC_JR_0446_2018.pdf" TargetMode="External"/><Relationship Id="rId470" Type="http://schemas.openxmlformats.org/officeDocument/2006/relationships/hyperlink" Target="RESOLUCIONES_CARGA\LA_LIBERTAD\LA_LIBERTA_3168_2014.pdf" TargetMode="External"/><Relationship Id="rId58" Type="http://schemas.openxmlformats.org/officeDocument/2006/relationships/hyperlink" Target="RESOLUCIONES_CARGA\COOTRANSAMAZONICA\COOTR_AMAZ_0223_2014.pdf" TargetMode="External"/><Relationship Id="rId123" Type="http://schemas.openxmlformats.org/officeDocument/2006/relationships/hyperlink" Target="RESOLUCIONES_CARGA\PUERTO%20ASIS\PUERTOASIS_2169_2014.pdf" TargetMode="External"/><Relationship Id="rId330" Type="http://schemas.openxmlformats.org/officeDocument/2006/relationships/hyperlink" Target="RESOLUCIONES_CARGA/EL%20TURPIAL/EL_TURPIAL_2856_2014.pdf" TargetMode="External"/><Relationship Id="rId568" Type="http://schemas.openxmlformats.org/officeDocument/2006/relationships/hyperlink" Target="RESOLUCIONES_CARGA/LA_GAVIOTA/LAGAVIOTA_271_2012.pdf" TargetMode="External"/><Relationship Id="rId428" Type="http://schemas.openxmlformats.org/officeDocument/2006/relationships/hyperlink" Target="RESOLUCIONES_CARGA/INMARTINEZ/INMARTINEZ_1274_2005.pdf" TargetMode="External"/><Relationship Id="rId635" Type="http://schemas.openxmlformats.org/officeDocument/2006/relationships/hyperlink" Target="RESOLUCIONES_CARGA/FERRY_PLUS_ULTRA/FERRY-PLUS_5139_2019.pdf" TargetMode="External"/><Relationship Id="rId274" Type="http://schemas.openxmlformats.org/officeDocument/2006/relationships/hyperlink" Target="RESOLUCIONES_CARGA/REYES_S.A.S/REYES_SAS_0497_2018.pdf" TargetMode="External"/><Relationship Id="rId481" Type="http://schemas.openxmlformats.org/officeDocument/2006/relationships/hyperlink" Target="RESOLUCIONES_CARGA/RAPIEXPRESS/RAPIEXPRES_5932_2015.pdf" TargetMode="External"/><Relationship Id="rId702" Type="http://schemas.openxmlformats.org/officeDocument/2006/relationships/hyperlink" Target="RESOLUCIONES_CARGA/UNIBAN/UNIBAN_3040016295_2021.pdf" TargetMode="External"/><Relationship Id="rId69" Type="http://schemas.openxmlformats.org/officeDocument/2006/relationships/hyperlink" Target="../../AppData/Roaming/AppData/Mis%20documentos/BASE%20UNO/RESOLUCIONES/PORRAS%20ALVARO/PORRASALV_5557_2011%20.pdf" TargetMode="External"/><Relationship Id="rId134" Type="http://schemas.openxmlformats.org/officeDocument/2006/relationships/hyperlink" Target="RESOLUCIONES_CARGA/TFARIARI/TFARIARI_6386_2002.pdf" TargetMode="External"/><Relationship Id="rId579" Type="http://schemas.openxmlformats.org/officeDocument/2006/relationships/hyperlink" Target="RESOLUCIONES_CARGA/SERFECOL/SERFECOL_5724_2013.pdf" TargetMode="External"/><Relationship Id="rId341" Type="http://schemas.openxmlformats.org/officeDocument/2006/relationships/hyperlink" Target="RESOLUCIONES_CARGA/TRANSO/TRANSO_1163_2013.pdf" TargetMode="External"/><Relationship Id="rId439" Type="http://schemas.openxmlformats.org/officeDocument/2006/relationships/hyperlink" Target="RESOLUCIONES_CARGA/COOTRANSFRONTERA/CTRANSFRONTERA_0234_2019.pdf" TargetMode="External"/><Relationship Id="rId646" Type="http://schemas.openxmlformats.org/officeDocument/2006/relationships/hyperlink" Target="RESOLUCIONES_CARGA/NFC/NFC_3040026795_2020.pdf" TargetMode="External"/><Relationship Id="rId201" Type="http://schemas.openxmlformats.org/officeDocument/2006/relationships/hyperlink" Target="RESOLUCIONES_CARGA/COOTRANSPI&#209;U&#209;A/CPI&#209;U&#209;A_3540_2015.pdf" TargetMode="External"/><Relationship Id="rId285" Type="http://schemas.openxmlformats.org/officeDocument/2006/relationships/hyperlink" Target="RESOLUCIONES_CARGA/AURA_ALICIA_PANCHE/AURA_ALIC%20_91_2015.pdf" TargetMode="External"/><Relationship Id="rId506" Type="http://schemas.openxmlformats.org/officeDocument/2006/relationships/hyperlink" Target="RESOLUCIONES_CARGA/SELVATRANS/SELVATRANS_0645_2017.pdf" TargetMode="External"/><Relationship Id="rId492" Type="http://schemas.openxmlformats.org/officeDocument/2006/relationships/hyperlink" Target="RESOLUCIONES_CARGA/AGROMOL/AGRAMOL_2339_2007.pdf" TargetMode="External"/><Relationship Id="rId713" Type="http://schemas.openxmlformats.org/officeDocument/2006/relationships/hyperlink" Target="RESOLUCIONES_CARGA/SERVIRIVERA/RIVERA_CR_3040010475_2021.pdf" TargetMode="External"/><Relationship Id="rId145" Type="http://schemas.openxmlformats.org/officeDocument/2006/relationships/hyperlink" Target="RESOLUCIONES_CARGA/IMPALA/IMPALA_1268_2014.pdf" TargetMode="External"/><Relationship Id="rId352" Type="http://schemas.openxmlformats.org/officeDocument/2006/relationships/hyperlink" Target="RESOLUCIONES_CARGA/SELVATRANS/SELVATRANS_4399_2010.pdf" TargetMode="External"/><Relationship Id="rId212" Type="http://schemas.openxmlformats.org/officeDocument/2006/relationships/hyperlink" Target="RESOLUCIONES_CARGA/NAVIAGRO/NAVIAGRO_8449_2012.pdf" TargetMode="External"/><Relationship Id="rId657" Type="http://schemas.openxmlformats.org/officeDocument/2006/relationships/hyperlink" Target="RESOLUCIONES_CARGA/SUMINISTROS_S.A.S/SERVICIOS_3040030475_2020.pdf" TargetMode="External"/><Relationship Id="rId296" Type="http://schemas.openxmlformats.org/officeDocument/2006/relationships/hyperlink" Target="RESOLUCIONES_CARGA/SAN%20SEBASTIAN/SEBASTIAN_472_2011.pdf" TargetMode="External"/><Relationship Id="rId517" Type="http://schemas.openxmlformats.org/officeDocument/2006/relationships/hyperlink" Target="RESOLUCIONES_CARGA\COOTRANSAMAZONICA\COOTR_AMAZ_5694_2007.pdf" TargetMode="External"/><Relationship Id="rId724" Type="http://schemas.openxmlformats.org/officeDocument/2006/relationships/hyperlink" Target="https://mintransporte-my.sharepoint.com/personal/dducuara_mintransporte_gov_co/_layouts/15/onedrive.aspx?searchScope=folder&amp;id=%2Fpersonal%2Fdducuara%5Fmintransporte%5Fgov%5Fco%2FDocuments%2FDocumentos%2FBASE%20DATOS%20%20EMPRESAS%20TRANSPORTE%20FLUVIAL%2FRESOLUCIONES%5FCARGA%2FMARATRATO%2FMARATRATO%5F3263%5F2014%2Epdf&amp;parent=%2Fpersonal%2Fdducuara%5Fmintransporte%5Fgov%5Fco%2FDocuments%2FDocumentos%2FBASE%20DATOS%20%20EMPRESAS%20TRANSPORTE%20FLUVIAL%2FRESOLUCIONES%5FCARGA%2FMARATRATO" TargetMode="External"/><Relationship Id="rId60" Type="http://schemas.openxmlformats.org/officeDocument/2006/relationships/hyperlink" Target="../../AppData/Roaming/AppData/Mis%20documentos/BASE%20UNO/RESOLUCIONES/COOTRANSAMAZONICA/AMAZONICA_4508_2013.pdf" TargetMode="External"/><Relationship Id="rId156" Type="http://schemas.openxmlformats.org/officeDocument/2006/relationships/hyperlink" Target="../../AppData/Roaming/AppData/Roaming/Microsoft/Documents/BASE%20UNO/RESOLUCIONES_CARGA/NAVCENTRAL/NVC_11382_2012.pdf" TargetMode="External"/><Relationship Id="rId363" Type="http://schemas.openxmlformats.org/officeDocument/2006/relationships/hyperlink" Target="RESOLUCIONES_CARGA/UNIBAN/UNIBAN_2320_2013.pdf" TargetMode="External"/><Relationship Id="rId570" Type="http://schemas.openxmlformats.org/officeDocument/2006/relationships/hyperlink" Target="RESOLUCIONES_CARGA\CARLOS%20EDUARDO\CERM_3996_2019.pdf" TargetMode="External"/><Relationship Id="rId223" Type="http://schemas.openxmlformats.org/officeDocument/2006/relationships/hyperlink" Target="../../AppData/Roaming/AppData/Roaming/Microsoft/Excel/RESOLUCIONES_CARGA/SERFECAR_LTDA/SERFECAR_3487_2016.pdf" TargetMode="External"/><Relationship Id="rId430" Type="http://schemas.openxmlformats.org/officeDocument/2006/relationships/hyperlink" Target="RESOLUCIONES_CARGA/INMARTINEZ/INMARTINEZ_1084_2015.pdf" TargetMode="External"/><Relationship Id="rId668" Type="http://schemas.openxmlformats.org/officeDocument/2006/relationships/hyperlink" Target="RESOLUCIONES_CARGA/BETANCURT/BETANCUR_3040003575_2021.pdf" TargetMode="External"/><Relationship Id="rId18" Type="http://schemas.openxmlformats.org/officeDocument/2006/relationships/hyperlink" Target="RESOLUCIONES_CARGA/NAV_RIO_GRANDE/NRG_06838_2012.pdf" TargetMode="External"/><Relationship Id="rId528" Type="http://schemas.openxmlformats.org/officeDocument/2006/relationships/hyperlink" Target="RESOLUCIONES_CARGA/ORINOQUIA/ORINOQUIA_2864_2006.pdf" TargetMode="External"/><Relationship Id="rId167" Type="http://schemas.openxmlformats.org/officeDocument/2006/relationships/hyperlink" Target="RESOLUCIONES_CARGA\CORTEZ\CORTEZ_0739_2014.pdf" TargetMode="External"/><Relationship Id="rId374" Type="http://schemas.openxmlformats.org/officeDocument/2006/relationships/hyperlink" Target="RESOLUCIONES_CARGA/REMOLCOSTA_S.A.S/REMOLCOSTA_3930_2018.pdf" TargetMode="External"/><Relationship Id="rId581" Type="http://schemas.openxmlformats.org/officeDocument/2006/relationships/hyperlink" Target="RESOLUCIONES_CARGA\TRANSGOLFO_JJ\TRANSGOLFO_4692_2018.pdf" TargetMode="External"/><Relationship Id="rId71" Type="http://schemas.openxmlformats.org/officeDocument/2006/relationships/hyperlink" Target="RESOLUCIONES_CARGA\PORRAS%20ALVARO\PORRASALV_1782_2012%20.pdf" TargetMode="External"/><Relationship Id="rId234" Type="http://schemas.openxmlformats.org/officeDocument/2006/relationships/hyperlink" Target="RESOLUCIONES_CARGA/LA_DIOSA_S.A.S/LA_DIOSA_0544_2017.pdf" TargetMode="External"/><Relationship Id="rId679" Type="http://schemas.openxmlformats.org/officeDocument/2006/relationships/hyperlink" Target="RESOLUCIONES_CARGA/COOTRANSAMAZONICA/COOTR_AMAZ_3040012575_2021.pdf" TargetMode="External"/><Relationship Id="rId2" Type="http://schemas.openxmlformats.org/officeDocument/2006/relationships/hyperlink" Target="../../AppData/Roaming/AppData/Mis%20documentos/BASE%20UNO/RESOLUCIONES/NFC/NFC_2571_1999.pdf" TargetMode="External"/><Relationship Id="rId29" Type="http://schemas.openxmlformats.org/officeDocument/2006/relationships/hyperlink" Target="../../AppData/Roaming/AppData/Roaming/Microsoft/Excel/RESOLUCIONES_CARGA/BERNARDO_MONSALVE/BERMON_1061_2005.pdf" TargetMode="External"/><Relationship Id="rId441" Type="http://schemas.openxmlformats.org/officeDocument/2006/relationships/hyperlink" Target="RESOLUCIONES_CARGA\BETANCURT\BETANCURT_4050_2008.pdf" TargetMode="External"/><Relationship Id="rId539" Type="http://schemas.openxmlformats.org/officeDocument/2006/relationships/hyperlink" Target="RESOLUCIONES_CARGA/OMAIRA%20RUEDA/OMAIRA_3736_2010.pdf" TargetMode="External"/><Relationship Id="rId178" Type="http://schemas.openxmlformats.org/officeDocument/2006/relationships/hyperlink" Target="RESOLUCIONES_CARGA/TRANSMAR/TRANSMAR_2123_2015.pdf" TargetMode="External"/><Relationship Id="rId301" Type="http://schemas.openxmlformats.org/officeDocument/2006/relationships/hyperlink" Target="RESOLUCIONES_CARGA/CORREA_PINTO/CORREA_PIN_1325_2009.pdf" TargetMode="External"/><Relationship Id="rId82" Type="http://schemas.openxmlformats.org/officeDocument/2006/relationships/hyperlink" Target="RESOLUCIONES_CARGA/TRES_FRONTERAS/TRES_FRONT_6153_2011.pdf" TargetMode="External"/><Relationship Id="rId385" Type="http://schemas.openxmlformats.org/officeDocument/2006/relationships/hyperlink" Target="RESOLUCIONES_CARGA/TF_RIO_META/TRANSRIOME_1817_2007.pdf" TargetMode="External"/><Relationship Id="rId592" Type="http://schemas.openxmlformats.org/officeDocument/2006/relationships/hyperlink" Target="RESOLUCIONES_CARGA\MI%20ROSSY\MI_ROSSY_1992_2014.pdf" TargetMode="External"/><Relationship Id="rId606" Type="http://schemas.openxmlformats.org/officeDocument/2006/relationships/hyperlink" Target="RESOLUCIONES_CARGA/LA_CAPITANA_S.A.S/LA_CAPITAN_5588_2018.pdf" TargetMode="External"/><Relationship Id="rId245" Type="http://schemas.openxmlformats.org/officeDocument/2006/relationships/hyperlink" Target="RESOLUCIONES_CARGA\OPERMAGRO\OPERMAGRO_2111_2017.pdf" TargetMode="External"/><Relationship Id="rId287" Type="http://schemas.openxmlformats.org/officeDocument/2006/relationships/hyperlink" Target="RESOLUCIONES_CARGA/EMTRANSFLUPAN/PANIAGUA_2474_2009.pdf" TargetMode="External"/><Relationship Id="rId410" Type="http://schemas.openxmlformats.org/officeDocument/2006/relationships/hyperlink" Target="RESOLUCIONES_CARGA/VIRGEN_CARMEN/VIRGEN_CAR_3316_2014.pdf" TargetMode="External"/><Relationship Id="rId452" Type="http://schemas.openxmlformats.org/officeDocument/2006/relationships/hyperlink" Target="RESOLUCIONES_CARGA/SERVIRIVERA/RIVERA_CR_0441_2019.pdf" TargetMode="External"/><Relationship Id="rId494" Type="http://schemas.openxmlformats.org/officeDocument/2006/relationships/hyperlink" Target="RESOLUCIONES_CARGA/AGROMOL/AGRAMOL_1355_2009.pdf" TargetMode="External"/><Relationship Id="rId508" Type="http://schemas.openxmlformats.org/officeDocument/2006/relationships/hyperlink" Target="RESOLUCIONES_CARGA\SELVATRANS\SELVATRANS_0251_2015.pdf" TargetMode="External"/><Relationship Id="rId715" Type="http://schemas.openxmlformats.org/officeDocument/2006/relationships/hyperlink" Target="RESOLUCIONES_CARGA/SANDRA_RIOS/RIOS_SANDRA_3040014735_2021.pdf" TargetMode="External"/><Relationship Id="rId105" Type="http://schemas.openxmlformats.org/officeDocument/2006/relationships/hyperlink" Target="RESOLUCIONES_CARGA/COOTRANSPI&#209;U&#209;A/CPI&#209;U&#209;A_0268_2008.pdf" TargetMode="External"/><Relationship Id="rId147" Type="http://schemas.openxmlformats.org/officeDocument/2006/relationships/hyperlink" Target="RESOLUCIONES_CARGA/NAV_RIO_GRANDE/NRG_03330_2014.pdf" TargetMode="External"/><Relationship Id="rId312" Type="http://schemas.openxmlformats.org/officeDocument/2006/relationships/hyperlink" Target="RESOLUCIONES_CARGA\OMAIRA%20RUEDA\OMAIRA_8447_2012.pdf" TargetMode="External"/><Relationship Id="rId354" Type="http://schemas.openxmlformats.org/officeDocument/2006/relationships/hyperlink" Target="RESOLUCIONES_CARGA/TRANS-LINARES_LTDA/LINARES_5118_2006.pdf" TargetMode="External"/><Relationship Id="rId51" Type="http://schemas.openxmlformats.org/officeDocument/2006/relationships/hyperlink" Target="RESOLUCIONES_CARGA\COOTRANSAMAZONICA\COOTR_AMAZ_3198_2010.pdf" TargetMode="External"/><Relationship Id="rId93" Type="http://schemas.openxmlformats.org/officeDocument/2006/relationships/hyperlink" Target="../../AppData/Roaming/AppData/Roaming/Microsoft/Documents/BASE%20UNO/RESOLUCIONES_CARGA/LAURE_DALEL/LAURE_DALE_5812_2013.pdf" TargetMode="External"/><Relationship Id="rId189" Type="http://schemas.openxmlformats.org/officeDocument/2006/relationships/hyperlink" Target="RESOLUCIONES_CARGA/FFCARBONERA/FFCARB_3537_2015.pdf" TargetMode="External"/><Relationship Id="rId396" Type="http://schemas.openxmlformats.org/officeDocument/2006/relationships/hyperlink" Target="RESOLUCIONES_CARGA/MARIA_DIONICIA/DIONICIA_3126_2011.pdf" TargetMode="External"/><Relationship Id="rId561" Type="http://schemas.openxmlformats.org/officeDocument/2006/relationships/hyperlink" Target="RESOLUCIONES_CARGA\LA_CANDELARIA\LA%20CANDEL_3129_2019.pdf" TargetMode="External"/><Relationship Id="rId617" Type="http://schemas.openxmlformats.org/officeDocument/2006/relationships/hyperlink" Target="RESOLUCIONES_CARGA\APALSA\SPABAPALSA_5509_2019.pdf" TargetMode="External"/><Relationship Id="rId659" Type="http://schemas.openxmlformats.org/officeDocument/2006/relationships/hyperlink" Target="RESOLUCIONES_CARGA/COOTRANSPI&#209;U&#209;A/CPI&#209;U&#209;A_3040025875_2020.pdf" TargetMode="External"/><Relationship Id="rId214" Type="http://schemas.openxmlformats.org/officeDocument/2006/relationships/hyperlink" Target="RESOLUCIONES_CARGA/ASOTRANSCHAIRA/ASOTRANSCH_1247_2016.pdf" TargetMode="External"/><Relationship Id="rId256" Type="http://schemas.openxmlformats.org/officeDocument/2006/relationships/hyperlink" Target="../../AppData/Roaming/AppData/Roaming/Microsoft/Excel/RESOLUCIONES_CARGA/TRANSLOGISCAUCA/LOGISCAUCA_5753_2016.pdf" TargetMode="External"/><Relationship Id="rId298" Type="http://schemas.openxmlformats.org/officeDocument/2006/relationships/hyperlink" Target="RESOLUCIONES_CARGA\RUBIO_ABRIL\RUBIO_ABRI_0593-2018.pdf" TargetMode="External"/><Relationship Id="rId421" Type="http://schemas.openxmlformats.org/officeDocument/2006/relationships/hyperlink" Target="RESOLUCIONES_CARGA/COOTRANSFRONTERA/CTRANSFRONTERA_2855_2014.pdf" TargetMode="External"/><Relationship Id="rId463" Type="http://schemas.openxmlformats.org/officeDocument/2006/relationships/hyperlink" Target="RESOLUCIONES_CARGA/SANTA_MARTA/SANTA_MART_3032_2017.pdf" TargetMode="External"/><Relationship Id="rId519" Type="http://schemas.openxmlformats.org/officeDocument/2006/relationships/hyperlink" Target="RESOLUCIONES_CARGA\COOTRANSAMAZONICA\COOTR_AMAZ_2568_2014.pdf" TargetMode="External"/><Relationship Id="rId670" Type="http://schemas.openxmlformats.org/officeDocument/2006/relationships/hyperlink" Target="RESOLUCIONES_CARGA/CORTEZ/CORTEZ_3040033405_2020.pdf" TargetMode="External"/><Relationship Id="rId116" Type="http://schemas.openxmlformats.org/officeDocument/2006/relationships/hyperlink" Target="../../AppData/Roaming/AppData/Mis%20documentos/BASE%20UNO/RESOLUCIONES/DREDGING/PANAMERICA_4023_2013.pdf" TargetMode="External"/><Relationship Id="rId158" Type="http://schemas.openxmlformats.org/officeDocument/2006/relationships/hyperlink" Target="RESOLUCIONES_CARGA/TRANSFLULLANOS/TRANSFLUL_4877_2011%20.pdf" TargetMode="External"/><Relationship Id="rId323" Type="http://schemas.openxmlformats.org/officeDocument/2006/relationships/hyperlink" Target="RESOLUCIONES_CARGA/TRANSAMAZONICA/TRANSAMAZO_2162_2010.pdf" TargetMode="External"/><Relationship Id="rId530" Type="http://schemas.openxmlformats.org/officeDocument/2006/relationships/hyperlink" Target="RESOLUCIONES_CARGA/BUNKERS%20OIL/BUNKERS_2590_2005.pdf" TargetMode="External"/><Relationship Id="rId726" Type="http://schemas.openxmlformats.org/officeDocument/2006/relationships/printerSettings" Target="../printerSettings/printerSettings2.bin"/><Relationship Id="rId20" Type="http://schemas.openxmlformats.org/officeDocument/2006/relationships/hyperlink" Target="RESOLUCIONES_CARGA/FFCARBONERA/FFCARB_1091_2006.pdf" TargetMode="External"/><Relationship Id="rId62" Type="http://schemas.openxmlformats.org/officeDocument/2006/relationships/hyperlink" Target="RESOLUCIONES_CARGA/TRANSFLUCAR/TFLUCAR_4024_2006.pdf" TargetMode="External"/><Relationship Id="rId365" Type="http://schemas.openxmlformats.org/officeDocument/2006/relationships/hyperlink" Target="RESOLUCIONES_CARGA/MASTER_LOGISTC/SERVICES_624_2011.pdf" TargetMode="External"/><Relationship Id="rId572" Type="http://schemas.openxmlformats.org/officeDocument/2006/relationships/hyperlink" Target="RESOLUCIONES_CARGA/IMPALA/IMPALATERM_1328_2018.pdf" TargetMode="External"/><Relationship Id="rId628" Type="http://schemas.openxmlformats.org/officeDocument/2006/relationships/hyperlink" Target="RESOLUCIONES_CARGA\COPETRAN\COPETRAN_0032_2020.pdf" TargetMode="External"/><Relationship Id="rId225" Type="http://schemas.openxmlformats.org/officeDocument/2006/relationships/hyperlink" Target="RESOLUCIONES_CARGA/MARATRATO/MARATRATO_2791_2016.pdf" TargetMode="External"/><Relationship Id="rId267" Type="http://schemas.openxmlformats.org/officeDocument/2006/relationships/hyperlink" Target="RESOLUCIONES_CARGA/TRANSLARALTDA/TRANSLARA_4132_2018.pdf" TargetMode="External"/><Relationship Id="rId432" Type="http://schemas.openxmlformats.org/officeDocument/2006/relationships/hyperlink" Target="RESOLUCIONES_CARGA/AREDA/AREDA_2591-2005.pdf" TargetMode="External"/><Relationship Id="rId474" Type="http://schemas.openxmlformats.org/officeDocument/2006/relationships/hyperlink" Target="RESOLUCIONES_CARGA/RAPIEXPRESS/RAPIEXPRES_4238_2011.pdf" TargetMode="External"/><Relationship Id="rId127" Type="http://schemas.openxmlformats.org/officeDocument/2006/relationships/hyperlink" Target="../../AppData/Roaming/AppData/Documents/BASE%20UNO/RESOLUCIONES/NAVIAGRO/NAVIAGRO_8449_2012.pdf" TargetMode="External"/><Relationship Id="rId681" Type="http://schemas.openxmlformats.org/officeDocument/2006/relationships/hyperlink" Target="RESOLUCIONES_CARGA/FLUVICAR/FLCAR_1915_2004.pdf" TargetMode="External"/><Relationship Id="rId31" Type="http://schemas.openxmlformats.org/officeDocument/2006/relationships/hyperlink" Target="../../AppData/Roaming/AppData/Roaming/Microsoft/Excel/RESOLUCIONES_CARGA/BERNARDO_MONSALVE/BERMON_%20856_2012.pdf" TargetMode="External"/><Relationship Id="rId73" Type="http://schemas.openxmlformats.org/officeDocument/2006/relationships/hyperlink" Target="RESOLUCIONES_CARGA/EL%20COYOTE/EL%20COYOTE_1657_2010.pdf" TargetMode="External"/><Relationship Id="rId169" Type="http://schemas.openxmlformats.org/officeDocument/2006/relationships/hyperlink" Target="RESOLUCIONES_CARGA/CASA_BLANCA/CASABLANCA_3013_2014.pdf" TargetMode="External"/><Relationship Id="rId334" Type="http://schemas.openxmlformats.org/officeDocument/2006/relationships/hyperlink" Target="RESOLUCIONES_CARGA/TRANSO/TRANSO_5119_2006.pdf" TargetMode="External"/><Relationship Id="rId376" Type="http://schemas.openxmlformats.org/officeDocument/2006/relationships/hyperlink" Target="RESOLUCIONES_CARGA\SERVIRIVERA\RIVERA_CR_3735_2010.pdf" TargetMode="External"/><Relationship Id="rId541" Type="http://schemas.openxmlformats.org/officeDocument/2006/relationships/hyperlink" Target="RESOLUCIONES_CARGA/ASOTRANSFLUCAL/ASOTRAFCAL_8023_2012.pdf" TargetMode="External"/><Relationship Id="rId583" Type="http://schemas.openxmlformats.org/officeDocument/2006/relationships/hyperlink" Target="RESOLUCIONES_CARGA/RIO%20CARGAS/RIOCARGAS_5144_2006.pdf" TargetMode="External"/><Relationship Id="rId639" Type="http://schemas.openxmlformats.org/officeDocument/2006/relationships/hyperlink" Target="RESOLUCIONES_CARGA/FLUMAR_LTDA/FLUMAR_00596_2020.pdf" TargetMode="External"/><Relationship Id="rId4" Type="http://schemas.openxmlformats.org/officeDocument/2006/relationships/hyperlink" Target="RESOLUCIONES_CARGA\NFC\NFC_3654_2005.pdf" TargetMode="External"/><Relationship Id="rId180" Type="http://schemas.openxmlformats.org/officeDocument/2006/relationships/hyperlink" Target="RESOLUCIONES_CARGA/TRES_FRONTERAS/TRES_FRONT_6153_2011.pdf" TargetMode="External"/><Relationship Id="rId236" Type="http://schemas.openxmlformats.org/officeDocument/2006/relationships/hyperlink" Target="RESOLUCIONES_CARGA\PUERTO%20ASIS\PUERTOASIS_0775_2017.pdf" TargetMode="External"/><Relationship Id="rId278" Type="http://schemas.openxmlformats.org/officeDocument/2006/relationships/hyperlink" Target="RESOLUCIONES_CARGA\LA_DIOSA_S.A.S\LA_DIOSA_2478_2018.pdf" TargetMode="External"/><Relationship Id="rId401" Type="http://schemas.openxmlformats.org/officeDocument/2006/relationships/hyperlink" Target="RESOLUCIONES_CARGA/RINCON_HOYOS/RINCON_HO_02742_2016.pdf" TargetMode="External"/><Relationship Id="rId443" Type="http://schemas.openxmlformats.org/officeDocument/2006/relationships/hyperlink" Target="RESOLUCIONES_CARGA\BETANCURT\BETANCURT_1743_2009.pdf" TargetMode="External"/><Relationship Id="rId650" Type="http://schemas.openxmlformats.org/officeDocument/2006/relationships/hyperlink" Target="RESOLUCIONES_CARGA\TRANSMAR\TRANSMAR_6467_2019.pdf" TargetMode="External"/><Relationship Id="rId303" Type="http://schemas.openxmlformats.org/officeDocument/2006/relationships/hyperlink" Target="RESOLUCIONES_CARGA/FERRY_PLUS_ULTRA/FERRY_PLUS_1323_2009.pdf" TargetMode="External"/><Relationship Id="rId485" Type="http://schemas.openxmlformats.org/officeDocument/2006/relationships/hyperlink" Target="RESOLUCIONES_CARGA/FLUVICAR/FLCAR_1106_2005.pdf" TargetMode="External"/><Relationship Id="rId692" Type="http://schemas.openxmlformats.org/officeDocument/2006/relationships/hyperlink" Target="RESOLUCIONES_CARGA/PORRAS%20ALVARO/PORRASALV_3040007835_2021.pdf" TargetMode="External"/><Relationship Id="rId706" Type="http://schemas.openxmlformats.org/officeDocument/2006/relationships/hyperlink" Target="RESOLUCIONES_CARGA/ACKRO_E.U/ACKRO_EU_3040006885_2021.pdf" TargetMode="External"/><Relationship Id="rId42" Type="http://schemas.openxmlformats.org/officeDocument/2006/relationships/hyperlink" Target="RESOLUCIONES_CARGA/NAVCENTRAL/NVC_4466_2010.pdf" TargetMode="External"/><Relationship Id="rId84" Type="http://schemas.openxmlformats.org/officeDocument/2006/relationships/hyperlink" Target="RESOLUCIONES_CARGA/TRES_FRONTERAS/TRES_FRONT_3855_2013.pdf" TargetMode="External"/><Relationship Id="rId138" Type="http://schemas.openxmlformats.org/officeDocument/2006/relationships/hyperlink" Target="../../AppData/Roaming/AppData/Documents/BASE%20UNO/RESOLUCIONES/TRANSFLUROMA/TRANSFLUROMA_3320_20.pdf" TargetMode="External"/><Relationship Id="rId345" Type="http://schemas.openxmlformats.org/officeDocument/2006/relationships/hyperlink" Target="RESOLUCIONES_CARGA/FLUMAR_LTDA/FLUMAR_02029_2004.pdf" TargetMode="External"/><Relationship Id="rId387" Type="http://schemas.openxmlformats.org/officeDocument/2006/relationships/hyperlink" Target="RESOLUCIONES_CARGA/TF_RIO_META/TRANSRIOME_0018_2010.pdf" TargetMode="External"/><Relationship Id="rId510" Type="http://schemas.openxmlformats.org/officeDocument/2006/relationships/hyperlink" Target="RESOLUCIONES_CARGA/SELVATRANS/SELVATRANS_3829_2011.pdf" TargetMode="External"/><Relationship Id="rId552" Type="http://schemas.openxmlformats.org/officeDocument/2006/relationships/hyperlink" Target="RESOLUCIONES_CARGA\TRANSNAVAL_S.A.S\TRANSNAVAL_1016_2006.pdf" TargetMode="External"/><Relationship Id="rId594" Type="http://schemas.openxmlformats.org/officeDocument/2006/relationships/hyperlink" Target="RESOLUCIONES_CARGA/COOTRANSAMAZONICA/COOTR_AMAZ_5409_2019.pdf" TargetMode="External"/><Relationship Id="rId608" Type="http://schemas.openxmlformats.org/officeDocument/2006/relationships/hyperlink" Target="RESOLUCIONES_CARGA/MI%20ROSSY/MI%20ROSSY_2338_2007.pdf" TargetMode="External"/><Relationship Id="rId191" Type="http://schemas.openxmlformats.org/officeDocument/2006/relationships/hyperlink" Target="RESOLUCIONES_CARGA/SERFLUSUR_S.A.S/SERFLUSUR_5331_2015.pdf" TargetMode="External"/><Relationship Id="rId205" Type="http://schemas.openxmlformats.org/officeDocument/2006/relationships/hyperlink" Target="RESOLUCIONES_CARGA/REYES_S.A.S/REYES_SAS_0639_2016.pdf" TargetMode="External"/><Relationship Id="rId247" Type="http://schemas.openxmlformats.org/officeDocument/2006/relationships/hyperlink" Target="RESOLUCIONES_CARGA/PRONTICOURIER/PRONTICOUR_4885_2017.pdf" TargetMode="External"/><Relationship Id="rId412" Type="http://schemas.openxmlformats.org/officeDocument/2006/relationships/hyperlink" Target="RESOLUCIONES_CARGA\RUBIO_ABRIL\RUBIO_ABRI_4465_2010.pdf" TargetMode="External"/><Relationship Id="rId107" Type="http://schemas.openxmlformats.org/officeDocument/2006/relationships/hyperlink" Target="RESOLUCIONES_CARGA/COOTRANSPI&#209;U&#209;A/CPI&#209;U&#209;A_0111_2012.pdf" TargetMode="External"/><Relationship Id="rId289" Type="http://schemas.openxmlformats.org/officeDocument/2006/relationships/hyperlink" Target="RESOLUCIONES_CARGA\ACKRO_E.U\ACKRO_EU_3337_2013.pdf" TargetMode="External"/><Relationship Id="rId454" Type="http://schemas.openxmlformats.org/officeDocument/2006/relationships/hyperlink" Target="RESOLUCIONES_CARGA/LA%20GOMELA/LA_GOMELA_4393_2010.pdf" TargetMode="External"/><Relationship Id="rId496" Type="http://schemas.openxmlformats.org/officeDocument/2006/relationships/hyperlink" Target="RESOLUCIONES_CARGA/AGROMOL/AGRAMOL_8200_2012.pdf" TargetMode="External"/><Relationship Id="rId661" Type="http://schemas.openxmlformats.org/officeDocument/2006/relationships/hyperlink" Target="RESOLUCIONES_CARGA/ABADIAS/ABADIAS_3040010655_2020.pdf" TargetMode="External"/><Relationship Id="rId717" Type="http://schemas.openxmlformats.org/officeDocument/2006/relationships/hyperlink" Target="RESOLUCIONES_CARGA/COOTRANSFRONTERA/CTARNSFRONTERA_3040021455_2021.pdf" TargetMode="External"/><Relationship Id="rId11" Type="http://schemas.openxmlformats.org/officeDocument/2006/relationships/hyperlink" Target="RESOLUCIONES_CARGA/NAV_RIO_GRANDE/NRG_03745_2008.pdf" TargetMode="External"/><Relationship Id="rId53" Type="http://schemas.openxmlformats.org/officeDocument/2006/relationships/hyperlink" Target="RESOLUCIONES_CARGA\COOTRANSAMAZONICA\COOTR_AMAZ_4669_2011.pdf" TargetMode="External"/><Relationship Id="rId149" Type="http://schemas.openxmlformats.org/officeDocument/2006/relationships/hyperlink" Target="RESOLUCIONES_CARGA\NFC\NFC_3522_2014.pdf" TargetMode="External"/><Relationship Id="rId314" Type="http://schemas.openxmlformats.org/officeDocument/2006/relationships/hyperlink" Target="RESOLUCIONES_CARGA/AGROMOL/AGROMOL_5328_2015.pdf" TargetMode="External"/><Relationship Id="rId356" Type="http://schemas.openxmlformats.org/officeDocument/2006/relationships/hyperlink" Target="RESOLUCIONES_CARGA/TRANSLOGISCAUCA/LOGISCAUCA_5753_2016.pdf" TargetMode="External"/><Relationship Id="rId398" Type="http://schemas.openxmlformats.org/officeDocument/2006/relationships/hyperlink" Target="RESOLUCIONES_CARGA/RINCON_HOYOS/RINCON_HO_04734-2009.pdf" TargetMode="External"/><Relationship Id="rId521" Type="http://schemas.openxmlformats.org/officeDocument/2006/relationships/hyperlink" Target="RESOLUCIONES_CARGA\COOTRANSAMAZONICA\COOTR_AMAZ_5030-2017.pdf" TargetMode="External"/><Relationship Id="rId563" Type="http://schemas.openxmlformats.org/officeDocument/2006/relationships/hyperlink" Target="RESOLUCIONES_CARGA/GLOBO_S.A.S/GLOBO_1784_2008.pdf" TargetMode="External"/><Relationship Id="rId619" Type="http://schemas.openxmlformats.org/officeDocument/2006/relationships/hyperlink" Target="RESOLUCIONES_CARGA/SERVITRAF%20LTDA/Resolucion%20No.%200005502%20del%204%20de%20diciembre%20de%202018%20+%20notificacion.pdf" TargetMode="External"/><Relationship Id="rId95" Type="http://schemas.openxmlformats.org/officeDocument/2006/relationships/hyperlink" Target="../../AppData/Roaming/AppData/Mis%20documentos/BASE%20UNO/RESOLUCIONES/PANIAGUA/PANIAGUA_2474_2009.pdf" TargetMode="External"/><Relationship Id="rId160" Type="http://schemas.openxmlformats.org/officeDocument/2006/relationships/hyperlink" Target="RESOLUCIONES_CARGA\COOTRANSAMAZONICA\COOTR_AMAZ_4508_2013.pdf" TargetMode="External"/><Relationship Id="rId216" Type="http://schemas.openxmlformats.org/officeDocument/2006/relationships/hyperlink" Target="RESOLUCIONES_CARGA/MARVETRANSP_SAS/MARVETRANS_03453_2013.pdf" TargetMode="External"/><Relationship Id="rId423" Type="http://schemas.openxmlformats.org/officeDocument/2006/relationships/hyperlink" Target="RESOLUCIONES_CARGA\COOTRANSFRONTERA\CTRANSFRONTERA_4081_2015.pdf" TargetMode="External"/><Relationship Id="rId258" Type="http://schemas.openxmlformats.org/officeDocument/2006/relationships/hyperlink" Target="RESOLUCIONES_CARGA/ABADIAS/ABADIAS_5826_2017.pdf" TargetMode="External"/><Relationship Id="rId465" Type="http://schemas.openxmlformats.org/officeDocument/2006/relationships/hyperlink" Target="RESOLUCIONES_CARGA\SANTA_MARTA\SANTA_MART_5208_2010.pdf" TargetMode="External"/><Relationship Id="rId630" Type="http://schemas.openxmlformats.org/officeDocument/2006/relationships/hyperlink" Target="RESOLUCIONES_CARGA\TRANSANSUR_S.A.S\TRANSANSUR_1597_2018.pdf" TargetMode="External"/><Relationship Id="rId672" Type="http://schemas.openxmlformats.org/officeDocument/2006/relationships/hyperlink" Target="RESOLUCIONES_CARGA\FLUTECAR\FLUTECAR_0106_2017.pdf" TargetMode="External"/><Relationship Id="rId728" Type="http://schemas.openxmlformats.org/officeDocument/2006/relationships/comments" Target="../comments2.xml"/><Relationship Id="rId22" Type="http://schemas.openxmlformats.org/officeDocument/2006/relationships/hyperlink" Target="RESOLUCIONES_CARGA/FFCARBONERA/FFCARB_2748_2010.pdf" TargetMode="External"/><Relationship Id="rId64" Type="http://schemas.openxmlformats.org/officeDocument/2006/relationships/hyperlink" Target="../../AppData/Roaming/AppData/Mis%20documentos/BASE%20UNO/RESOLUCIONES/SERV_SUMINISTROS/SER_SUMIN_845_2011%20.pdf" TargetMode="External"/><Relationship Id="rId118" Type="http://schemas.openxmlformats.org/officeDocument/2006/relationships/hyperlink" Target="../../AppData/Roaming/AppData/Mis%20documentos/BASE%20UNO/RESOLUCIONES/TRANSLOGISCAUCA/LOGISCAUCA_4864_2013.pdf" TargetMode="External"/><Relationship Id="rId325" Type="http://schemas.openxmlformats.org/officeDocument/2006/relationships/hyperlink" Target="RESOLUCIONES_CARGA/TRANSAMAZONICA/TRANSAMAZO_1029_2017.pdf" TargetMode="External"/><Relationship Id="rId367" Type="http://schemas.openxmlformats.org/officeDocument/2006/relationships/hyperlink" Target="RESOLUCIONES_CARGA/BOLIVAR/BOLIVAR_3681_2015.pdf" TargetMode="External"/><Relationship Id="rId532" Type="http://schemas.openxmlformats.org/officeDocument/2006/relationships/hyperlink" Target="RESOLUCIONES_CARGA/BUNKERS%20OIL/BUNKERS_4104_2006.pdf" TargetMode="External"/><Relationship Id="rId574" Type="http://schemas.openxmlformats.org/officeDocument/2006/relationships/hyperlink" Target="RESOLUCIONES_CARGA/TRANSPORTES_ALVAREZ_S.A.S/ALVAREZ_SAS_3149_2019.pdf" TargetMode="External"/><Relationship Id="rId171" Type="http://schemas.openxmlformats.org/officeDocument/2006/relationships/hyperlink" Target="RESOLUCIONES_CARGA\PORRAS%20ALVARO\PORRASALV_5557_2011%20.pdf" TargetMode="External"/><Relationship Id="rId227" Type="http://schemas.openxmlformats.org/officeDocument/2006/relationships/hyperlink" Target="RESOLUCIONES_CARGA/CORTEZ/CORTEZ_5137_2016.pdf" TargetMode="External"/><Relationship Id="rId269" Type="http://schemas.openxmlformats.org/officeDocument/2006/relationships/hyperlink" Target="RESOLUCIONES_CARGA/BERNARDO_MONSALVE/BERMON_3934_2018.pdf" TargetMode="External"/><Relationship Id="rId434" Type="http://schemas.openxmlformats.org/officeDocument/2006/relationships/hyperlink" Target="RESOLUCIONES_CARGA/TRANSPORTES_ALVAREZ_S.A.S/ALVAREZ_SAS_0143_2019.pdf" TargetMode="External"/><Relationship Id="rId476" Type="http://schemas.openxmlformats.org/officeDocument/2006/relationships/hyperlink" Target="RESOLUCIONES_CARGA/RAPIEXPRESS/RAPIEXPRES_12273_2012.pdf" TargetMode="External"/><Relationship Id="rId641" Type="http://schemas.openxmlformats.org/officeDocument/2006/relationships/hyperlink" Target="RESOLUCIONES_CARGA\APALSA\SPABAPALSA_5501_2018.pdf" TargetMode="External"/><Relationship Id="rId683" Type="http://schemas.openxmlformats.org/officeDocument/2006/relationships/hyperlink" Target="RESOLUCIONES_CARGA/FLUVICAR/FLCAR_3040028785_2021.pdf" TargetMode="External"/><Relationship Id="rId33" Type="http://schemas.openxmlformats.org/officeDocument/2006/relationships/hyperlink" Target="RESOLUCIONES_CARGA/TRANSFLUCAR/TFLUCAR_5192_2009.pdf" TargetMode="External"/><Relationship Id="rId129" Type="http://schemas.openxmlformats.org/officeDocument/2006/relationships/hyperlink" Target="RESOLUCIONES_CARGA\EMTRANSFLUPAN\EMTRANSFLUP_0032_2015.pdf" TargetMode="External"/><Relationship Id="rId280" Type="http://schemas.openxmlformats.org/officeDocument/2006/relationships/hyperlink" Target="RESOLUCIONES_CARGA/MARVETRANSP_SAS/MARVETRANS_01691_2018.pdf" TargetMode="External"/><Relationship Id="rId336" Type="http://schemas.openxmlformats.org/officeDocument/2006/relationships/hyperlink" Target="RESOLUCIONES_CARGA/TRANSO/TRANSO_1661_2007.pdf" TargetMode="External"/><Relationship Id="rId501" Type="http://schemas.openxmlformats.org/officeDocument/2006/relationships/hyperlink" Target="RESOLUCIONES_CARGA/COOTRANSKILILI/KILILI_5642_2010.pdf" TargetMode="External"/><Relationship Id="rId543" Type="http://schemas.openxmlformats.org/officeDocument/2006/relationships/hyperlink" Target="RESOLUCIONES_CARGA/URRUTIA_MORALES/URRUTIA_MO_1749_2018.pdf" TargetMode="External"/><Relationship Id="rId75" Type="http://schemas.openxmlformats.org/officeDocument/2006/relationships/hyperlink" Target="../../AppData/Roaming/AppData/Roaming/Microsoft/Excel/RESOLUCIONES_CARGA/IMPALA/IMPALA_1262_2012.pdf" TargetMode="External"/><Relationship Id="rId140" Type="http://schemas.openxmlformats.org/officeDocument/2006/relationships/hyperlink" Target="RESOLUCIONES_CARGA/IMPALA/IMPALA_2263_2014.pdf" TargetMode="External"/><Relationship Id="rId182" Type="http://schemas.openxmlformats.org/officeDocument/2006/relationships/hyperlink" Target="RESOLUCIONES_CARGA/BUSEXPRESS/BUSEXPRESS_2957_2015.pdf" TargetMode="External"/><Relationship Id="rId378" Type="http://schemas.openxmlformats.org/officeDocument/2006/relationships/hyperlink" Target="RESOLUCIONES_CARGA\SERVIRIVERA\RIVERA_CR_0097_2018.pdf" TargetMode="External"/><Relationship Id="rId403" Type="http://schemas.openxmlformats.org/officeDocument/2006/relationships/hyperlink" Target="RESOLUCIONES_CARGA\CIMECEL\CIMECEL_2158_2010.pdf" TargetMode="External"/><Relationship Id="rId585" Type="http://schemas.openxmlformats.org/officeDocument/2006/relationships/hyperlink" Target="RESOLUCIONES_CARGA\FLUTECAR\FLUTECAR_3928_2018.pdf" TargetMode="External"/><Relationship Id="rId6" Type="http://schemas.openxmlformats.org/officeDocument/2006/relationships/hyperlink" Target="../../AppData/Roaming/AppData/Mis%20documentos/BASE%20UNO/RESOLUCIONES/NFC/NFC_5519_2011.pdf" TargetMode="External"/><Relationship Id="rId238" Type="http://schemas.openxmlformats.org/officeDocument/2006/relationships/hyperlink" Target="RESOLUCIONES_CARGA\PUERTO%20ASIS\PUERTOASIS_1660_2017.pdf" TargetMode="External"/><Relationship Id="rId445" Type="http://schemas.openxmlformats.org/officeDocument/2006/relationships/hyperlink" Target="RESOLUCIONES_CARGA\BETANCURT\BETANCURT_0006_2014.pdf" TargetMode="External"/><Relationship Id="rId487" Type="http://schemas.openxmlformats.org/officeDocument/2006/relationships/hyperlink" Target="RESOLUCIONES_CARGA/FLUVICAR/FLCAR_3261_2010.pdf" TargetMode="External"/><Relationship Id="rId610" Type="http://schemas.openxmlformats.org/officeDocument/2006/relationships/hyperlink" Target="RESOLUCIONES_CARGA\LA_CAROLINA_E.U\CAROLINA_2541_2007.pdf" TargetMode="External"/><Relationship Id="rId652" Type="http://schemas.openxmlformats.org/officeDocument/2006/relationships/hyperlink" Target="RESOLUCIONES_CARGA/OPERMAGRO/OPERMAGRO_3040018955_2020.pdf" TargetMode="External"/><Relationship Id="rId694" Type="http://schemas.openxmlformats.org/officeDocument/2006/relationships/hyperlink" Target="RESOLUCIONES_CARGA/MONROY_ZABALETA/MONROYZAB_3040025835_2020.pdf" TargetMode="External"/><Relationship Id="rId708" Type="http://schemas.openxmlformats.org/officeDocument/2006/relationships/hyperlink" Target="RESOLUCIONES_CARGA/APALSA/SPSBAPALSA_3040007675_2021.pdf" TargetMode="External"/><Relationship Id="rId291" Type="http://schemas.openxmlformats.org/officeDocument/2006/relationships/hyperlink" Target="RESOLUCIONES_CARGA/EL%20COYOTE/EL%20COYOTE_5660_2008.pdf" TargetMode="External"/><Relationship Id="rId305" Type="http://schemas.openxmlformats.org/officeDocument/2006/relationships/hyperlink" Target="RESOLUCIONES_CARGA/MARIA_DIONICIA/DIONICIA_1324_2009.pdf" TargetMode="External"/><Relationship Id="rId347" Type="http://schemas.openxmlformats.org/officeDocument/2006/relationships/hyperlink" Target="RESOLUCIONES_CARGA/FLUMAR_LTDA/FLUMAR_03355_2011.pdf" TargetMode="External"/><Relationship Id="rId512" Type="http://schemas.openxmlformats.org/officeDocument/2006/relationships/hyperlink" Target="RESOLUCIONES_CARGA/SELVATRANS/SELVATRANS_6088_2010.pdf" TargetMode="External"/><Relationship Id="rId44" Type="http://schemas.openxmlformats.org/officeDocument/2006/relationships/hyperlink" Target="../../AppData/Roaming/AppData/Mis%20documentos/BASE%20UNO/RESOLUCIONES/COOTRANSAMAZONICA/AMAZONICA_3035_2004.pdf" TargetMode="External"/><Relationship Id="rId86" Type="http://schemas.openxmlformats.org/officeDocument/2006/relationships/hyperlink" Target="../../AppData/Roaming/AppData/Mis%20documentos/BASE%20UNO/RESOLUCIONES/LOGISTICA_INT_COM/LOG_INTCOM_8221_2012.pdf" TargetMode="External"/><Relationship Id="rId151" Type="http://schemas.openxmlformats.org/officeDocument/2006/relationships/hyperlink" Target="RESOLUCIONES_CARGA\FFCARBONERA\FFCARB_2189_2014.pdf" TargetMode="External"/><Relationship Id="rId389" Type="http://schemas.openxmlformats.org/officeDocument/2006/relationships/hyperlink" Target="RESOLUCIONES_CARGA/NAVCENTRAL/NVC_0148_2004.pdf" TargetMode="External"/><Relationship Id="rId554" Type="http://schemas.openxmlformats.org/officeDocument/2006/relationships/hyperlink" Target="RESOLUCIONES_CARGA/TRANSNAVAL_S.A.S/TRANSNAVAL_3964_2009.pdf" TargetMode="External"/><Relationship Id="rId596" Type="http://schemas.openxmlformats.org/officeDocument/2006/relationships/hyperlink" Target="RESOLUCIONES_CARGA/LA%20MOJANA_E.A.T/LA_MOJANA_2863_2006.pdf" TargetMode="External"/><Relationship Id="rId193" Type="http://schemas.openxmlformats.org/officeDocument/2006/relationships/hyperlink" Target="RESOLUCIONES_CARGA/LAURE_DALEL/LAURE_DALE_5812_2013.pdf" TargetMode="External"/><Relationship Id="rId207" Type="http://schemas.openxmlformats.org/officeDocument/2006/relationships/hyperlink" Target="RESOLUCIONES_CARGA\SARMIENTO_ENIO\ENIO_RICAR_1532_2015.pdf" TargetMode="External"/><Relationship Id="rId249" Type="http://schemas.openxmlformats.org/officeDocument/2006/relationships/hyperlink" Target="RESOLUCIONES_CARGA\COOTRANSAMAZONICA\COOTR_AMAZ_3604_2017.pdf" TargetMode="External"/><Relationship Id="rId414" Type="http://schemas.openxmlformats.org/officeDocument/2006/relationships/hyperlink" Target="RESOLUCIONES_CARGA/EL%20COYOTE/EL%20COYOTE_5660_2008.pdf" TargetMode="External"/><Relationship Id="rId456" Type="http://schemas.openxmlformats.org/officeDocument/2006/relationships/hyperlink" Target="RESOLUCIONES_CARGA/LA_GOMELA_E.U/LA_GOMELA_5513_2015.pdf" TargetMode="External"/><Relationship Id="rId498" Type="http://schemas.openxmlformats.org/officeDocument/2006/relationships/hyperlink" Target="RESOLUCIONES_CARGA/EXPLIBERTADOR/EXPLIBERTA_2748_2006.pdf" TargetMode="External"/><Relationship Id="rId621" Type="http://schemas.openxmlformats.org/officeDocument/2006/relationships/hyperlink" Target="RESOLUCIONES_CARGA\LAURE_DALEL\LAURE_DALE_6439_2019.pdf" TargetMode="External"/><Relationship Id="rId663" Type="http://schemas.openxmlformats.org/officeDocument/2006/relationships/hyperlink" Target="https://mintransporte-my.sharepoint.com/personal/dducuara_mintransporte_gov_co/Documents/Documentos/BASE%20DATOS%20%20EMPRESAS%20TRANSPORTE%20FLUVIAL/RESOLUCIONES_CARGA/ASORTECAQUETA/ASORTECAQU_3040009905_2021.pdf" TargetMode="External"/><Relationship Id="rId13" Type="http://schemas.openxmlformats.org/officeDocument/2006/relationships/hyperlink" Target="RESOLUCIONES_CARGA/NAV_RIO_GRANDE/NRG_00480_2012.pdf" TargetMode="External"/><Relationship Id="rId109" Type="http://schemas.openxmlformats.org/officeDocument/2006/relationships/hyperlink" Target="../../AppData/Roaming/AppData/Mis%20documentos/BASE%20UNO/RESOLUCIONES/CORTEZ/CORTEZ_739_2014.pdf" TargetMode="External"/><Relationship Id="rId260" Type="http://schemas.openxmlformats.org/officeDocument/2006/relationships/hyperlink" Target="../../AppData/Roaming/AppData/Roaming/Microsoft/Excel/RESOLUCIONES_CARGA/ABADIAS/ABADIAS_1249_2016.pdf" TargetMode="External"/><Relationship Id="rId316" Type="http://schemas.openxmlformats.org/officeDocument/2006/relationships/hyperlink" Target="RESOLUCIONES_CARGA/FLUVICAR/FLCAR_0171_2017.pdf" TargetMode="External"/><Relationship Id="rId523" Type="http://schemas.openxmlformats.org/officeDocument/2006/relationships/hyperlink" Target="RESOLUCIONES_CARGA\COOTRANSAMAZONICA\COOTR_AMAZ_6048_2018.pdf" TargetMode="External"/><Relationship Id="rId719" Type="http://schemas.openxmlformats.org/officeDocument/2006/relationships/hyperlink" Target="RESOLUCIONES_CARGA/BETANCURT/BETANCUR_3040032535_2021.pdf" TargetMode="External"/><Relationship Id="rId55" Type="http://schemas.openxmlformats.org/officeDocument/2006/relationships/hyperlink" Target="RESOLUCIONES_CARGA/TFARIARI/TFARIARI_3705_2004.pdf" TargetMode="External"/><Relationship Id="rId97" Type="http://schemas.openxmlformats.org/officeDocument/2006/relationships/hyperlink" Target="RESOLUCIONES_CARGA\PUERTO%20ASIS\PUERTOASIS_1658_2002.pdf" TargetMode="External"/><Relationship Id="rId120" Type="http://schemas.openxmlformats.org/officeDocument/2006/relationships/hyperlink" Target="../../AppData/Roaming/AppData/Documents/BASE%20UNO/RESOLUCIONES/SEVILLA/SEVILLALLC_740_2005.pdf" TargetMode="External"/><Relationship Id="rId358" Type="http://schemas.openxmlformats.org/officeDocument/2006/relationships/hyperlink" Target="RESOLUCIONES_CARGA/C.I._BANACOL_S.A/BANACOL_1383_2008.pdf" TargetMode="External"/><Relationship Id="rId565" Type="http://schemas.openxmlformats.org/officeDocument/2006/relationships/hyperlink" Target="RESOLUCIONES_CARGA/GLOBO_S.A.S/GLOBO_1248_2016.pdf" TargetMode="External"/><Relationship Id="rId162" Type="http://schemas.openxmlformats.org/officeDocument/2006/relationships/hyperlink" Target="RESOLUCIONES_CARGA/TRANSMAR/TRANSMAR_0092_2015.pdf" TargetMode="External"/><Relationship Id="rId218" Type="http://schemas.openxmlformats.org/officeDocument/2006/relationships/hyperlink" Target="RESOLUCIONES_CARGA/COOTRANSCASTILLO/COOTRANSCA_1819_2016.pdf" TargetMode="External"/><Relationship Id="rId425" Type="http://schemas.openxmlformats.org/officeDocument/2006/relationships/hyperlink" Target="RESOLUCIONES_CARGA/COOTRANSFRONTERA/CTRANSFRONTERA_3431_2018.pdf" TargetMode="External"/><Relationship Id="rId467" Type="http://schemas.openxmlformats.org/officeDocument/2006/relationships/hyperlink" Target="RESOLUCIONES_CARGA/LA_LIBERTAD/LA_LIBERTA_2382_2008.pdf" TargetMode="External"/><Relationship Id="rId632" Type="http://schemas.openxmlformats.org/officeDocument/2006/relationships/hyperlink" Target="RESOLUCIONES_CARGA\TRANSURCAQUETA\TRANSURCAQUETA_5033_2018.pdf" TargetMode="External"/><Relationship Id="rId271" Type="http://schemas.openxmlformats.org/officeDocument/2006/relationships/hyperlink" Target="RESOLUCIONES_CARGA\TRANSFLUCOL\TRANSFLUCO_0354_2010.pdf" TargetMode="External"/><Relationship Id="rId674" Type="http://schemas.openxmlformats.org/officeDocument/2006/relationships/hyperlink" Target="RESOLUCIONES_CARGA/AQUAVIARIOS/AQUAVIARIOS_3040005345_2021.pdf" TargetMode="External"/><Relationship Id="rId24" Type="http://schemas.openxmlformats.org/officeDocument/2006/relationships/hyperlink" Target="RESOLUCIONES_CARGA/TFARIARI/TFARIARI_2430_2006.pdf" TargetMode="External"/><Relationship Id="rId66" Type="http://schemas.openxmlformats.org/officeDocument/2006/relationships/hyperlink" Target="RESOLUCIONES_CARGA/SUMINISTROS_S.A.S/SERVICIOS_2850_2012.pdf" TargetMode="External"/><Relationship Id="rId131" Type="http://schemas.openxmlformats.org/officeDocument/2006/relationships/hyperlink" Target="../../AppData/Roaming/AppData/Roaming/Microsoft/Documents/BASE%20UNO/RESOLUCIONES_CARGA/NAVCENTRAL/NVC_11382_2012.pdf" TargetMode="External"/><Relationship Id="rId327" Type="http://schemas.openxmlformats.org/officeDocument/2006/relationships/hyperlink" Target="RESOLUCIONES_CARGA/EL%20TURPIAL/EL%20TURPIAL_5605_2008.pdf" TargetMode="External"/><Relationship Id="rId369" Type="http://schemas.openxmlformats.org/officeDocument/2006/relationships/hyperlink" Target="RESOLUCIONES_CARGA/BOLIVAR/BOLIVAR_0072_2016.pdf" TargetMode="External"/><Relationship Id="rId534" Type="http://schemas.openxmlformats.org/officeDocument/2006/relationships/hyperlink" Target="RESOLUCIONES_CARGA/LA_CANDELARIA/LA%20CANDEL_2244_2016.pdf" TargetMode="External"/><Relationship Id="rId576" Type="http://schemas.openxmlformats.org/officeDocument/2006/relationships/hyperlink" Target="RESOLUCIONES_CARGA/SERFECOL/SERFECOL_4911_2006.pdf" TargetMode="External"/><Relationship Id="rId173" Type="http://schemas.openxmlformats.org/officeDocument/2006/relationships/hyperlink" Target="RESOLUCIONES_CARGA/IMPALA/IMPALATERM_1100_2015.pdf" TargetMode="External"/><Relationship Id="rId229" Type="http://schemas.openxmlformats.org/officeDocument/2006/relationships/hyperlink" Target="RESOLUCIONES_CARGA/MONROY_ZABALETA/MONROYZAB_00104_2017.pdf" TargetMode="External"/><Relationship Id="rId380" Type="http://schemas.openxmlformats.org/officeDocument/2006/relationships/hyperlink" Target="RESOLUCIONES_CARGA\TRANSMAQUINARIA_LTDA\TRANSMAQUI_0479_2007.pdf" TargetMode="External"/><Relationship Id="rId436" Type="http://schemas.openxmlformats.org/officeDocument/2006/relationships/hyperlink" Target="RESOLUCIONES_CARGA/ASORTECAQUETA/ASORTECAQU_5770_2016.pdf" TargetMode="External"/><Relationship Id="rId601" Type="http://schemas.openxmlformats.org/officeDocument/2006/relationships/hyperlink" Target="RESOLUCIONES_CARGA/RAMON_PLATA/RAMONPLATA_2540_2007.pdf" TargetMode="External"/><Relationship Id="rId643" Type="http://schemas.openxmlformats.org/officeDocument/2006/relationships/hyperlink" Target="RESOLUCIONES_CARGA/RAPIEXPRESS/RAPIEXPRES_3040013055_2020.pdf" TargetMode="External"/><Relationship Id="rId240" Type="http://schemas.openxmlformats.org/officeDocument/2006/relationships/hyperlink" Target="RESOLUCIONES_CARGA\SEVILLA\SEVILLALLC_1033_2017.pdf" TargetMode="External"/><Relationship Id="rId478" Type="http://schemas.openxmlformats.org/officeDocument/2006/relationships/hyperlink" Target="RESOLUCIONES_CARGA/RAPIEXPRESS/RAPIEXPRES_1101_2015.pdf" TargetMode="External"/><Relationship Id="rId685" Type="http://schemas.openxmlformats.org/officeDocument/2006/relationships/hyperlink" Target="RESOLUCIONES_CARGA/EXPLIBERTADOR/EXPLIBERTA_3040026565_2020.pdf" TargetMode="External"/><Relationship Id="rId35" Type="http://schemas.openxmlformats.org/officeDocument/2006/relationships/hyperlink" Target="RESOLUCIONES_CARGA/CASTROMAR/CASMAR_5261_2003.pdf" TargetMode="External"/><Relationship Id="rId77" Type="http://schemas.openxmlformats.org/officeDocument/2006/relationships/hyperlink" Target="RESOLUCIONES_CARGA/IMPALA/IMPALA_9218_2012.pdf" TargetMode="External"/><Relationship Id="rId100" Type="http://schemas.openxmlformats.org/officeDocument/2006/relationships/hyperlink" Target="RESOLUCIONES_CARGA\PUERTO%20ASIS\PUERTOASIS_5440_2013.pdf" TargetMode="External"/><Relationship Id="rId282" Type="http://schemas.openxmlformats.org/officeDocument/2006/relationships/hyperlink" Target="RESOLUCIONES_CARGA/SERFECAR_LTDA/SERFECAR_3487_2016.pdf" TargetMode="External"/><Relationship Id="rId338" Type="http://schemas.openxmlformats.org/officeDocument/2006/relationships/hyperlink" Target="RESOLUCIONES_CARGA/TRANSO/TRANSO_3469_2008.pdf" TargetMode="External"/><Relationship Id="rId503" Type="http://schemas.openxmlformats.org/officeDocument/2006/relationships/hyperlink" Target="RESOLUCIONES_CARGA/CORREA_PINTO/CORREA_PIN_1325_2009.pdf" TargetMode="External"/><Relationship Id="rId545" Type="http://schemas.openxmlformats.org/officeDocument/2006/relationships/hyperlink" Target="RESOLUCIONES_CARGA/LA_CAPITANA_S.A.S/LA_CAPITAN_1471_2010.pdf" TargetMode="External"/><Relationship Id="rId587" Type="http://schemas.openxmlformats.org/officeDocument/2006/relationships/hyperlink" Target="RESOLUCIONES_CARGA\ABADIAS\ABADIAS_1249_2016.pdf" TargetMode="External"/><Relationship Id="rId710" Type="http://schemas.openxmlformats.org/officeDocument/2006/relationships/hyperlink" Target="RESOLUCIONES_CARGA/MONROY_ZABALETA/MONROYZAB_3040008735_2021.pdf" TargetMode="External"/><Relationship Id="rId8" Type="http://schemas.openxmlformats.org/officeDocument/2006/relationships/hyperlink" Target="RESOLUCIONES_CARGA/NAV_RIO_GRANDE/NRG_01591_1999.pdf" TargetMode="External"/><Relationship Id="rId142" Type="http://schemas.openxmlformats.org/officeDocument/2006/relationships/hyperlink" Target="RESOLUCIONES_CARGA/IMPALA/IMPALA_3170_2014.pdf" TargetMode="External"/><Relationship Id="rId184" Type="http://schemas.openxmlformats.org/officeDocument/2006/relationships/hyperlink" Target="RESOLUCIONES_CARGA/IMPALA/IMPALATERM_3601_2015.pdf" TargetMode="External"/><Relationship Id="rId391" Type="http://schemas.openxmlformats.org/officeDocument/2006/relationships/hyperlink" Target="RESOLUCIONES_CARGA/NUEVA_NUTRIA_EU/NVA_NUTRIA_4470_2010.pdf" TargetMode="External"/><Relationship Id="rId405" Type="http://schemas.openxmlformats.org/officeDocument/2006/relationships/hyperlink" Target="RESOLUCIONES_CARGA/GARCIA_SANTOS/GARCIA_SAN_1132_2011.pdf" TargetMode="External"/><Relationship Id="rId447" Type="http://schemas.openxmlformats.org/officeDocument/2006/relationships/hyperlink" Target="RESOLUCIONES_CARGA/BETANCURT/BETANCUR_3504_2015.pdf" TargetMode="External"/><Relationship Id="rId612" Type="http://schemas.openxmlformats.org/officeDocument/2006/relationships/hyperlink" Target="RESOLUCIONES_CARGA\TRANSMODAL\TRANSMODAL_0031_2015.pdf" TargetMode="External"/><Relationship Id="rId251" Type="http://schemas.openxmlformats.org/officeDocument/2006/relationships/hyperlink" Target="RESOLUCIONES_CARGA/IMPALA/IMPALATERM_5829_2017.pdf" TargetMode="External"/><Relationship Id="rId489" Type="http://schemas.openxmlformats.org/officeDocument/2006/relationships/hyperlink" Target="RESOLUCIONES_CARGA/FLUVICAR/FLCAR_3520_2014.pdf" TargetMode="External"/><Relationship Id="rId654" Type="http://schemas.openxmlformats.org/officeDocument/2006/relationships/hyperlink" Target="RESOLUCIONES_CARGA/CIMECEL/CIMECEL_3040010625_2020.pdf" TargetMode="External"/><Relationship Id="rId696" Type="http://schemas.openxmlformats.org/officeDocument/2006/relationships/hyperlink" Target="RESOLUCIONES_CARGA/PRONTICOURIER/PRONTICOUR_3040029615_2020.pdf" TargetMode="External"/><Relationship Id="rId46" Type="http://schemas.openxmlformats.org/officeDocument/2006/relationships/hyperlink" Target="RESOLUCIONES_CARGA\COOTRANSAMAZONICA\COOTR_AMAZ_3044_2007.pdf" TargetMode="External"/><Relationship Id="rId293" Type="http://schemas.openxmlformats.org/officeDocument/2006/relationships/hyperlink" Target="RESOLUCIONES_CARGA\APALSA\SPABAPALSA_3494_2016.pdf" TargetMode="External"/><Relationship Id="rId307" Type="http://schemas.openxmlformats.org/officeDocument/2006/relationships/hyperlink" Target="RESOLUCIONES_CARGA/COOTRANSKILILI/KILILI_5642_2010.pdf" TargetMode="External"/><Relationship Id="rId349" Type="http://schemas.openxmlformats.org/officeDocument/2006/relationships/hyperlink" Target="RESOLUCIONES_CARGA/FLUMAR_LTDA/FLUMAR_00410_2014.pdf" TargetMode="External"/><Relationship Id="rId514" Type="http://schemas.openxmlformats.org/officeDocument/2006/relationships/hyperlink" Target="RESOLUCIONES_CARGA/LA_CAPITANA_S.A.S/LA_CAPITAN_0271_2010.pdf" TargetMode="External"/><Relationship Id="rId556" Type="http://schemas.openxmlformats.org/officeDocument/2006/relationships/hyperlink" Target="RESOLUCIONES_CARGA/NAV_RIO_GRANDE/NRG_01284_2019.pdf" TargetMode="External"/><Relationship Id="rId721" Type="http://schemas.openxmlformats.org/officeDocument/2006/relationships/hyperlink" Target="RESOLUCIONES_CARGA\ARA_S.A.S\ARA_TRANSP_4218_2016.pdf" TargetMode="External"/><Relationship Id="rId88" Type="http://schemas.openxmlformats.org/officeDocument/2006/relationships/hyperlink" Target="../../AppData/Roaming/AppData/Mis%20documentos/BASE%20UNO/RESOLUCIONES/ESPECIALIZ_JR/ESPEC_JR_1159_2013001.pdf" TargetMode="External"/><Relationship Id="rId111" Type="http://schemas.openxmlformats.org/officeDocument/2006/relationships/hyperlink" Target="../../AppData/Roaming/AppData/Mis%20documentos/BASE%20UNO/RESOLUCIONES/TRANSFVARGAS/VARGASSENC_737_2014.pdf" TargetMode="External"/><Relationship Id="rId153" Type="http://schemas.openxmlformats.org/officeDocument/2006/relationships/hyperlink" Target="RESOLUCIONES_CARGA/SERVITRAF%20LTDA/SERVITRAF_2941_2012.pdf" TargetMode="External"/><Relationship Id="rId195" Type="http://schemas.openxmlformats.org/officeDocument/2006/relationships/hyperlink" Target="../../AppData/Roaming/AppData/Roaming/Microsoft/Excel/RESOLUCIONES_CARGA/GRANELESLTDA/GRANELES_7131_2003.pdf" TargetMode="External"/><Relationship Id="rId209" Type="http://schemas.openxmlformats.org/officeDocument/2006/relationships/hyperlink" Target="RESOLUCIONES_CARGA/ESPECIALIZ_JR/ESPEC_JR_1159_2013.pdf" TargetMode="External"/><Relationship Id="rId360" Type="http://schemas.openxmlformats.org/officeDocument/2006/relationships/hyperlink" Target="RESOLUCIONES_CARGA\C.I._BANACOL_S.A\BANACOL_1032_2017.pdf" TargetMode="External"/><Relationship Id="rId416" Type="http://schemas.openxmlformats.org/officeDocument/2006/relationships/hyperlink" Target="RESOLUCIONES_CARGA/MONROY_ZABALETA/MONROYZAB_12275_2012.pdf" TargetMode="External"/><Relationship Id="rId598" Type="http://schemas.openxmlformats.org/officeDocument/2006/relationships/hyperlink" Target="RESOLUCIONES_CARGA/BETANCURT/BETANCURT_0273_2020.pdf" TargetMode="External"/><Relationship Id="rId220" Type="http://schemas.openxmlformats.org/officeDocument/2006/relationships/hyperlink" Target="RESOLUCIONES_CARGA/LA_DIOSA_S.A.S/LA_DIOSA_1829_2016.pdf" TargetMode="External"/><Relationship Id="rId458" Type="http://schemas.openxmlformats.org/officeDocument/2006/relationships/hyperlink" Target="RESOLUCIONES_CARGA\LAURE_DALEL\LAURE_DALE_0882_2019.pdf" TargetMode="External"/><Relationship Id="rId623" Type="http://schemas.openxmlformats.org/officeDocument/2006/relationships/hyperlink" Target="RESOLUCIONES_CARGA\PUERTO%20ASIS\PUERTOASIS_0529_2020.pdf" TargetMode="External"/><Relationship Id="rId665" Type="http://schemas.openxmlformats.org/officeDocument/2006/relationships/hyperlink" Target="RESOLUCIONES_CARGA/TRANSPORTES_CARIBE_LTDA/TTE_CARIBE_3040033425_2020.pdf" TargetMode="External"/><Relationship Id="rId15" Type="http://schemas.openxmlformats.org/officeDocument/2006/relationships/hyperlink" Target="RESOLUCIONES_CARGA/TRANSFLUCOL/TRANSFLUCO_3719_2003.pdf" TargetMode="External"/><Relationship Id="rId57" Type="http://schemas.openxmlformats.org/officeDocument/2006/relationships/hyperlink" Target="../../AppData/Roaming/AppData/Mis%20documentos/BASE%20UNO/RESOLUCIONES/COOTRANSAMAZONICA/AMAZONICA_4508_2013.pdf" TargetMode="External"/><Relationship Id="rId262" Type="http://schemas.openxmlformats.org/officeDocument/2006/relationships/hyperlink" Target="https://mintransporte-my.sharepoint.com/:b:/g/personal/dducuara_mintransporte_gov_co/EXh-35kJsetAixTUv52Q9qcBvnwEugxrvZzF6c4c0PP2Gg?e=q3R4BP" TargetMode="External"/><Relationship Id="rId318" Type="http://schemas.openxmlformats.org/officeDocument/2006/relationships/hyperlink" Target="RESOLUCIONES_CARGA\FLUMAR_LTDA\FLUMAR_00773_2017.pdf" TargetMode="External"/><Relationship Id="rId525" Type="http://schemas.openxmlformats.org/officeDocument/2006/relationships/hyperlink" Target="RESOLUCIONES_CARGA\LA_DIOSA_S.A.S\LA_DIOSA_1799_2019.pdf" TargetMode="External"/><Relationship Id="rId567" Type="http://schemas.openxmlformats.org/officeDocument/2006/relationships/hyperlink" Target="RESOLUCIONES_CARGA\LA_GAVIOTA\LAGAVIOTA_906_2005.pdf" TargetMode="External"/><Relationship Id="rId99" Type="http://schemas.openxmlformats.org/officeDocument/2006/relationships/hyperlink" Target="RESOLUCIONES_CARGA\PUERTO%20ASIS\PUERTOASIS_0310_2012.pdf" TargetMode="External"/><Relationship Id="rId122" Type="http://schemas.openxmlformats.org/officeDocument/2006/relationships/hyperlink" Target="RESOLUCIONES_CARGA/REYES_S.A.S/REYES_SAS_2567_2014.pdf" TargetMode="External"/><Relationship Id="rId164" Type="http://schemas.openxmlformats.org/officeDocument/2006/relationships/hyperlink" Target="RESOLUCIONES_CARGA\LOGISTICA_INTEG\LOG_INT_8221_2012.pdf" TargetMode="External"/><Relationship Id="rId371" Type="http://schemas.openxmlformats.org/officeDocument/2006/relationships/hyperlink" Target="RESOLUCIONES_CARGA/REMOLCOSTA_S.A.S/REMOLCOSTA_2095_2013.pdf" TargetMode="External"/><Relationship Id="rId427" Type="http://schemas.openxmlformats.org/officeDocument/2006/relationships/hyperlink" Target="RESOLUCIONES_CARGA\CASTROMAR\CASMAR_3939_2018.pdf" TargetMode="External"/><Relationship Id="rId469" Type="http://schemas.openxmlformats.org/officeDocument/2006/relationships/hyperlink" Target="RESOLUCIONES_CARGA/LA_LIBERTAD/LA_LIBERTA_5438_2013.pdf" TargetMode="External"/><Relationship Id="rId634" Type="http://schemas.openxmlformats.org/officeDocument/2006/relationships/hyperlink" Target="RESOLUCIONES_CARGA/INDICON/INDICON_5440_2018.pdf" TargetMode="External"/><Relationship Id="rId676" Type="http://schemas.openxmlformats.org/officeDocument/2006/relationships/hyperlink" Target="RESOLUCIONES_CARGA/BIG_RIVER_FN/BIG_RIVER_3040006305_2020.pdf" TargetMode="External"/><Relationship Id="rId26" Type="http://schemas.openxmlformats.org/officeDocument/2006/relationships/hyperlink" Target="RESOLUCIONES_CARGA/TFARIARI/TFARIARI_5405_2011.pdf" TargetMode="External"/><Relationship Id="rId231" Type="http://schemas.openxmlformats.org/officeDocument/2006/relationships/hyperlink" Target="RESOLUCIONES_CARGA/ASOBOTES/ASOBOTES_4411_2016.pdf" TargetMode="External"/><Relationship Id="rId273" Type="http://schemas.openxmlformats.org/officeDocument/2006/relationships/hyperlink" Target="RESOLUCIONES_CARGA/PORRAS%20ALVARO/PORRASALV_0594_2018.pdf" TargetMode="External"/><Relationship Id="rId329" Type="http://schemas.openxmlformats.org/officeDocument/2006/relationships/hyperlink" Target="RESOLUCIONES_CARGA/EL%20TURPIAL/EL%20TURPIAL_341_2013.pdf" TargetMode="External"/><Relationship Id="rId480" Type="http://schemas.openxmlformats.org/officeDocument/2006/relationships/hyperlink" Target="RESOLUCIONES_CARGA/RAPIEXPRESS/RAPIEXPRES_4486_2015.pdf" TargetMode="External"/><Relationship Id="rId536" Type="http://schemas.openxmlformats.org/officeDocument/2006/relationships/hyperlink" Target="RESOLUCIONES_CARGA/OMAIRA%20RUEDA/OMAIRA_3952_2006.pdf" TargetMode="External"/><Relationship Id="rId701" Type="http://schemas.openxmlformats.org/officeDocument/2006/relationships/hyperlink" Target="RESOLUCIONES_CARGA/ASORTECAQUETA/ASORTECAQU_5770_2016.pdf" TargetMode="External"/><Relationship Id="rId68" Type="http://schemas.openxmlformats.org/officeDocument/2006/relationships/hyperlink" Target="../../AppData/Roaming/AppData/Mis%20documentos/BASE%20UNO/RESOLUCIONES/TRANSFLULLANOS/TRANSFLUL_4877_2011%20.pdf" TargetMode="External"/><Relationship Id="rId133" Type="http://schemas.openxmlformats.org/officeDocument/2006/relationships/hyperlink" Target="RESOLUCIONES_CARGA\NFC\NFC_2571_1999.pdf" TargetMode="External"/><Relationship Id="rId175" Type="http://schemas.openxmlformats.org/officeDocument/2006/relationships/hyperlink" Target="RESOLUCIONES_CARGA/COOTRANSPI&#209;U&#209;A/CPI&#209;U&#209;A_0111_2012.pdf" TargetMode="External"/><Relationship Id="rId340" Type="http://schemas.openxmlformats.org/officeDocument/2006/relationships/hyperlink" Target="RESOLUCIONES_CARGA/TRANSO/TRANSO_6132_2009.pdf" TargetMode="External"/><Relationship Id="rId578" Type="http://schemas.openxmlformats.org/officeDocument/2006/relationships/hyperlink" Target="RESOLUCIONES_CARGA/SERFECOL/SERFECOL_4697_2011.pdf" TargetMode="External"/><Relationship Id="rId200" Type="http://schemas.openxmlformats.org/officeDocument/2006/relationships/hyperlink" Target="RESOLUCIONES_CARGA/TRANSMAR/TRANSMAR_5962_2015.pdf" TargetMode="External"/><Relationship Id="rId382" Type="http://schemas.openxmlformats.org/officeDocument/2006/relationships/hyperlink" Target="RESOLUCIONES_CARGA/TRANSMAQUINARIA_LTDA/TRANSMAQUI_4468_2010.pdf" TargetMode="External"/><Relationship Id="rId438" Type="http://schemas.openxmlformats.org/officeDocument/2006/relationships/hyperlink" Target="RESOLUCIONES_CARGA/TABARES/TABARES_H_3755_2015.pdf" TargetMode="External"/><Relationship Id="rId603" Type="http://schemas.openxmlformats.org/officeDocument/2006/relationships/hyperlink" Target="RESOLUCIONES_CARGA/ASOTRANSFLUCAL/ASOTRAFCAL_5635_2019.pdf" TargetMode="External"/><Relationship Id="rId645" Type="http://schemas.openxmlformats.org/officeDocument/2006/relationships/hyperlink" Target="RESOLUCIONES_CARGA\RIO_VIEJO\RIOVIEJO%20%20_3059_2013.pdf" TargetMode="External"/><Relationship Id="rId687" Type="http://schemas.openxmlformats.org/officeDocument/2006/relationships/hyperlink" Target="RESOLUCIONES_CARGA/TRANSANSUR_S.A.S/TRANSANSUR_3040013065_2020.pdf" TargetMode="External"/><Relationship Id="rId242" Type="http://schemas.openxmlformats.org/officeDocument/2006/relationships/hyperlink" Target="RESOLUCIONES_CARGA\TRANSMAR\TRANSMAR_3031_2017.pdf" TargetMode="External"/><Relationship Id="rId284" Type="http://schemas.openxmlformats.org/officeDocument/2006/relationships/hyperlink" Target="RESOLUCIONES_CARGA/ABADIAS/ABADIAS_1249_2016.pdf" TargetMode="External"/><Relationship Id="rId491" Type="http://schemas.openxmlformats.org/officeDocument/2006/relationships/hyperlink" Target="RESOLUCIONES_CARGA/AGROMOL/AGROMOL_0578_2005.pdf" TargetMode="External"/><Relationship Id="rId505" Type="http://schemas.openxmlformats.org/officeDocument/2006/relationships/hyperlink" Target="RESOLUCIONES_CARGA/FERRY_PLUS_ULTRA/FERRY_PLUS_3538_2012.pdf" TargetMode="External"/><Relationship Id="rId712" Type="http://schemas.openxmlformats.org/officeDocument/2006/relationships/hyperlink" Target="RESOLUCIONES_CARGA/ESPECIALIZ_JR/ESPEC_JR_3040010295_2021.pdf" TargetMode="External"/><Relationship Id="rId37" Type="http://schemas.openxmlformats.org/officeDocument/2006/relationships/hyperlink" Target="RESOLUCIONES_CARGA/CASTROMAR/CASMAR_4654_2006.pdf" TargetMode="External"/><Relationship Id="rId79" Type="http://schemas.openxmlformats.org/officeDocument/2006/relationships/hyperlink" Target="RESOLUCIONES_CARGA\IMPALA\IMPALA_3477_2013.pdf" TargetMode="External"/><Relationship Id="rId102" Type="http://schemas.openxmlformats.org/officeDocument/2006/relationships/hyperlink" Target="../../AppData/Roaming/AppData/Mis%20documentos/BASE%20UNO/RESOLUCIONES/OPERMAGRO/OPERMAGRO_561_2014.pdf" TargetMode="External"/><Relationship Id="rId144" Type="http://schemas.openxmlformats.org/officeDocument/2006/relationships/hyperlink" Target="RESOLUCIONES_CARGA/IMPALA/IMPALA_1012_2014.pdf" TargetMode="External"/><Relationship Id="rId547" Type="http://schemas.openxmlformats.org/officeDocument/2006/relationships/hyperlink" Target="RESOLUCIONES_CARGA/LA_CAPITANA_S.A.S/LA_CAPITAN_3765_2015.pdf" TargetMode="External"/><Relationship Id="rId589" Type="http://schemas.openxmlformats.org/officeDocument/2006/relationships/hyperlink" Target="RESOLUCIONES_CARGA/TRANSNAVAL_S.A.S/TRANSNAVAL_6320_2019.pdf" TargetMode="External"/><Relationship Id="rId90" Type="http://schemas.openxmlformats.org/officeDocument/2006/relationships/hyperlink" Target="../../AppData/Roaming/AppData/Roaming/Microsoft/Documents/BASE%20UNO/RESOLUCIONES_CARGA/ACKRO_E.U/ACKRO_EU_3337_2013.pdf" TargetMode="External"/><Relationship Id="rId186" Type="http://schemas.openxmlformats.org/officeDocument/2006/relationships/hyperlink" Target="RESOLUCIONES_CARGA\NAVIAGRO\NAVIAGRO_3756_2015.pdf" TargetMode="External"/><Relationship Id="rId351" Type="http://schemas.openxmlformats.org/officeDocument/2006/relationships/hyperlink" Target="RESOLUCIONES_CARGA/OMAIRA%20RUEDA/OMAIRA_3980_2007.pdf" TargetMode="External"/><Relationship Id="rId393" Type="http://schemas.openxmlformats.org/officeDocument/2006/relationships/hyperlink" Target="RESOLUCIONES_CARGA/NUEVA_NUTRIA_EU/NVA_NUTRIA_6246_2013.pdf" TargetMode="External"/><Relationship Id="rId407" Type="http://schemas.openxmlformats.org/officeDocument/2006/relationships/hyperlink" Target="RESOLUCIONES_CARGA/GARCIA_SANTOS/GARCIA_SAN_4991_2017.pdf" TargetMode="External"/><Relationship Id="rId449" Type="http://schemas.openxmlformats.org/officeDocument/2006/relationships/hyperlink" Target="RESOLUCIONES_CARGA/BETANCURT/BETANCUR_5029_2017.pdf" TargetMode="External"/><Relationship Id="rId614" Type="http://schemas.openxmlformats.org/officeDocument/2006/relationships/hyperlink" Target="RESOLUCIONES_CARGA\TRANSMODAL\Resolucion%20No.%200000134%20del%2022%20de%20enero%20de%202019%20+%20notificacion.pdf" TargetMode="External"/><Relationship Id="rId656" Type="http://schemas.openxmlformats.org/officeDocument/2006/relationships/hyperlink" Target="RESOLUCIONES_CARGA/OYOLA/OYOLA_3040033445_2020.pdf" TargetMode="External"/><Relationship Id="rId211" Type="http://schemas.openxmlformats.org/officeDocument/2006/relationships/hyperlink" Target="RESOLUCIONES_CARGA/TRANSFVARGAS/VARGASSENC_737_2014.pdf" TargetMode="External"/><Relationship Id="rId253" Type="http://schemas.openxmlformats.org/officeDocument/2006/relationships/hyperlink" Target="RESOLUCIONES_CARGA/LA_DIOSA_S.A.S/LA_DIOSA_2291_2017.pdf" TargetMode="External"/><Relationship Id="rId295" Type="http://schemas.openxmlformats.org/officeDocument/2006/relationships/hyperlink" Target="RESOLUCIONES_CARGA/A%20M%20TUR_LTDA/A%20M_TUR_1252_2011.pdf" TargetMode="External"/><Relationship Id="rId309" Type="http://schemas.openxmlformats.org/officeDocument/2006/relationships/hyperlink" Target="RESOLUCIONES_CARGA/EXPLIBERTADOR/EXPLIBERTA_1174_2016.pdf" TargetMode="External"/><Relationship Id="rId460" Type="http://schemas.openxmlformats.org/officeDocument/2006/relationships/hyperlink" Target="RESOLUCIONES_CARGA/ISMOCOL/ISMOCOL_1267_2014.pdf" TargetMode="External"/><Relationship Id="rId516" Type="http://schemas.openxmlformats.org/officeDocument/2006/relationships/hyperlink" Target="RESOLUCIONES_CARGA/BOLIVAR/BOLIVAR_0510_2019.pdf" TargetMode="External"/><Relationship Id="rId698" Type="http://schemas.openxmlformats.org/officeDocument/2006/relationships/hyperlink" Target="RESOLUCIONES_CARGA/LAURE_DALEL/LAURE_DALE_3040032085_2020.pdf" TargetMode="External"/><Relationship Id="rId48" Type="http://schemas.openxmlformats.org/officeDocument/2006/relationships/hyperlink" Target="RESOLUCIONES_CARGA\COOTRANSAMAZONICA\COOTR_AMAZ_2642_2008.pdf" TargetMode="External"/><Relationship Id="rId113" Type="http://schemas.openxmlformats.org/officeDocument/2006/relationships/hyperlink" Target="RESOLUCIONES_CARGA/SEVILLA/SEVILLALLC_2589_2008.pdf" TargetMode="External"/><Relationship Id="rId320" Type="http://schemas.openxmlformats.org/officeDocument/2006/relationships/hyperlink" Target="RESOLUCIONES_CARGA/LA%20MOJANA/LA%20MOJANA_2863_2006.pdf" TargetMode="External"/><Relationship Id="rId558" Type="http://schemas.openxmlformats.org/officeDocument/2006/relationships/hyperlink" Target="RESOLUCIONES_CARGA/NAV_RIO_GRANDE/NRG_02297_2019.pdf" TargetMode="External"/><Relationship Id="rId723" Type="http://schemas.openxmlformats.org/officeDocument/2006/relationships/hyperlink" Target="https://mintransporte-my.sharepoint.com/personal/dducuara_mintransporte_gov_co/Documents/Documentos/BASE%20DATOS%20%20EMPRESAS%20TRANSPORTE%20FLUVIAL/RESOLUCIONES_CARGA/BIG_RIVER_FN/BIG_RIVER_0225_2014.pdf" TargetMode="External"/><Relationship Id="rId155" Type="http://schemas.openxmlformats.org/officeDocument/2006/relationships/hyperlink" Target="RESOLUCIONES_CARGA/COOTRANSAMAZONICA/COOTR_AMAZ_3035_2004.pdf" TargetMode="External"/><Relationship Id="rId197" Type="http://schemas.openxmlformats.org/officeDocument/2006/relationships/hyperlink" Target="RESOLUCIONES_CARGA\TRANSFLUCOL\TRANSFLUCO_5934_2015.pdf" TargetMode="External"/><Relationship Id="rId362" Type="http://schemas.openxmlformats.org/officeDocument/2006/relationships/hyperlink" Target="RESOLUCIONES_CARGA/UNIBAN/UNIBAN_0598_2009.pdf" TargetMode="External"/><Relationship Id="rId418" Type="http://schemas.openxmlformats.org/officeDocument/2006/relationships/hyperlink" Target="RESOLUCIONES_CARGA/TFARIARI/TFARIARI_3705_2004.pdf" TargetMode="External"/><Relationship Id="rId625" Type="http://schemas.openxmlformats.org/officeDocument/2006/relationships/hyperlink" Target="RESOLUCIONES_CARGA/SUMINISTROS_S.A.S/SERVICIOS_3040005605_2020.pdf" TargetMode="External"/><Relationship Id="rId222" Type="http://schemas.openxmlformats.org/officeDocument/2006/relationships/hyperlink" Target="RESOLUCIONES_CARGA\ARA_S.A.S\ARA_TRANSP_4218_2016.pdf" TargetMode="External"/><Relationship Id="rId264" Type="http://schemas.openxmlformats.org/officeDocument/2006/relationships/hyperlink" Target="RESOLUCIONES_CARGA\ACKRO_E.U\ACKRO_EU_0794_2018.pdf" TargetMode="External"/><Relationship Id="rId471" Type="http://schemas.openxmlformats.org/officeDocument/2006/relationships/hyperlink" Target="RESOLUCIONES_CARGA\LA_LIBERTAD\LA_LIBERTA_0421_2015.pdf" TargetMode="External"/><Relationship Id="rId667" Type="http://schemas.openxmlformats.org/officeDocument/2006/relationships/hyperlink" Target="RESOLUCIONES_CARGA/SELVATRANS/SELVATRANS-3040013975_2021.pdf" TargetMode="External"/><Relationship Id="rId17" Type="http://schemas.openxmlformats.org/officeDocument/2006/relationships/hyperlink" Target="RESOLUCIONES_CARGA\TRANSFLUCOL\TRANSFLUCO_0607_2013.pdf" TargetMode="External"/><Relationship Id="rId59" Type="http://schemas.openxmlformats.org/officeDocument/2006/relationships/hyperlink" Target="../../AppData/Roaming/AppData/Mis%20documentos/BASE%20UNO/RESOLUCIONES/COOTRANSAMAZONICA/AMAZONICA_3035_2004.pdf" TargetMode="External"/><Relationship Id="rId124" Type="http://schemas.openxmlformats.org/officeDocument/2006/relationships/hyperlink" Target="RESOLUCIONES_CARGA\COOTRANSAMAZONICA\COOTR_AMAZ_1028_2014.pdf" TargetMode="External"/><Relationship Id="rId527" Type="http://schemas.openxmlformats.org/officeDocument/2006/relationships/hyperlink" Target="RESOLUCIONES_CARGA/CURI%20ROMERO/CURI%20ROMERO_98_2007.pdf" TargetMode="External"/><Relationship Id="rId569" Type="http://schemas.openxmlformats.org/officeDocument/2006/relationships/hyperlink" Target="RESOLUCIONES_CARGA\FLUVIALES_COLOMBIA_S.A.S\FLCOLOMBIA_3839_2019.pdf" TargetMode="External"/><Relationship Id="rId70" Type="http://schemas.openxmlformats.org/officeDocument/2006/relationships/hyperlink" Target="../../AppData/Roaming/AppData/Mis%20documentos/BASE%20UNO/RESOLUCIONES/PORRAS%20ALVARO/PORRASALV_5557_2011%20.pdf" TargetMode="External"/><Relationship Id="rId166" Type="http://schemas.openxmlformats.org/officeDocument/2006/relationships/hyperlink" Target="RESOLUCIONES_CARGA/OPERMAGRO/OPERMAGRO_0561_2014.pdf" TargetMode="External"/><Relationship Id="rId331" Type="http://schemas.openxmlformats.org/officeDocument/2006/relationships/hyperlink" Target="RESOLUCIONES_CARGA/EL%20TURPIAL/EL_TURPIAL_2716_2018.pdf" TargetMode="External"/><Relationship Id="rId373" Type="http://schemas.openxmlformats.org/officeDocument/2006/relationships/hyperlink" Target="RESOLUCIONES_CARGA/REMOLCOSTA_S.A.S/REMOLCOSTA_2296_2016.pdf" TargetMode="External"/><Relationship Id="rId429" Type="http://schemas.openxmlformats.org/officeDocument/2006/relationships/hyperlink" Target="RESOLUCIONES_CARGA/INMARTINEZ/INMARTINEZ_3561_2010.pdf" TargetMode="External"/><Relationship Id="rId580" Type="http://schemas.openxmlformats.org/officeDocument/2006/relationships/hyperlink" Target="RESOLUCIONES_CARGA/SERFECOL/SERFECOL_3014_2014.pdf" TargetMode="External"/><Relationship Id="rId636" Type="http://schemas.openxmlformats.org/officeDocument/2006/relationships/hyperlink" Target="RESOLUCIONES_CARGA/AGROMOL/AGROMOL_3040003655.pdf" TargetMode="External"/><Relationship Id="rId1" Type="http://schemas.openxmlformats.org/officeDocument/2006/relationships/hyperlink" Target="../../AppData/Roaming/AppData/Mis%20documentos/BASE%20UNO/RESOLUCIONES/NFC/NFC_2571_1999.pdf" TargetMode="External"/><Relationship Id="rId233" Type="http://schemas.openxmlformats.org/officeDocument/2006/relationships/hyperlink" Target="RESOLUCIONES_CARGA/FLUTECAR/FLUTECAR_431_2017.pdf" TargetMode="External"/><Relationship Id="rId440" Type="http://schemas.openxmlformats.org/officeDocument/2006/relationships/hyperlink" Target="RESOLUCIONES_CARGA/BETANCURT/BETANCURT_1270_2007.pdf" TargetMode="External"/><Relationship Id="rId678" Type="http://schemas.openxmlformats.org/officeDocument/2006/relationships/hyperlink" Target="RESOLUCIONES_CARGA/COOTRANSAMAZONICA/COOTR_AMAZ_3040025845_2020.pdf" TargetMode="External"/><Relationship Id="rId28" Type="http://schemas.openxmlformats.org/officeDocument/2006/relationships/hyperlink" Target="../../AppData/Roaming/AppData/Roaming/Microsoft/Excel/RESOLUCIONES_CARGA/BERNARDO_MONSALVE/BERMON_9130_2001.pdf" TargetMode="External"/><Relationship Id="rId275" Type="http://schemas.openxmlformats.org/officeDocument/2006/relationships/hyperlink" Target="RESOLUCIONES_CARGA\ASOBOTES\ASOBOTES_0630_2018.pdf" TargetMode="External"/><Relationship Id="rId300" Type="http://schemas.openxmlformats.org/officeDocument/2006/relationships/hyperlink" Target="RESOLUCIONES_CARGA/CORREA_PINTO/CORREA_PIN_5052_2016.pdf" TargetMode="External"/><Relationship Id="rId482" Type="http://schemas.openxmlformats.org/officeDocument/2006/relationships/hyperlink" Target="RESOLUCIONES_CARGA/RAPIEXPRESS/RAPIEXPRES_4030_2016.pdf" TargetMode="External"/><Relationship Id="rId538" Type="http://schemas.openxmlformats.org/officeDocument/2006/relationships/hyperlink" Target="RESOLUCIONES_CARGA/OMAIRA%20RUEDA/OMAIRA_1965_2009.pdf" TargetMode="External"/><Relationship Id="rId703" Type="http://schemas.openxmlformats.org/officeDocument/2006/relationships/hyperlink" Target="RESOLUCIONES_CARGA/INDICON/INDICON_3040006445_2021.pdf" TargetMode="External"/><Relationship Id="rId81" Type="http://schemas.openxmlformats.org/officeDocument/2006/relationships/hyperlink" Target="../../AppData/Roaming/AppData/Mis%20documentos/BASE%20UNO/RESOLUCIONES/TRES_FRONTERAS/TRES_FRONT_6153_2011.pdf" TargetMode="External"/><Relationship Id="rId135" Type="http://schemas.openxmlformats.org/officeDocument/2006/relationships/hyperlink" Target="../../AppData/Roaming/AppData/Documents/BASE%20UNO/RESOLUCIONES_CARGA/EL%20REY/TRANSP_REY_3165_2014.pdf" TargetMode="External"/><Relationship Id="rId177" Type="http://schemas.openxmlformats.org/officeDocument/2006/relationships/hyperlink" Target="RESOLUCIONES_CARGA/CORTEZ/CORTEZ_2122_2015.pdf" TargetMode="External"/><Relationship Id="rId342" Type="http://schemas.openxmlformats.org/officeDocument/2006/relationships/hyperlink" Target="RESOLUCIONES_CARGA/TRANSO/TRANSO_3524_2014.pdf" TargetMode="External"/><Relationship Id="rId384" Type="http://schemas.openxmlformats.org/officeDocument/2006/relationships/hyperlink" Target="RESOLUCIONES_CARGA/TF_RIO_META/TRANSRIOME_1196_2007.pdf" TargetMode="External"/><Relationship Id="rId591" Type="http://schemas.openxmlformats.org/officeDocument/2006/relationships/hyperlink" Target="RESOLUCIONES_CARGA/LA_CAROLINA_E.U/CAROLINA_4550_2013.pdf" TargetMode="External"/><Relationship Id="rId605" Type="http://schemas.openxmlformats.org/officeDocument/2006/relationships/hyperlink" Target="RESOLUCIONES_CARGA/SELVATRANS/SELVATRANS_2916_2019.pdf" TargetMode="External"/><Relationship Id="rId202" Type="http://schemas.openxmlformats.org/officeDocument/2006/relationships/hyperlink" Target="RESOLUCIONES_CARGA/GUAINIA_TOURS_S.A.S/GUAINIA_5514_2015.pdf" TargetMode="External"/><Relationship Id="rId244" Type="http://schemas.openxmlformats.org/officeDocument/2006/relationships/hyperlink" Target="RESOLUCIONES_CARGA/NAVCENTRAL/NVC_3523_2017.pdf" TargetMode="External"/><Relationship Id="rId647" Type="http://schemas.openxmlformats.org/officeDocument/2006/relationships/hyperlink" Target="RESOLUCIONES_CARGA\AQUAVIARIOS\AQUAVIARIOS_0595_2020.pdf" TargetMode="External"/><Relationship Id="rId689" Type="http://schemas.openxmlformats.org/officeDocument/2006/relationships/hyperlink" Target="RESOLUCIONES_CARGA/SERFECOL/SERFECOL_4153_2017.pdf" TargetMode="External"/><Relationship Id="rId39" Type="http://schemas.openxmlformats.org/officeDocument/2006/relationships/hyperlink" Target="RESOLUCIONES_CARGA\CASTROMAR\CASMAR_2319_2013.pdf" TargetMode="External"/><Relationship Id="rId286" Type="http://schemas.openxmlformats.org/officeDocument/2006/relationships/hyperlink" Target="RESOLUCIONES_CARGA\EMTRANSFLUPAN\EMTRANSFLUP_2474_2009.pdf" TargetMode="External"/><Relationship Id="rId451" Type="http://schemas.openxmlformats.org/officeDocument/2006/relationships/hyperlink" Target="RESOLUCIONES_CARGA/BETANCURT/BETANCURT_0414_2019.pdf" TargetMode="External"/><Relationship Id="rId493" Type="http://schemas.openxmlformats.org/officeDocument/2006/relationships/hyperlink" Target="RESOLUCIONES_CARGA/AGROMOL/AGRAMOL_0310_2008.pdf" TargetMode="External"/><Relationship Id="rId507" Type="http://schemas.openxmlformats.org/officeDocument/2006/relationships/hyperlink" Target="RESOLUCIONES_CARGA\SELVATRANS\SELVATRANS_4745_2016.pdf" TargetMode="External"/><Relationship Id="rId549" Type="http://schemas.openxmlformats.org/officeDocument/2006/relationships/hyperlink" Target="RESOLUCIONES_CARGA/LA_CAPITANA_S.A.S/LA_CAPITAN_4027_2017.pdf" TargetMode="External"/><Relationship Id="rId714" Type="http://schemas.openxmlformats.org/officeDocument/2006/relationships/hyperlink" Target="RESOLUCIONES_CARGA/RIO%20CARGAS/RIO_CARGAS_3040012705_2021.pdf" TargetMode="External"/><Relationship Id="rId50" Type="http://schemas.openxmlformats.org/officeDocument/2006/relationships/hyperlink" Target="RESOLUCIONES_CARGA\COOTRANSAMAZONICA\COOTR_AMAZ_2241_2009.pdf" TargetMode="External"/><Relationship Id="rId104" Type="http://schemas.openxmlformats.org/officeDocument/2006/relationships/hyperlink" Target="RESOLUCIONES_CARGA/COOTRANSPI&#209;U&#209;A/CPI&#209;U&#209;A_0106_2008.pdf" TargetMode="External"/><Relationship Id="rId146" Type="http://schemas.openxmlformats.org/officeDocument/2006/relationships/hyperlink" Target="RESOLUCIONES_CARGA/IMPALA/IMPALA_0409_2014.pdf" TargetMode="External"/><Relationship Id="rId188" Type="http://schemas.openxmlformats.org/officeDocument/2006/relationships/hyperlink" Target="RESOLUCIONES_CARGA/FFCARBONERA/FFCARB_6742_2001.pdf" TargetMode="External"/><Relationship Id="rId311" Type="http://schemas.openxmlformats.org/officeDocument/2006/relationships/hyperlink" Target="RESOLUCIONES_CARGA/SERFECOL/SERFECOL_2116_2005.pdf" TargetMode="External"/><Relationship Id="rId353" Type="http://schemas.openxmlformats.org/officeDocument/2006/relationships/hyperlink" Target="RESOLUCIONES_CARGA\AQUAVIARIOS\AQUAVIARIO_4764_2017.pdf" TargetMode="External"/><Relationship Id="rId395" Type="http://schemas.openxmlformats.org/officeDocument/2006/relationships/hyperlink" Target="RESOLUCIONES_CARGA\FERRY_PLUS_ULTRA\FERRY_PLUS_1323_2009.pdf" TargetMode="External"/><Relationship Id="rId409" Type="http://schemas.openxmlformats.org/officeDocument/2006/relationships/hyperlink" Target="RESOLUCIONES_CARGA/VIRGEN_CARMEN/VIRGEN_CAR_4033_2013.pdf" TargetMode="External"/><Relationship Id="rId560" Type="http://schemas.openxmlformats.org/officeDocument/2006/relationships/hyperlink" Target="RESOLUCIONES_CARGA/LA_DOCTORCITA_S.A.S/DOCTORCITA_3994_2019.pdf" TargetMode="External"/><Relationship Id="rId92" Type="http://schemas.openxmlformats.org/officeDocument/2006/relationships/hyperlink" Target="../../AppData/Roaming/AppData/Mis%20documentos/BASE%20UNO/RESOLUCIONES/ECOOTRANSVIAS/ECOOTRANSV_3159_2013.pdf" TargetMode="External"/><Relationship Id="rId213" Type="http://schemas.openxmlformats.org/officeDocument/2006/relationships/hyperlink" Target="../../AppData/Roaming/AppData/Roaming/Microsoft/Excel/RESOLUCIONES_CARGA/ABADIAS/ABADIAS_1249_2016.pdf" TargetMode="External"/><Relationship Id="rId420" Type="http://schemas.openxmlformats.org/officeDocument/2006/relationships/hyperlink" Target="RESOLUCIONES_CARGA/COOTRANSFRONTERA/CTRANSFRONTERA_1510_2011.pdf" TargetMode="External"/><Relationship Id="rId616" Type="http://schemas.openxmlformats.org/officeDocument/2006/relationships/hyperlink" Target="RESOLUCIONES_CARGA/RAPIEXPRESS/RAPIEXPRES_2740_2019.pdf" TargetMode="External"/><Relationship Id="rId658" Type="http://schemas.openxmlformats.org/officeDocument/2006/relationships/hyperlink" Target="RESOLUCIONES_CARGA/TRES_FRONTERAS/TRES_FRON_3040010345_2021.pdf" TargetMode="External"/><Relationship Id="rId255" Type="http://schemas.openxmlformats.org/officeDocument/2006/relationships/hyperlink" Target="RESOLUCIONES_CARGA\TIM_CARGO_SAS\TIM_CARGO_5507_2017.pdf" TargetMode="External"/><Relationship Id="rId297" Type="http://schemas.openxmlformats.org/officeDocument/2006/relationships/hyperlink" Target="RESOLUCIONES_CARGA/BOLIVAR/BOLIVAR_1707_2015.pdf" TargetMode="External"/><Relationship Id="rId462" Type="http://schemas.openxmlformats.org/officeDocument/2006/relationships/hyperlink" Target="RESOLUCIONES_CARGA/ISMOCOL/ISMOCOL_2532_2017.pdf" TargetMode="External"/><Relationship Id="rId518" Type="http://schemas.openxmlformats.org/officeDocument/2006/relationships/hyperlink" Target="RESOLUCIONES_CARGA\COOTRANSAMAZONICA\COOTR_AMAZ_3522_2011.pdf" TargetMode="External"/><Relationship Id="rId725" Type="http://schemas.openxmlformats.org/officeDocument/2006/relationships/hyperlink" Target="https://mintransporte-my.sharepoint.com/:b:/g/personal/dducuara_mintransporte_gov_co/EdeS3rkjNH5Muca63dG0B3EBi_0bVDetH6jbdxNfW59Zyg?e=3hNgaP" TargetMode="External"/><Relationship Id="rId115" Type="http://schemas.openxmlformats.org/officeDocument/2006/relationships/hyperlink" Target="../../AppData/Roaming/AppData/Mis%20documentos/BASE%20UNO/RESOLUCIONES/TRANSMAR/TRANSMAR_1493_2014%20%20.pdf" TargetMode="External"/><Relationship Id="rId157" Type="http://schemas.openxmlformats.org/officeDocument/2006/relationships/hyperlink" Target="RESOLUCIONES_CARGA\NFC\NFC_5519_2011.pdf" TargetMode="External"/><Relationship Id="rId322" Type="http://schemas.openxmlformats.org/officeDocument/2006/relationships/hyperlink" Target="RESOLUCIONES_CARGA/TRANSAMAZONICA/TRANSAMAZO_2643_2008.pdf" TargetMode="External"/><Relationship Id="rId364" Type="http://schemas.openxmlformats.org/officeDocument/2006/relationships/hyperlink" Target="RESOLUCIONES_CARGA/UNIBAN/UNIBAN_1380_2017.pdf" TargetMode="External"/><Relationship Id="rId61" Type="http://schemas.openxmlformats.org/officeDocument/2006/relationships/hyperlink" Target="RESOLUCIONES_CARGA/TRANSFLUCAR/TFLUCAR_11141_2012.pdf" TargetMode="External"/><Relationship Id="rId199" Type="http://schemas.openxmlformats.org/officeDocument/2006/relationships/hyperlink" Target="RESOLUCIONES_CARGA/IMPALA/IMPALATERM_5963_2015.pdf" TargetMode="External"/><Relationship Id="rId571" Type="http://schemas.openxmlformats.org/officeDocument/2006/relationships/hyperlink" Target="RESOLUCIONES_CARGA/MARVETRANSP_SAS/MARVETRANS_04252_2019.pdf" TargetMode="External"/><Relationship Id="rId627" Type="http://schemas.openxmlformats.org/officeDocument/2006/relationships/hyperlink" Target="RESOLUCIONES_CARGA/SERFECAR_LTDA/SERFECAR_6433_2019.pdf" TargetMode="External"/><Relationship Id="rId669" Type="http://schemas.openxmlformats.org/officeDocument/2006/relationships/hyperlink" Target="RESOLUCIONES_CARGA\OYOLA\OYOLA_3040008765_2021.pdf" TargetMode="External"/><Relationship Id="rId19" Type="http://schemas.openxmlformats.org/officeDocument/2006/relationships/hyperlink" Target="../../AppData/Roaming/AppData/Mis%20documentos/BASE%20UNO/RESOLUCIONES/FFCARBONERA/FFCARB_6742_2001.pdf" TargetMode="External"/><Relationship Id="rId224" Type="http://schemas.openxmlformats.org/officeDocument/2006/relationships/hyperlink" Target="../../AppData/Roaming/AppData/Roaming/Microsoft/Excel/RESOLUCIONES_CARGA/SERFECAR_LTDA/SERFECAR_3487_2016.pdf" TargetMode="External"/><Relationship Id="rId266" Type="http://schemas.openxmlformats.org/officeDocument/2006/relationships/hyperlink" Target="RESOLUCIONES_CARGA/CORTEZ/CORTEZ_0096_2018.pdf" TargetMode="External"/><Relationship Id="rId431" Type="http://schemas.openxmlformats.org/officeDocument/2006/relationships/hyperlink" Target="RESOLUCIONES_CARGA/INMARTINEZ/INMARTINEZ_0071_2019.pdf" TargetMode="External"/><Relationship Id="rId473" Type="http://schemas.openxmlformats.org/officeDocument/2006/relationships/hyperlink" Target="RESOLUCIONES_CARGA/RAPIEXPRESS/RAPIEXPRES_0646_2010.pdf" TargetMode="External"/><Relationship Id="rId529" Type="http://schemas.openxmlformats.org/officeDocument/2006/relationships/hyperlink" Target="RESOLUCIONES_CARGA/RAPIEXPRESS/RAPIEXPRES_6035_2018.pdf" TargetMode="External"/><Relationship Id="rId680" Type="http://schemas.openxmlformats.org/officeDocument/2006/relationships/hyperlink" Target="RESOLUCIONES_CARGA/NAVCENTRAL/NVC_3040012935_2020.pdf" TargetMode="External"/><Relationship Id="rId30" Type="http://schemas.openxmlformats.org/officeDocument/2006/relationships/hyperlink" Target="../../AppData/Roaming/AppData/Roaming/Microsoft/Excel/RESOLUCIONES_CARGA/BERNARDO_MONSALVE/BERMON_5607_2008.pdf" TargetMode="External"/><Relationship Id="rId126" Type="http://schemas.openxmlformats.org/officeDocument/2006/relationships/hyperlink" Target="../../AppData/Roaming/AppData/Documents/BASE%20UNO/RESOLUCIONES/CASA_BLANCA/CASABLANCA_3013_2014.pdf" TargetMode="External"/><Relationship Id="rId168" Type="http://schemas.openxmlformats.org/officeDocument/2006/relationships/hyperlink" Target="RESOLUCIONES_CARGA/SEVILLA/SEVILLALLC_0740_2005.pdf" TargetMode="External"/><Relationship Id="rId333" Type="http://schemas.openxmlformats.org/officeDocument/2006/relationships/hyperlink" Target="RESOLUCIONES_CARGA\TRANSYURUPARI\YURUPARI_2750_2018.pdf" TargetMode="External"/><Relationship Id="rId540" Type="http://schemas.openxmlformats.org/officeDocument/2006/relationships/hyperlink" Target="RESOLUCIONES_CARGA/ASOTRANSFLUCAL/ASOTRAFCAL_1480_2008.pdf" TargetMode="External"/><Relationship Id="rId72" Type="http://schemas.openxmlformats.org/officeDocument/2006/relationships/hyperlink" Target="../../AppData/Roaming/AppData/Mis%20documentos/BASE%20UNO/RESOLUCIONES/EL%20COYOTE/EL%20COYOTE_5660_2008.pdf" TargetMode="External"/><Relationship Id="rId375" Type="http://schemas.openxmlformats.org/officeDocument/2006/relationships/hyperlink" Target="RESOLUCIONES_CARGA/ASOBOTES/ASOBOTES_0030_2015.pdf" TargetMode="External"/><Relationship Id="rId582" Type="http://schemas.openxmlformats.org/officeDocument/2006/relationships/hyperlink" Target="RESOLUCIONES_CARGA\RIO%20CARGAS\RIO%20CARGAS_4278_2006.pdf" TargetMode="External"/><Relationship Id="rId638" Type="http://schemas.openxmlformats.org/officeDocument/2006/relationships/hyperlink" Target="RESOLUCIONES_CARGA\TRANSO\TRANSO_6289_2019.pdf" TargetMode="External"/><Relationship Id="rId3" Type="http://schemas.openxmlformats.org/officeDocument/2006/relationships/hyperlink" Target="RESOLUCIONES_CARGA\NFC\NFC_18377_2002.pdf" TargetMode="External"/><Relationship Id="rId235" Type="http://schemas.openxmlformats.org/officeDocument/2006/relationships/hyperlink" Target="RESOLUCIONES_CARGA/MONROY_ZABALETA/MONROYZAB_00535_2017.pdf" TargetMode="External"/><Relationship Id="rId277" Type="http://schemas.openxmlformats.org/officeDocument/2006/relationships/hyperlink" Target="RESOLUCIONES_CARGA/FFCARBONERA/FFCARB_5675_2018.pdf" TargetMode="External"/><Relationship Id="rId400" Type="http://schemas.openxmlformats.org/officeDocument/2006/relationships/hyperlink" Target="RESOLUCIONES_CARGA/RINCON_HOYOS/RINCON_HO_11392_2012.pdf" TargetMode="External"/><Relationship Id="rId442" Type="http://schemas.openxmlformats.org/officeDocument/2006/relationships/hyperlink" Target="RESOLUCIONES_CARGA\BETANCURT\BETANCURT_0672_2009.pdf" TargetMode="External"/><Relationship Id="rId484" Type="http://schemas.openxmlformats.org/officeDocument/2006/relationships/hyperlink" Target="RESOLUCIONES_CARGA/FLUVICAR/FLCAR_1915_2004.pdf" TargetMode="External"/><Relationship Id="rId705" Type="http://schemas.openxmlformats.org/officeDocument/2006/relationships/hyperlink" Target="RESOLUCIONES_CARGA/SAN%20SEBASTIAN/SEBASTIAN_3040006875_2021.pdf" TargetMode="External"/><Relationship Id="rId137" Type="http://schemas.openxmlformats.org/officeDocument/2006/relationships/hyperlink" Target="../../AppData/Roaming/AppData/Documents/BASE%20UNO/RESOLUCIONES/TRANSFLUROMA/TRANSFLUROMA_3320_20.pdf" TargetMode="External"/><Relationship Id="rId302" Type="http://schemas.openxmlformats.org/officeDocument/2006/relationships/hyperlink" Target="RESOLUCIONES_CARGA/FERRY_PLUS_ULTRA/FERRY_PLUS_5931_2015.pdf" TargetMode="External"/><Relationship Id="rId344" Type="http://schemas.openxmlformats.org/officeDocument/2006/relationships/hyperlink" Target="RESOLUCIONES_CARGA\TRANSO\TRANSO_3430_2018.pdf" TargetMode="External"/><Relationship Id="rId691" Type="http://schemas.openxmlformats.org/officeDocument/2006/relationships/hyperlink" Target="RESOLUCIONES_CARGA/CORREA_PINTO/CORREA_PIN_3040021795_2020.pdf" TargetMode="External"/><Relationship Id="rId41" Type="http://schemas.openxmlformats.org/officeDocument/2006/relationships/hyperlink" Target="RESOLUCIONES_CARGA/NAVCENTRAL/NVC_1745_2007.pdf" TargetMode="External"/><Relationship Id="rId83" Type="http://schemas.openxmlformats.org/officeDocument/2006/relationships/hyperlink" Target="RESOLUCIONES_CARGA/TRES_FRONTERAS/TRES_FRONT_1029_2013.pdf" TargetMode="External"/><Relationship Id="rId179" Type="http://schemas.openxmlformats.org/officeDocument/2006/relationships/hyperlink" Target="RESOLUCIONES_CARGA/IMPALA/IMPALATERM_2680_2015.pdf" TargetMode="External"/><Relationship Id="rId386" Type="http://schemas.openxmlformats.org/officeDocument/2006/relationships/hyperlink" Target="RESOLUCIONES_CARGA/TF_RIO_META/TRANSRIOME_4643_2009.pdf" TargetMode="External"/><Relationship Id="rId551" Type="http://schemas.openxmlformats.org/officeDocument/2006/relationships/hyperlink" Target="RESOLUCIONES_CARGA/LA_CAPITANA_S.A.S/LA_CAPITAN_3639_2017.pdf" TargetMode="External"/><Relationship Id="rId593" Type="http://schemas.openxmlformats.org/officeDocument/2006/relationships/hyperlink" Target="RESOLUCIONES_CARGA/MI%20ROSSY/MI%20ROSSY_5143_2013.pdf" TargetMode="External"/><Relationship Id="rId607" Type="http://schemas.openxmlformats.org/officeDocument/2006/relationships/hyperlink" Target="RESOLUCIONES_CARGA\TRANSMODAL\TRANSMODAL_1196_2011.pdf" TargetMode="External"/><Relationship Id="rId649" Type="http://schemas.openxmlformats.org/officeDocument/2006/relationships/hyperlink" Target="RESOLUCIONES_CARGA/C.I._BANACOL_S.A/BANACOL_3040012915_2020.pdf" TargetMode="External"/><Relationship Id="rId190" Type="http://schemas.openxmlformats.org/officeDocument/2006/relationships/hyperlink" Target="RESOLUCIONES_CARGA/EL%20COYOTE/EL_COYOTE_3764_2015.pdf" TargetMode="External"/><Relationship Id="rId204" Type="http://schemas.openxmlformats.org/officeDocument/2006/relationships/hyperlink" Target="RESOLUCIONES_CARGA/FLUVIALES_COLOMBIA_S.A.S/FLCOLOMBIA_0735_2016.pdf" TargetMode="External"/><Relationship Id="rId246" Type="http://schemas.openxmlformats.org/officeDocument/2006/relationships/hyperlink" Target="RESOLUCIONES_CARGA/SUMINISTROS_S.A.S/SERVICIOS_3717_2017.pdf" TargetMode="External"/><Relationship Id="rId288" Type="http://schemas.openxmlformats.org/officeDocument/2006/relationships/hyperlink" Target="RESOLUCIONES_CARGA\ACKRO_E.U\ACKRO_EU_3337_2013.pdf" TargetMode="External"/><Relationship Id="rId411" Type="http://schemas.openxmlformats.org/officeDocument/2006/relationships/hyperlink" Target="RESOLUCIONES_CARGA/VIRGEN_CARMEN/VIRGEN_CAR_4026_2016.pdf" TargetMode="External"/><Relationship Id="rId453" Type="http://schemas.openxmlformats.org/officeDocument/2006/relationships/hyperlink" Target="RESOLUCIONES_CARGA\GUAINIA_TOURS_S.A.S\GUAINIA_0513_2019.pdf" TargetMode="External"/><Relationship Id="rId509" Type="http://schemas.openxmlformats.org/officeDocument/2006/relationships/hyperlink" Target="RESOLUCIONES_CARGA/SELVATRANS/SELVATRANS_2170_2015.pdf" TargetMode="External"/><Relationship Id="rId660" Type="http://schemas.openxmlformats.org/officeDocument/2006/relationships/hyperlink" Target="RESOLUCIONES_CARGA/TABARES/TABARES_H_3040012115_2021.pdf" TargetMode="External"/><Relationship Id="rId106" Type="http://schemas.openxmlformats.org/officeDocument/2006/relationships/hyperlink" Target="../../AppData/Roaming/AppData/Documents/BASE%20UNO/RESOLUCIONES/COOTRANSPI&#209;U&#209;A/PI&#209;U&#209;A_111_2012%20%20%20%20%20.pdf" TargetMode="External"/><Relationship Id="rId313" Type="http://schemas.openxmlformats.org/officeDocument/2006/relationships/hyperlink" Target="RESOLUCIONES_CARGA/OMAIRA%20RUEDA/OMAIRA_1060_2005.pdf" TargetMode="External"/><Relationship Id="rId495" Type="http://schemas.openxmlformats.org/officeDocument/2006/relationships/hyperlink" Target="RESOLUCIONES_CARGA/AGROMOL/AGRAMOL_2239_2009.pdf" TargetMode="External"/><Relationship Id="rId716" Type="http://schemas.openxmlformats.org/officeDocument/2006/relationships/hyperlink" Target="RESOLUCIONES_CARGA/ASOBOTES/ASOBOTES_3040021405_2021.pdf" TargetMode="External"/><Relationship Id="rId10" Type="http://schemas.openxmlformats.org/officeDocument/2006/relationships/hyperlink" Target="RESOLUCIONES_CARGA/NAV_RIO_GRANDE/NRG_03067_2005.pdf" TargetMode="External"/><Relationship Id="rId52" Type="http://schemas.openxmlformats.org/officeDocument/2006/relationships/hyperlink" Target="RESOLUCIONES_CARGA\COOTRANSAMAZONICA\COOTR_AMAZ_4526_2010.pdf" TargetMode="External"/><Relationship Id="rId94" Type="http://schemas.openxmlformats.org/officeDocument/2006/relationships/hyperlink" Target="../../AppData/Roaming/AppData/Roaming/Microsoft/Documents/BASE%20UNO/RESOLUCIONES_CARGA/LAURE_DALEL/LAURE_DALE_5812_2013.pdf" TargetMode="External"/><Relationship Id="rId148" Type="http://schemas.openxmlformats.org/officeDocument/2006/relationships/hyperlink" Target="RESOLUCIONES_CARGA\TRANSFLUCOL\TRANSFLUCO_0562_2014.pdf" TargetMode="External"/><Relationship Id="rId355" Type="http://schemas.openxmlformats.org/officeDocument/2006/relationships/hyperlink" Target="RESOLUCIONES_CARGA\NAV_RIO_GRANDE\NRG_02749_2018.pdf" TargetMode="External"/><Relationship Id="rId397" Type="http://schemas.openxmlformats.org/officeDocument/2006/relationships/hyperlink" Target="RESOLUCIONES_CARGA/MARIA_DIONICIA/DIONICIA_1448_2012.pdf" TargetMode="External"/><Relationship Id="rId520" Type="http://schemas.openxmlformats.org/officeDocument/2006/relationships/hyperlink" Target="RESOLUCIONES_CARGA\COOTRANSAMAZONICA\COOTR_AMAZ_4029_2016.pdf" TargetMode="External"/><Relationship Id="rId562" Type="http://schemas.openxmlformats.org/officeDocument/2006/relationships/hyperlink" Target="RESOLUCIONES_CARGA/GLOBO_S.A.S/GLOBO_0907_2005.pdf" TargetMode="External"/><Relationship Id="rId618" Type="http://schemas.openxmlformats.org/officeDocument/2006/relationships/hyperlink" Target="RESOLUCIONES_CARGA/SUMINISTROS_S.A.S/SERVICIOS_3841_2019.pdf" TargetMode="External"/><Relationship Id="rId215" Type="http://schemas.openxmlformats.org/officeDocument/2006/relationships/hyperlink" Target="RESOLUCIONES_CARGA/MARVETRANSP_SAS/MARVETRANS_02099_2013.pdf" TargetMode="External"/><Relationship Id="rId257" Type="http://schemas.openxmlformats.org/officeDocument/2006/relationships/hyperlink" Target="../../AppData/Roaming/AppData/Roaming/Microsoft/Excel/RESOLUCIONES_CARGA/TRANSLOGISCAUCA/LOGISCAUCA_5753_2016.pdf" TargetMode="External"/><Relationship Id="rId422" Type="http://schemas.openxmlformats.org/officeDocument/2006/relationships/hyperlink" Target="RESOLUCIONES_CARGA/COOTRANSFRONTERA/CTRANSFRONTERA_2855_2014.pdf" TargetMode="External"/><Relationship Id="rId464" Type="http://schemas.openxmlformats.org/officeDocument/2006/relationships/hyperlink" Target="RESOLUCIONES_CARGA/SANTA_MARTA/SANTA_MART_6245_2013.pdf" TargetMode="External"/><Relationship Id="rId299" Type="http://schemas.openxmlformats.org/officeDocument/2006/relationships/hyperlink" Target="RESOLUCIONES_CARGA\RUBIO_ABRIL\RUBIO_ABRI_4465_2010.pdf" TargetMode="External"/><Relationship Id="rId727" Type="http://schemas.openxmlformats.org/officeDocument/2006/relationships/vmlDrawing" Target="../drawings/vmlDrawing2.vml"/><Relationship Id="rId63" Type="http://schemas.openxmlformats.org/officeDocument/2006/relationships/hyperlink" Target="../../AppData/Roaming/AppData/Roaming/Microsoft/Excel/RESOLUCIONES_CARGA/TRANSLARALTDA/TRANSLARA_1221_2012.pdf" TargetMode="External"/><Relationship Id="rId159" Type="http://schemas.openxmlformats.org/officeDocument/2006/relationships/hyperlink" Target="RESOLUCIONES_CARGA/ECOOTRANSVIAS/ECOOTRANVI_3159_2013.pdf" TargetMode="External"/><Relationship Id="rId366" Type="http://schemas.openxmlformats.org/officeDocument/2006/relationships/hyperlink" Target="RESOLUCIONES_CARGA/BOLIVAR/BOLIVAR_2109_2011.pdf" TargetMode="External"/><Relationship Id="rId573" Type="http://schemas.openxmlformats.org/officeDocument/2006/relationships/hyperlink" Target="RESOLUCIONES_CARGA/COOTRANSPI&#209;U&#209;A/CPI&#209;U&#209;A_4131_2018.pdf" TargetMode="External"/><Relationship Id="rId226" Type="http://schemas.openxmlformats.org/officeDocument/2006/relationships/hyperlink" Target="RESOLUCIONES_CARGA\ESCUDERO_CARDONA\ESCUDERO_4223_2016.pdf" TargetMode="External"/><Relationship Id="rId433" Type="http://schemas.openxmlformats.org/officeDocument/2006/relationships/hyperlink" Target="RESOLUCIONES_CARGA/TRANSPORTES_ALVAREZ_S.A.S/ALVAREZ_SAS_5133_2018.pdf" TargetMode="External"/><Relationship Id="rId640" Type="http://schemas.openxmlformats.org/officeDocument/2006/relationships/hyperlink" Target="RESOLUCIONES_CARGA/FLUVICAR/FLCAR_3040000445_2020.pdf" TargetMode="External"/><Relationship Id="rId74" Type="http://schemas.openxmlformats.org/officeDocument/2006/relationships/hyperlink" Target="RESOLUCIONES_CARGA/EL%20COYOTE/EL%20COYOTE_0272_2012.pdf" TargetMode="External"/><Relationship Id="rId377" Type="http://schemas.openxmlformats.org/officeDocument/2006/relationships/hyperlink" Target="RESOLUCIONES_CARGA/SERVIRIVERA/RIVERA_CR_2649_2014.pdf" TargetMode="External"/><Relationship Id="rId500" Type="http://schemas.openxmlformats.org/officeDocument/2006/relationships/hyperlink" Target="RESOLUCIONES_CARGA/SELVATRANS/SELVATRANS_0450_2018.pdf" TargetMode="External"/><Relationship Id="rId584" Type="http://schemas.openxmlformats.org/officeDocument/2006/relationships/hyperlink" Target="RESOLUCIONES_CARGA/MARTINEZ_VELILLA/MARTINEZVE_5852_2006.pdf" TargetMode="External"/><Relationship Id="rId5" Type="http://schemas.openxmlformats.org/officeDocument/2006/relationships/hyperlink" Target="RESOLUCIONES_CARGA\NFC\NFC_5249_2008.pdf" TargetMode="External"/><Relationship Id="rId237" Type="http://schemas.openxmlformats.org/officeDocument/2006/relationships/hyperlink" Target="RESOLUCIONES_CARGA\PRONTICOURIER\PRONTICOUR_1381_2017.pdf" TargetMode="External"/><Relationship Id="rId444" Type="http://schemas.openxmlformats.org/officeDocument/2006/relationships/hyperlink" Target="RESOLUCIONES_CARGA\BETANCURT\BETANCURT_4243_2011.pdf" TargetMode="External"/><Relationship Id="rId651" Type="http://schemas.openxmlformats.org/officeDocument/2006/relationships/hyperlink" Target="RESOLUCIONES_CARGA/TRANSMAR/TRANSMAR_3040008475_2020.pdf" TargetMode="External"/><Relationship Id="rId290" Type="http://schemas.openxmlformats.org/officeDocument/2006/relationships/hyperlink" Target="RESOLUCIONES_CARGA/MONROY_ZABALETA/MONROYZAB_12275_2012.pdf" TargetMode="External"/><Relationship Id="rId304" Type="http://schemas.openxmlformats.org/officeDocument/2006/relationships/hyperlink" Target="RESOLUCIONES_CARGA/MARIA_DIONICIA/DIONICIA_2477_2018001.pdf" TargetMode="External"/><Relationship Id="rId388" Type="http://schemas.openxmlformats.org/officeDocument/2006/relationships/hyperlink" Target="RESOLUCIONES_CARGA/TF_RIO_META/TRANSRIOME_0470_2011.pdf" TargetMode="External"/><Relationship Id="rId511" Type="http://schemas.openxmlformats.org/officeDocument/2006/relationships/hyperlink" Target="RESOLUCIONES_CARGA/SELVATRANS/SELVATRANS_1511_2011.pdf" TargetMode="External"/><Relationship Id="rId609" Type="http://schemas.openxmlformats.org/officeDocument/2006/relationships/hyperlink" Target="RESOLUCIONES_CARGA\MI%20ROSSY\MI%20ROSSY_2973_2010.pdf" TargetMode="External"/><Relationship Id="rId85" Type="http://schemas.openxmlformats.org/officeDocument/2006/relationships/hyperlink" Target="../../AppData/Roaming/AppData/Mis%20documentos/BASE%20UNO/RESOLUCIONES/LOGISTICA_INT_COM/LOG_INTCOM_8221_2012.pdf" TargetMode="External"/><Relationship Id="rId150" Type="http://schemas.openxmlformats.org/officeDocument/2006/relationships/hyperlink" Target="RESOLUCIONES_CARGA/NFC/NFC_710_2014.pdf" TargetMode="External"/><Relationship Id="rId595" Type="http://schemas.openxmlformats.org/officeDocument/2006/relationships/hyperlink" Target="RESOLUCIONES_CARGA/REMOLCOSTA_S.A.S/REMOLCOSTA_2739_2019.pdf" TargetMode="External"/><Relationship Id="rId248" Type="http://schemas.openxmlformats.org/officeDocument/2006/relationships/hyperlink" Target="RESOLUCIONES_CARGA\AQUAVIARIOS\AQUAVIARIO_2394_2017.pdf" TargetMode="External"/><Relationship Id="rId455" Type="http://schemas.openxmlformats.org/officeDocument/2006/relationships/hyperlink" Target="RESOLUCIONES_CARGA/LA%20GOMELA/LA_GOMELA_3166_2014.pdf" TargetMode="External"/><Relationship Id="rId662" Type="http://schemas.openxmlformats.org/officeDocument/2006/relationships/hyperlink" Target="RESOLUCIONES_CARGA/ASOTRANSCHAIRA/ASOTRANSCH_3040000905_2020.pdf" TargetMode="External"/><Relationship Id="rId12" Type="http://schemas.openxmlformats.org/officeDocument/2006/relationships/hyperlink" Target="RESOLUCIONES_CARGA/NAV_RIO_GRANDE/NRG_04574_2011.pdf" TargetMode="External"/><Relationship Id="rId108" Type="http://schemas.openxmlformats.org/officeDocument/2006/relationships/hyperlink" Target="../../AppData/Roaming/AppData/Mis%20documentos/BASE%20UNO/RESOLUCIONES/CORTEZ/CORTEZ_739_2014.pdf" TargetMode="External"/><Relationship Id="rId315" Type="http://schemas.openxmlformats.org/officeDocument/2006/relationships/hyperlink" Target="RESOLUCIONES_CARGA/AGROMOL/AGROMOL_578_2005.pdf" TargetMode="External"/><Relationship Id="rId522" Type="http://schemas.openxmlformats.org/officeDocument/2006/relationships/hyperlink" Target="RESOLUCIONES_CARGA\COOTRANSAMAZONICA\COOTR_AMAZ_3936_2018.pdf" TargetMode="External"/><Relationship Id="rId96" Type="http://schemas.openxmlformats.org/officeDocument/2006/relationships/hyperlink" Target="RESOLUCIONES_CARGA\EMTRANSFLUPAN\EMTRANSFLUP_9314_2012.pdf" TargetMode="External"/><Relationship Id="rId161" Type="http://schemas.openxmlformats.org/officeDocument/2006/relationships/hyperlink" Target="RESOLUCIONES_CARGA/TRANSMAR/TRANSMAR_1493_2014%20%20.pdf" TargetMode="External"/><Relationship Id="rId399" Type="http://schemas.openxmlformats.org/officeDocument/2006/relationships/hyperlink" Target="RESOLUCIONES_CARGA/RINCON_HOYOS/RINCON_HO_01446_2011.pdf" TargetMode="External"/><Relationship Id="rId259" Type="http://schemas.openxmlformats.org/officeDocument/2006/relationships/hyperlink" Target="../../AppData/Roaming/AppData/Roaming/Microsoft/Excel/RESOLUCIONES_CARGA/FLUTECAR/FLUTECAR_106_2017.pdf" TargetMode="External"/><Relationship Id="rId466" Type="http://schemas.openxmlformats.org/officeDocument/2006/relationships/hyperlink" Target="RESOLUCIONES_CARGA/SANTA_MARTA/SANTA_MART_2586_2007.pdf" TargetMode="External"/><Relationship Id="rId673" Type="http://schemas.openxmlformats.org/officeDocument/2006/relationships/hyperlink" Target="RESOLUCIONES_CARGA/ASINUC_SINU/ASINUC_3040020255_2021.pdf" TargetMode="External"/><Relationship Id="rId23" Type="http://schemas.openxmlformats.org/officeDocument/2006/relationships/hyperlink" Target="RESOLUCIONES_CARGA/FFCARBONERA/FFCARB_0288_2012.pdf" TargetMode="External"/><Relationship Id="rId119" Type="http://schemas.openxmlformats.org/officeDocument/2006/relationships/hyperlink" Target="../../AppData/Roaming/AppData/Documents/BASE%20UNO/RESOLUCIONES/TRANSLOGISCAUCA/LOGISCAUCA_4864_2013.pdf" TargetMode="External"/><Relationship Id="rId326" Type="http://schemas.openxmlformats.org/officeDocument/2006/relationships/hyperlink" Target="RESOLUCIONES_CARGA/EL%20TURPIAL/EL%20TURPIAL_4411_2006.pdf" TargetMode="External"/><Relationship Id="rId533" Type="http://schemas.openxmlformats.org/officeDocument/2006/relationships/hyperlink" Target="RESOLUCIONES_CARGA/LA_CANDELARIA/LA%20CANDEL_6888_2012.pdf" TargetMode="External"/><Relationship Id="rId172" Type="http://schemas.openxmlformats.org/officeDocument/2006/relationships/hyperlink" Target="RESOLUCIONES_CARGA\PORRAS%20ALVARO\PORRASALV_1328_2015.pdf" TargetMode="External"/><Relationship Id="rId477" Type="http://schemas.openxmlformats.org/officeDocument/2006/relationships/hyperlink" Target="RESOLUCIONES_CARGA/RAPIEXPRESS/RAPIEXPRES_0116_2014.pdf" TargetMode="External"/><Relationship Id="rId600" Type="http://schemas.openxmlformats.org/officeDocument/2006/relationships/hyperlink" Target="RESOLUCIONES_CARGA\ESCORPION\ESCORPION_3259_2010.pdf" TargetMode="External"/><Relationship Id="rId684" Type="http://schemas.openxmlformats.org/officeDocument/2006/relationships/hyperlink" Target="RESOLUCIONES_CARGA/TRANSAMAZONICA/TRANSAMAZO_3040005305_.pdf" TargetMode="External"/><Relationship Id="rId337" Type="http://schemas.openxmlformats.org/officeDocument/2006/relationships/hyperlink" Target="RESOLUCIONES_CARGA/TRANSO/TRANSO_0484_2008.pdf" TargetMode="External"/><Relationship Id="rId34" Type="http://schemas.openxmlformats.org/officeDocument/2006/relationships/hyperlink" Target="RESOLUCIONES_CARGA/TRANSFLUCAR/TFLUCAR_5045_2011.pdf" TargetMode="External"/><Relationship Id="rId544" Type="http://schemas.openxmlformats.org/officeDocument/2006/relationships/hyperlink" Target="RESOLUCIONES_CARGA\MARVETRANSP_SAS\MARVETRANS_12349_2012.pdf" TargetMode="External"/><Relationship Id="rId183" Type="http://schemas.openxmlformats.org/officeDocument/2006/relationships/hyperlink" Target="RESOLUCIONES_CARGA\NAVCENTRAL\NVC_3762_2015.pdf" TargetMode="External"/><Relationship Id="rId390" Type="http://schemas.openxmlformats.org/officeDocument/2006/relationships/hyperlink" Target="RESOLUCIONES_CARGA/NUEVA_NUTRIA_EU/NVA_NUTRIA_0984_2007.pdf" TargetMode="External"/><Relationship Id="rId404" Type="http://schemas.openxmlformats.org/officeDocument/2006/relationships/hyperlink" Target="RESOLUCIONES_CARGA\CIMECEL\CIMECEL_9980_2012.pdf" TargetMode="External"/><Relationship Id="rId611" Type="http://schemas.openxmlformats.org/officeDocument/2006/relationships/hyperlink" Target="RESOLUCIONES_CARGA/LA_CAROLINA_E.U/CAROLINA_3522_2010.pdf" TargetMode="External"/><Relationship Id="rId250" Type="http://schemas.openxmlformats.org/officeDocument/2006/relationships/hyperlink" Target="RESOLUCIONES_CARGA\SEVILLA\SEVILLALLC_4763_2017.pdf" TargetMode="External"/><Relationship Id="rId488" Type="http://schemas.openxmlformats.org/officeDocument/2006/relationships/hyperlink" Target="RESOLUCIONES_CARGA/FLUVICAR/FLCAR_2322_2013.pdf" TargetMode="External"/><Relationship Id="rId695" Type="http://schemas.openxmlformats.org/officeDocument/2006/relationships/hyperlink" Target="RESOLUCIONES_CARGA/EL_CABLE/EL_CABLE_3040027105_2020.pdf" TargetMode="External"/><Relationship Id="rId709" Type="http://schemas.openxmlformats.org/officeDocument/2006/relationships/hyperlink" Target="RESOLUCIONES_CARGA/SEVILLA/LOGISTICS_3040008775_2021.pdf" TargetMode="External"/><Relationship Id="rId45" Type="http://schemas.openxmlformats.org/officeDocument/2006/relationships/hyperlink" Target="RESOLUCIONES_CARGA\COOTRANSAMAZONICA\COOTR_AMAZ_1035_2005.pdf" TargetMode="External"/><Relationship Id="rId110" Type="http://schemas.openxmlformats.org/officeDocument/2006/relationships/hyperlink" Target="../../AppData/Roaming/AppData/Mis%20documentos/BASE%20UNO/RESOLUCIONES/TRANSFVARGAS/VARGASSENC_737_2014.pdf" TargetMode="External"/><Relationship Id="rId348" Type="http://schemas.openxmlformats.org/officeDocument/2006/relationships/hyperlink" Target="RESOLUCIONES_CARGA/FLUMAR_LTDA/FLUMAR_10256_2012.pdf" TargetMode="External"/><Relationship Id="rId555" Type="http://schemas.openxmlformats.org/officeDocument/2006/relationships/hyperlink" Target="RESOLUCIONES_CARGA/TRANSNAVAL_S.A.S/TRANSNAVAL_2091_2013.pdf" TargetMode="External"/><Relationship Id="rId194" Type="http://schemas.openxmlformats.org/officeDocument/2006/relationships/hyperlink" Target="RESOLUCIONES_CARGA\GRANELES_LTDA\GRANELES_8423_2003.pdf" TargetMode="External"/><Relationship Id="rId208" Type="http://schemas.openxmlformats.org/officeDocument/2006/relationships/hyperlink" Target="RESOLUCIONES_CARGA/BIG_RIVER_FN/BIG_RIVER_0225_2014.pdf" TargetMode="External"/><Relationship Id="rId415" Type="http://schemas.openxmlformats.org/officeDocument/2006/relationships/hyperlink" Target="RESOLUCIONES_CARGA\ESPECIALIZ_JR\ESPEC_JR_3716_2017.pdf" TargetMode="External"/><Relationship Id="rId622" Type="http://schemas.openxmlformats.org/officeDocument/2006/relationships/hyperlink" Target="RESOLUCIONES_CARGA/EMTRANSFLUPAN/EMTRANSFLUP_5500_2018.pdf" TargetMode="External"/><Relationship Id="rId261" Type="http://schemas.openxmlformats.org/officeDocument/2006/relationships/hyperlink" Target="RESOLUCIONES_CARGA/TRANSANSUR_S.A.S/TRANSANSUR_0008_2018.pdf" TargetMode="External"/><Relationship Id="rId499" Type="http://schemas.openxmlformats.org/officeDocument/2006/relationships/hyperlink" Target="RESOLUCIONES_CARGA/EXPLIBERTADOR/EXPLIBERTA_0631_2018.pdf" TargetMode="External"/><Relationship Id="rId56" Type="http://schemas.openxmlformats.org/officeDocument/2006/relationships/hyperlink" Target="RESOLUCIONES_CARGA/TFARIARI/TFARIARI_8713_2001.pdf" TargetMode="External"/><Relationship Id="rId359" Type="http://schemas.openxmlformats.org/officeDocument/2006/relationships/hyperlink" Target="RESOLUCIONES_CARGA/C.I._BANACOL_S.A/BANACOL_1245_2013.pdf" TargetMode="External"/><Relationship Id="rId566" Type="http://schemas.openxmlformats.org/officeDocument/2006/relationships/hyperlink" Target="RESOLUCIONES_CARGA/GLOBO_S.A.S/GLOBO_3130_2019.pdf" TargetMode="External"/><Relationship Id="rId121" Type="http://schemas.openxmlformats.org/officeDocument/2006/relationships/hyperlink" Target="../../AppData/Roaming/AppData/Documents/BASE%20UNO/RESOLUCIONES/SEVILLA/SEVILLALLC_740_2005.pdf" TargetMode="External"/><Relationship Id="rId219" Type="http://schemas.openxmlformats.org/officeDocument/2006/relationships/hyperlink" Target="RESOLUCIONES_CARGA/ESPECIALIZ_JR/ESPEC_JR_2312_2013.pdf" TargetMode="External"/><Relationship Id="rId426" Type="http://schemas.openxmlformats.org/officeDocument/2006/relationships/hyperlink" Target="RESOLUCIONES_CARGA/CASTROMAR/CASMAR_7174_2003.pdf" TargetMode="External"/><Relationship Id="rId633" Type="http://schemas.openxmlformats.org/officeDocument/2006/relationships/hyperlink" Target="RESOLUCIONES_CARGA\TRANSURCAQUETA\TRANSURCAQUETA_5033_2018.pdf" TargetMode="External"/><Relationship Id="rId67" Type="http://schemas.openxmlformats.org/officeDocument/2006/relationships/hyperlink" Target="../../AppData/Roaming/AppData/Mis%20documentos/BASE%20UNO/RESOLUCIONES/TRANSFLULLANOS/TRANSFLUL_4877_2011%20.pdf" TargetMode="External"/><Relationship Id="rId272" Type="http://schemas.openxmlformats.org/officeDocument/2006/relationships/hyperlink" Target="RESOLUCIONES_CARGA\LA_DIOSA_S.A.S\LA_DIOSA_3170_2018.pdf" TargetMode="External"/><Relationship Id="rId577" Type="http://schemas.openxmlformats.org/officeDocument/2006/relationships/hyperlink" Target="RESOLUCIONES_CARGA/SERFECOL/SERFECOL_3527_2008.pdf" TargetMode="External"/><Relationship Id="rId700" Type="http://schemas.openxmlformats.org/officeDocument/2006/relationships/hyperlink" Target="RESOLUCIONES_CARGA/LA_DIOSA_S.A.S/LA_DIOSA_3040006425_2021.pdf" TargetMode="External"/><Relationship Id="rId132" Type="http://schemas.openxmlformats.org/officeDocument/2006/relationships/hyperlink" Target="../../AppData/Roaming/AppData/Roaming/Microsoft/Documents/BASE%20UNO/RESOLUCIONES_CARGA/FFCARBONERA/FFCARB_6742_2001.pdf" TargetMode="External"/><Relationship Id="rId437" Type="http://schemas.openxmlformats.org/officeDocument/2006/relationships/hyperlink" Target="RESOLUCIONES_CARGA/TABARES/TABARES_H_5330_2015.pdf" TargetMode="External"/><Relationship Id="rId644" Type="http://schemas.openxmlformats.org/officeDocument/2006/relationships/hyperlink" Target="RESOLUCIONES_CARGA/PUERTO%20ASIS/PUERTOASIS_3040009825_2020.pdf" TargetMode="External"/><Relationship Id="rId283" Type="http://schemas.openxmlformats.org/officeDocument/2006/relationships/hyperlink" Target="RESOLUCIONES_CARGA/TRANSANSUR_S.A.S/TRANSANSUR_0008_2018.pdf" TargetMode="External"/><Relationship Id="rId490" Type="http://schemas.openxmlformats.org/officeDocument/2006/relationships/hyperlink" Target="RESOLUCIONES_CARGA/AGROMOL/AGROMOL_578_2005.pdf" TargetMode="External"/><Relationship Id="rId504" Type="http://schemas.openxmlformats.org/officeDocument/2006/relationships/hyperlink" Target="RESOLUCIONES_CARGA\CORREA_PINTO\CORREA_PIN_1607_2013.pdf" TargetMode="External"/><Relationship Id="rId711" Type="http://schemas.openxmlformats.org/officeDocument/2006/relationships/hyperlink" Target="RESOLUCIONES_CARGA/MONROY_ZABALETA/MONROYZAB_3040008735_2021.pdf" TargetMode="External"/><Relationship Id="rId78" Type="http://schemas.openxmlformats.org/officeDocument/2006/relationships/hyperlink" Target="RESOLUCIONES_CARGA/IMPALA/IMPALA_2092_2013.pdf" TargetMode="External"/><Relationship Id="rId143" Type="http://schemas.openxmlformats.org/officeDocument/2006/relationships/hyperlink" Target="RESOLUCIONES_CARGA/IMPALA/IMPALA_2601_2014.pdf" TargetMode="External"/><Relationship Id="rId350" Type="http://schemas.openxmlformats.org/officeDocument/2006/relationships/hyperlink" Target="RESOLUCIONES_CARGA/FLUMAR_LTDA/FLUMAR_02938_2014.pdf" TargetMode="External"/><Relationship Id="rId588" Type="http://schemas.openxmlformats.org/officeDocument/2006/relationships/hyperlink" Target="RESOLUCIONES_CARGA/CORREA_PINTO/CORREA_PIN_0174_2020.pdf" TargetMode="External"/><Relationship Id="rId9" Type="http://schemas.openxmlformats.org/officeDocument/2006/relationships/hyperlink" Target="RESOLUCIONES_CARGA/NAV_RIO_GRANDE/NRG_17819_2002.pdf" TargetMode="External"/><Relationship Id="rId210" Type="http://schemas.openxmlformats.org/officeDocument/2006/relationships/hyperlink" Target="RESOLUCIONES_CARGA\DREDGING\PANAMERICA_4023_2013.pdf" TargetMode="External"/><Relationship Id="rId448" Type="http://schemas.openxmlformats.org/officeDocument/2006/relationships/hyperlink" Target="RESOLUCIONES_CARGA/BETANCURT/BETANCUR_0170_2017.pdf" TargetMode="External"/><Relationship Id="rId655" Type="http://schemas.openxmlformats.org/officeDocument/2006/relationships/hyperlink" Target="RESOLUCIONES_CARGA/OYOLA/OYOLA_3040018945_2020.pdf" TargetMode="External"/><Relationship Id="rId294" Type="http://schemas.openxmlformats.org/officeDocument/2006/relationships/hyperlink" Target="RESOLUCIONES_CARGA/APALSA/SPABAPALSA_4060_2011.pdf" TargetMode="External"/><Relationship Id="rId308" Type="http://schemas.openxmlformats.org/officeDocument/2006/relationships/hyperlink" Target="RESOLUCIONES_CARGA/GOMEZLANCH/GOMEZLANCH_5120_2006.pdf" TargetMode="External"/><Relationship Id="rId515" Type="http://schemas.openxmlformats.org/officeDocument/2006/relationships/hyperlink" Target="RESOLUCIONES_CARGA/BOLIVAR/BOLIVAR_1707_2015.pdf" TargetMode="External"/><Relationship Id="rId722" Type="http://schemas.openxmlformats.org/officeDocument/2006/relationships/hyperlink" Target="RESOLUCIONES_CARGA/SUMINISTROS_S.A.S/SERVICIOS_3040020445_2021.pdf" TargetMode="External"/><Relationship Id="rId89" Type="http://schemas.openxmlformats.org/officeDocument/2006/relationships/hyperlink" Target="../../AppData/Roaming/AppData/Mis%20documentos/BASE%20UNO/RESOLUCIONES/ESPECIALIZ_JR/ESPEC_JR_1159_2013001.pdf" TargetMode="External"/><Relationship Id="rId154" Type="http://schemas.openxmlformats.org/officeDocument/2006/relationships/hyperlink" Target="RESOLUCIONES_CARGA/IMPALA/IMPALATERM_0090_2015.pdf" TargetMode="External"/><Relationship Id="rId361" Type="http://schemas.openxmlformats.org/officeDocument/2006/relationships/hyperlink" Target="RESOLUCIONES_CARGA/UNIBAN/UNIBAN_3670_2005.pdf" TargetMode="External"/><Relationship Id="rId599" Type="http://schemas.openxmlformats.org/officeDocument/2006/relationships/hyperlink" Target="RESOLUCIONES_CARGA\ESCORPION\ESCORPION_1949-2007.pdf" TargetMode="External"/><Relationship Id="rId459" Type="http://schemas.openxmlformats.org/officeDocument/2006/relationships/hyperlink" Target="RESOLUCIONES_CARGA/ISMOCOL/ISMOCOL_5129_2010.pdf" TargetMode="External"/><Relationship Id="rId666" Type="http://schemas.openxmlformats.org/officeDocument/2006/relationships/hyperlink" Target="RESOLUCIONES_CARGA/TRANSPORTES_CARIBE_LTDA/TTE_CARIBE_3040017095_2021.pdf" TargetMode="External"/><Relationship Id="rId16" Type="http://schemas.openxmlformats.org/officeDocument/2006/relationships/hyperlink" Target="RESOLUCIONES_CARGA\TRANSFLUCOL\TRANSFLUCO_4912_2006.pdf" TargetMode="External"/><Relationship Id="rId221" Type="http://schemas.openxmlformats.org/officeDocument/2006/relationships/hyperlink" Target="RESOLUCIONES_CARGA/MARVETRANSP_SAS/MARVETRANS_04031_2016.pdf" TargetMode="External"/><Relationship Id="rId319" Type="http://schemas.openxmlformats.org/officeDocument/2006/relationships/hyperlink" Target="RESOLUCIONES_CARGA/FLUMAR/FLUMAR_2029_2004.pdf" TargetMode="External"/><Relationship Id="rId526" Type="http://schemas.openxmlformats.org/officeDocument/2006/relationships/hyperlink" Target="RESOLUCIONES_CARGA\LA_DIOSA_S.A.S\LA_DIOSA_1183_2019.pdf" TargetMode="External"/><Relationship Id="rId165" Type="http://schemas.openxmlformats.org/officeDocument/2006/relationships/hyperlink" Target="RESOLUCIONES_CARGA\TRANSLOGISCAUCA\LOGISCAUCA_4864_2013.pdf" TargetMode="External"/><Relationship Id="rId372" Type="http://schemas.openxmlformats.org/officeDocument/2006/relationships/hyperlink" Target="RESOLUCIONES_CARGA/REMOLCOSTA_S.A.S/REMOLCOSTA_3470_2014.pdf" TargetMode="External"/><Relationship Id="rId677" Type="http://schemas.openxmlformats.org/officeDocument/2006/relationships/hyperlink" Target="RESOLUCIONES_CARGA/SUMINISTROS_S.A.S/SERVICIOS_3040020445_2021.pdf" TargetMode="External"/><Relationship Id="rId232" Type="http://schemas.openxmlformats.org/officeDocument/2006/relationships/hyperlink" Target="RESOLUCIONES_CARGA\COOTRANSAMAZONICA\COOTR_AMAZ_0429_2017.pdf" TargetMode="External"/><Relationship Id="rId27" Type="http://schemas.openxmlformats.org/officeDocument/2006/relationships/hyperlink" Target="RESOLUCIONES_CARGA/INTRACOL/INTRACOL_5458_2002.pdf" TargetMode="External"/><Relationship Id="rId537" Type="http://schemas.openxmlformats.org/officeDocument/2006/relationships/hyperlink" Target="RESOLUCIONES_CARGA\OMAIRA%20RUEDA\OMAIRA_2299_2013.pdf" TargetMode="External"/><Relationship Id="rId80" Type="http://schemas.openxmlformats.org/officeDocument/2006/relationships/hyperlink" Target="RESOLUCIONES_CARGA/IMPALA/IMPALA_4866_2013.pdf" TargetMode="External"/><Relationship Id="rId176" Type="http://schemas.openxmlformats.org/officeDocument/2006/relationships/hyperlink" Target="https://mintransporte-my.sharepoint.com/:b:/g/personal/dducuara_mintransporte_gov_co/EY5o_Mp8vWdDjwK_Lotkw0IBEoZLzZhd8awlKBrtsud7-w?e=WAxb9P" TargetMode="External"/><Relationship Id="rId383" Type="http://schemas.openxmlformats.org/officeDocument/2006/relationships/hyperlink" Target="RESOLUCIONES_CARGA/TRANSMAQUINARIA_LTDA/TRANSMAQUI_0224_2014.pdf" TargetMode="External"/><Relationship Id="rId590" Type="http://schemas.openxmlformats.org/officeDocument/2006/relationships/hyperlink" Target="RESOLUCIONES_CARGA\FLUMAR_LTDA\FLUMAR_05450_2019.pdf" TargetMode="External"/><Relationship Id="rId604" Type="http://schemas.openxmlformats.org/officeDocument/2006/relationships/hyperlink" Target="RESOLUCIONES_CARGA/FERRY_PLUS_ULTRA/FERRY_PLUS_3998_2019.pdf" TargetMode="External"/><Relationship Id="rId243" Type="http://schemas.openxmlformats.org/officeDocument/2006/relationships/hyperlink" Target="RESOLUCIONES_CARGA/TRANSPORTES_CARIBE_LTDA/TTE_CARIBE_3496_2017.pdf" TargetMode="External"/><Relationship Id="rId450" Type="http://schemas.openxmlformats.org/officeDocument/2006/relationships/hyperlink" Target="RESOLUCIONES_CARGA/BETANCURT/BETANCURT_2722_2018.pdf" TargetMode="External"/><Relationship Id="rId688" Type="http://schemas.openxmlformats.org/officeDocument/2006/relationships/hyperlink" Target="RESOLUCIONES_CARGA/TRANSPORTES_ALVAREZ_S.A.S/ALVAREZ_SAS_3040014765_2020.pdf" TargetMode="External"/><Relationship Id="rId38" Type="http://schemas.openxmlformats.org/officeDocument/2006/relationships/hyperlink" Target="RESOLUCIONES_CARGA/CASTROMAR/CASMAR_0297_2010.pdf" TargetMode="External"/><Relationship Id="rId103" Type="http://schemas.openxmlformats.org/officeDocument/2006/relationships/hyperlink" Target="RESOLUCIONES_CARGA/COOTRANSPI&#209;U&#209;A/CPI&#209;U&#209;A_1657_2002.pdf" TargetMode="External"/><Relationship Id="rId310" Type="http://schemas.openxmlformats.org/officeDocument/2006/relationships/hyperlink" Target="RESOLUCIONES_CARGA/EXPLIBERTADOR/EXPLIBERTA_2748_2006.pdf" TargetMode="External"/><Relationship Id="rId548" Type="http://schemas.openxmlformats.org/officeDocument/2006/relationships/hyperlink" Target="RESOLUCIONES_CARGA/LA_CAPITANA_S.A.S/LA_CAPITAN_2245_2016.pdf" TargetMode="External"/><Relationship Id="rId91" Type="http://schemas.openxmlformats.org/officeDocument/2006/relationships/hyperlink" Target="../../AppData/Roaming/AppData/Mis%20documentos/BASE%20UNO/RESOLUCIONES/ECOOTRANSVIAS/ECOOTRANSV_3159_2013.pdf" TargetMode="External"/><Relationship Id="rId187" Type="http://schemas.openxmlformats.org/officeDocument/2006/relationships/hyperlink" Target="RESOLUCIONES_CARGA/NAVCENTRAL/NVC_11382_2012.pdf" TargetMode="External"/><Relationship Id="rId394" Type="http://schemas.openxmlformats.org/officeDocument/2006/relationships/hyperlink" Target="RESOLUCIONES_CARGA/MARIA_DIONICIA/DIONICIA_1324_2009.pdf" TargetMode="External"/><Relationship Id="rId408" Type="http://schemas.openxmlformats.org/officeDocument/2006/relationships/hyperlink" Target="RESOLUCIONES_CARGA/VIRGEN_CARMEN/VIRGEN_CAR_3309_2010.pdf" TargetMode="External"/><Relationship Id="rId615" Type="http://schemas.openxmlformats.org/officeDocument/2006/relationships/hyperlink" Target="RESOLUCIONES_CARGA/BOLIVAR/BOLIVAR_2109_2011.pdf" TargetMode="External"/><Relationship Id="rId254" Type="http://schemas.openxmlformats.org/officeDocument/2006/relationships/hyperlink" Target="RESOLUCIONES_CARGA/LA_DIOSA_S.A.S/LA_DIOSA_6084_2017.pdf" TargetMode="External"/><Relationship Id="rId699" Type="http://schemas.openxmlformats.org/officeDocument/2006/relationships/hyperlink" Target="RESOLUCIONES_CARGA/UNIBAN/UNIBAN_3040005265_2021.pdf" TargetMode="External"/><Relationship Id="rId49" Type="http://schemas.openxmlformats.org/officeDocument/2006/relationships/hyperlink" Target="RESOLUCIONES_CARGA\COOTRANSAMAZONICA\COOTR_AMAZ_0529_2009.pdf" TargetMode="External"/><Relationship Id="rId114" Type="http://schemas.openxmlformats.org/officeDocument/2006/relationships/hyperlink" Target="../../AppData/Roaming/AppData/Mis%20documentos/BASE%20UNO/RESOLUCIONES/TRANSMAR/TRANSMAR_1493_2014%20%20.pdf" TargetMode="External"/><Relationship Id="rId461" Type="http://schemas.openxmlformats.org/officeDocument/2006/relationships/hyperlink" Target="RESOLUCIONES_CARGA/ISMOCOL/ISMOCOL_2433_2014.pdf" TargetMode="External"/><Relationship Id="rId559" Type="http://schemas.openxmlformats.org/officeDocument/2006/relationships/hyperlink" Target="RESOLUCIONES_CARGA/IMPALA/IMPALA_1262_2012.pdf" TargetMode="External"/><Relationship Id="rId198" Type="http://schemas.openxmlformats.org/officeDocument/2006/relationships/hyperlink" Target="RESOLUCIONES_CARGA/SUMINISTROS_S.A.S/SERVICIOS_0845_2011.pdf" TargetMode="External"/><Relationship Id="rId321" Type="http://schemas.openxmlformats.org/officeDocument/2006/relationships/hyperlink" Target="RESOLUCIONES_CARGA/TRANSAMAZONICA/TRANSAMAZO_3468_2007.pdf" TargetMode="External"/><Relationship Id="rId419" Type="http://schemas.openxmlformats.org/officeDocument/2006/relationships/hyperlink" Target="RESOLUCIONES_CARGA/COOTRANSFRONTERA/CTRANSFRONTERA_0408_2009.pdf" TargetMode="External"/><Relationship Id="rId626" Type="http://schemas.openxmlformats.org/officeDocument/2006/relationships/hyperlink" Target="RESOLUCIONES_CARGA\LA_DIOSA_S.A.S\LA_DIOSA_3995_2019.pdf" TargetMode="External"/><Relationship Id="rId265" Type="http://schemas.openxmlformats.org/officeDocument/2006/relationships/hyperlink" Target="RESOLUCIONES_CARGA/FLUTECAR/FLUTECAR_2937_2018.pdf" TargetMode="External"/><Relationship Id="rId472" Type="http://schemas.openxmlformats.org/officeDocument/2006/relationships/hyperlink" Target="RESOLUCIONES_CARGA/FLUMAR_LTDA/FLUMAR_00429_2018.pdf" TargetMode="External"/><Relationship Id="rId125" Type="http://schemas.openxmlformats.org/officeDocument/2006/relationships/hyperlink" Target="../../AppData/Roaming/AppData/Documents/BASE%20UNO/RESOLUCIONES/CASA_BLANCA/CASABLANCA_3013_2014.pdf" TargetMode="External"/><Relationship Id="rId332" Type="http://schemas.openxmlformats.org/officeDocument/2006/relationships/hyperlink" Target="RESOLUCIONES_CARGA/TRANSYURUPARI/YURUPARI_1650_2011.pdf" TargetMode="External"/><Relationship Id="rId637" Type="http://schemas.openxmlformats.org/officeDocument/2006/relationships/hyperlink" Target="RESOLUCIONES_CARGA/EXPLIBERTADOR/EXPLIBERTA_3040005595_2020.pdf" TargetMode="External"/><Relationship Id="rId276" Type="http://schemas.openxmlformats.org/officeDocument/2006/relationships/hyperlink" Target="RESOLUCIONES_CARGA/TRANSFLUCOL/TRANSFLUCO_5586_2018.pdf" TargetMode="External"/><Relationship Id="rId483" Type="http://schemas.openxmlformats.org/officeDocument/2006/relationships/hyperlink" Target="RESOLUCIONES_CARGA/APALSA/SPABAPALSA_4060_2011.pdf" TargetMode="External"/><Relationship Id="rId690" Type="http://schemas.openxmlformats.org/officeDocument/2006/relationships/hyperlink" Target="RESOLUCIONES_CARGA/SERFECOL/SERFECOL_3040018805_2020.pdf" TargetMode="External"/><Relationship Id="rId704" Type="http://schemas.openxmlformats.org/officeDocument/2006/relationships/hyperlink" Target="RESOLUCIONES_CARGA/INDICON/INDICON_3040016305_2021.pdf" TargetMode="External"/><Relationship Id="rId40" Type="http://schemas.openxmlformats.org/officeDocument/2006/relationships/hyperlink" Target="RESOLUCIONES_CARGA/NAVCENTRAL/NVC_0442_2004.pdf" TargetMode="External"/><Relationship Id="rId136" Type="http://schemas.openxmlformats.org/officeDocument/2006/relationships/hyperlink" Target="../../AppData/Roaming/AppData/Documents/BASE%20UNO/RESOLUCIONES_CARGA/EL%20REY/TRANSP_REY_3165_2014.pdf" TargetMode="External"/><Relationship Id="rId343" Type="http://schemas.openxmlformats.org/officeDocument/2006/relationships/hyperlink" Target="RESOLUCIONES_CARGA/TRANSO/TRANSO_2473_2018.pdf" TargetMode="External"/><Relationship Id="rId550" Type="http://schemas.openxmlformats.org/officeDocument/2006/relationships/hyperlink" Target="RESOLUCIONES_CARGA/LA_CAPITANA_S.A.S/LA_CAPITAN_4217_2017.pdf" TargetMode="External"/><Relationship Id="rId203" Type="http://schemas.openxmlformats.org/officeDocument/2006/relationships/hyperlink" Target="RESOLUCIONES_CARGA\AURA_ALICIA_PANCHE\AURA_ALIC%20_91_2015.pdf" TargetMode="External"/><Relationship Id="rId648" Type="http://schemas.openxmlformats.org/officeDocument/2006/relationships/hyperlink" Target="RESOLUCIONES_CARGA/ALCOSTO_MITU/ALCOSTOMITU_5864_201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312"/>
  <sheetViews>
    <sheetView topLeftCell="A3" zoomScaleNormal="100" workbookViewId="0">
      <selection activeCell="D17" sqref="D17"/>
    </sheetView>
  </sheetViews>
  <sheetFormatPr defaultColWidth="11.42578125" defaultRowHeight="15"/>
  <cols>
    <col min="1" max="1" width="11.7109375" customWidth="1"/>
    <col min="2" max="2" width="104.42578125" bestFit="1" customWidth="1"/>
    <col min="3" max="3" width="20.140625" bestFit="1" customWidth="1"/>
    <col min="4" max="4" width="21.7109375" bestFit="1" customWidth="1"/>
    <col min="5" max="5" width="57.5703125" bestFit="1" customWidth="1"/>
    <col min="6" max="6" width="24.7109375" style="14" bestFit="1" customWidth="1"/>
    <col min="7" max="7" width="18.28515625" bestFit="1" customWidth="1"/>
    <col min="8" max="8" width="12" style="13" customWidth="1"/>
    <col min="9" max="9" width="12.42578125" bestFit="1" customWidth="1"/>
    <col min="10" max="10" width="117.5703125" customWidth="1"/>
    <col min="11" max="11" width="30.7109375" customWidth="1"/>
    <col min="13" max="13" width="13.85546875" bestFit="1" customWidth="1"/>
  </cols>
  <sheetData>
    <row r="1" spans="1:12" ht="15.75">
      <c r="A1" s="358" t="s">
        <v>0</v>
      </c>
      <c r="B1" s="358" t="s">
        <v>1</v>
      </c>
      <c r="C1" s="359" t="s">
        <v>2</v>
      </c>
      <c r="D1" s="358" t="s">
        <v>3</v>
      </c>
      <c r="E1" s="359" t="s">
        <v>4</v>
      </c>
      <c r="F1" s="359" t="s">
        <v>5</v>
      </c>
      <c r="G1" s="359" t="s">
        <v>6</v>
      </c>
      <c r="H1" s="359" t="s">
        <v>7</v>
      </c>
      <c r="I1" s="359" t="s">
        <v>8</v>
      </c>
      <c r="J1" s="359" t="s">
        <v>9</v>
      </c>
      <c r="K1" s="360" t="s">
        <v>10</v>
      </c>
      <c r="L1" s="44"/>
    </row>
    <row r="2" spans="1:12">
      <c r="A2" s="336">
        <v>8110368192</v>
      </c>
      <c r="B2" s="30" t="s">
        <v>11</v>
      </c>
      <c r="C2" s="30" t="s">
        <v>12</v>
      </c>
      <c r="D2" s="30"/>
      <c r="E2" s="30" t="s">
        <v>13</v>
      </c>
      <c r="F2" s="31" t="s">
        <v>14</v>
      </c>
      <c r="G2" s="30" t="s">
        <v>15</v>
      </c>
      <c r="H2" s="32">
        <v>3602024</v>
      </c>
      <c r="I2" s="30" t="s">
        <v>16</v>
      </c>
      <c r="J2" s="30" t="s">
        <v>17</v>
      </c>
    </row>
    <row r="3" spans="1:12">
      <c r="A3" s="336">
        <v>8901126809</v>
      </c>
      <c r="B3" s="30" t="s">
        <v>18</v>
      </c>
      <c r="C3" s="30" t="s">
        <v>12</v>
      </c>
      <c r="D3" s="30"/>
      <c r="E3" s="30" t="s">
        <v>19</v>
      </c>
      <c r="F3" s="31" t="s">
        <v>20</v>
      </c>
      <c r="G3" s="30" t="s">
        <v>21</v>
      </c>
      <c r="H3" s="32">
        <v>3791155</v>
      </c>
      <c r="I3" s="30" t="s">
        <v>16</v>
      </c>
      <c r="J3" s="30" t="s">
        <v>17</v>
      </c>
    </row>
    <row r="4" spans="1:12">
      <c r="A4" s="336">
        <v>8901010920</v>
      </c>
      <c r="B4" s="30" t="s">
        <v>22</v>
      </c>
      <c r="C4" s="30" t="s">
        <v>12</v>
      </c>
      <c r="D4" s="30"/>
      <c r="E4" s="30" t="s">
        <v>23</v>
      </c>
      <c r="F4" s="31" t="s">
        <v>14</v>
      </c>
      <c r="G4" s="30" t="s">
        <v>15</v>
      </c>
      <c r="H4" s="32">
        <v>3709169</v>
      </c>
      <c r="I4" s="30" t="s">
        <v>16</v>
      </c>
      <c r="J4" s="30" t="s">
        <v>17</v>
      </c>
    </row>
    <row r="5" spans="1:12">
      <c r="A5" s="336">
        <v>8600594411</v>
      </c>
      <c r="B5" s="30" t="s">
        <v>24</v>
      </c>
      <c r="C5" s="30" t="s">
        <v>12</v>
      </c>
      <c r="D5" s="30"/>
      <c r="E5" s="30" t="s">
        <v>25</v>
      </c>
      <c r="F5" s="31" t="s">
        <v>14</v>
      </c>
      <c r="G5" s="30" t="s">
        <v>15</v>
      </c>
      <c r="H5" s="32"/>
      <c r="I5" s="30" t="s">
        <v>16</v>
      </c>
      <c r="J5" s="30" t="s">
        <v>17</v>
      </c>
    </row>
    <row r="6" spans="1:12">
      <c r="A6" s="361">
        <v>8460002971</v>
      </c>
      <c r="B6" s="411" t="s">
        <v>26</v>
      </c>
      <c r="C6" s="471" t="s">
        <v>12</v>
      </c>
      <c r="D6" s="393"/>
      <c r="E6" s="393" t="s">
        <v>27</v>
      </c>
      <c r="F6" s="393" t="s">
        <v>28</v>
      </c>
      <c r="G6" s="393" t="s">
        <v>29</v>
      </c>
      <c r="H6" s="394"/>
      <c r="I6" s="471" t="s">
        <v>29</v>
      </c>
      <c r="J6" s="393" t="s">
        <v>30</v>
      </c>
    </row>
    <row r="7" spans="1:12">
      <c r="A7" s="363" t="s">
        <v>31</v>
      </c>
      <c r="B7" s="362" t="s">
        <v>26</v>
      </c>
      <c r="C7" s="31" t="s">
        <v>32</v>
      </c>
      <c r="D7" s="393"/>
      <c r="E7" s="393" t="s">
        <v>27</v>
      </c>
      <c r="F7" s="393" t="s">
        <v>28</v>
      </c>
      <c r="G7" s="393" t="s">
        <v>29</v>
      </c>
      <c r="H7" s="394"/>
      <c r="I7" s="393" t="s">
        <v>29</v>
      </c>
      <c r="J7" s="393" t="s">
        <v>33</v>
      </c>
    </row>
    <row r="8" spans="1:12">
      <c r="A8" s="2">
        <v>8001550703</v>
      </c>
      <c r="B8" s="70" t="s">
        <v>34</v>
      </c>
      <c r="C8" s="30" t="s">
        <v>12</v>
      </c>
      <c r="D8" s="2"/>
      <c r="E8" s="2" t="s">
        <v>35</v>
      </c>
      <c r="F8" s="2" t="s">
        <v>14</v>
      </c>
      <c r="G8" s="2" t="s">
        <v>15</v>
      </c>
      <c r="H8" s="2">
        <v>3445379</v>
      </c>
      <c r="I8" s="30" t="s">
        <v>16</v>
      </c>
      <c r="J8" s="393" t="s">
        <v>36</v>
      </c>
    </row>
    <row r="9" spans="1:12">
      <c r="A9" s="2">
        <v>8060022998</v>
      </c>
      <c r="B9" s="70" t="s">
        <v>37</v>
      </c>
      <c r="C9" s="30" t="s">
        <v>12</v>
      </c>
      <c r="D9" s="2"/>
      <c r="E9" s="2" t="s">
        <v>38</v>
      </c>
      <c r="F9" s="2" t="s">
        <v>39</v>
      </c>
      <c r="G9" s="2" t="s">
        <v>40</v>
      </c>
      <c r="H9" s="2">
        <v>6651032</v>
      </c>
      <c r="I9" s="30" t="s">
        <v>16</v>
      </c>
      <c r="J9" s="2" t="s">
        <v>41</v>
      </c>
    </row>
    <row r="10" spans="1:12">
      <c r="A10" s="336">
        <v>8020105493</v>
      </c>
      <c r="B10" s="30" t="s">
        <v>42</v>
      </c>
      <c r="C10" s="30" t="s">
        <v>12</v>
      </c>
      <c r="D10" s="30"/>
      <c r="E10" s="30" t="s">
        <v>43</v>
      </c>
      <c r="F10" s="31" t="s">
        <v>14</v>
      </c>
      <c r="G10" s="30" t="s">
        <v>15</v>
      </c>
      <c r="H10" s="32">
        <v>3566166</v>
      </c>
      <c r="I10" s="30" t="s">
        <v>16</v>
      </c>
      <c r="J10" s="30" t="s">
        <v>44</v>
      </c>
    </row>
    <row r="11" spans="1:12">
      <c r="A11" s="336">
        <v>8290009800</v>
      </c>
      <c r="B11" s="30" t="s">
        <v>45</v>
      </c>
      <c r="C11" s="30" t="s">
        <v>12</v>
      </c>
      <c r="D11" s="30"/>
      <c r="E11" s="30" t="s">
        <v>46</v>
      </c>
      <c r="F11" s="31" t="s">
        <v>47</v>
      </c>
      <c r="G11" s="30" t="s">
        <v>48</v>
      </c>
      <c r="H11" s="32">
        <v>5895959</v>
      </c>
      <c r="I11" s="30" t="s">
        <v>16</v>
      </c>
      <c r="J11" s="30" t="s">
        <v>44</v>
      </c>
    </row>
    <row r="12" spans="1:12">
      <c r="A12" s="347">
        <v>8020079804</v>
      </c>
      <c r="B12" s="392" t="s">
        <v>49</v>
      </c>
      <c r="C12" s="472" t="s">
        <v>12</v>
      </c>
      <c r="D12" s="355"/>
      <c r="E12" s="355" t="s">
        <v>50</v>
      </c>
      <c r="F12" s="355" t="s">
        <v>14</v>
      </c>
      <c r="G12" s="355" t="s">
        <v>15</v>
      </c>
      <c r="H12" s="391">
        <v>3007930</v>
      </c>
      <c r="I12" s="472" t="s">
        <v>16</v>
      </c>
      <c r="J12" s="355" t="s">
        <v>44</v>
      </c>
    </row>
    <row r="13" spans="1:12">
      <c r="A13" s="364">
        <v>8901010368</v>
      </c>
      <c r="B13" s="282" t="s">
        <v>51</v>
      </c>
      <c r="C13" s="282" t="s">
        <v>12</v>
      </c>
      <c r="D13" s="282" t="s">
        <v>52</v>
      </c>
      <c r="E13" s="282" t="s">
        <v>53</v>
      </c>
      <c r="F13" s="282" t="s">
        <v>14</v>
      </c>
      <c r="G13" s="282" t="s">
        <v>15</v>
      </c>
      <c r="H13" s="283">
        <v>3401102</v>
      </c>
      <c r="I13" s="282" t="s">
        <v>16</v>
      </c>
      <c r="J13" s="282" t="s">
        <v>44</v>
      </c>
    </row>
    <row r="14" spans="1:12">
      <c r="A14" s="347">
        <v>8020112605</v>
      </c>
      <c r="B14" s="392" t="s">
        <v>54</v>
      </c>
      <c r="C14" s="31" t="s">
        <v>32</v>
      </c>
      <c r="D14" s="355"/>
      <c r="E14" s="355" t="s">
        <v>50</v>
      </c>
      <c r="F14" s="355" t="s">
        <v>14</v>
      </c>
      <c r="G14" s="355" t="s">
        <v>15</v>
      </c>
      <c r="H14" s="391">
        <v>3445383</v>
      </c>
      <c r="I14" s="355" t="s">
        <v>16</v>
      </c>
      <c r="J14" s="355" t="s">
        <v>44</v>
      </c>
    </row>
    <row r="15" spans="1:12">
      <c r="A15" s="336">
        <v>8020226454</v>
      </c>
      <c r="B15" s="30" t="s">
        <v>55</v>
      </c>
      <c r="C15" s="31" t="s">
        <v>56</v>
      </c>
      <c r="D15" s="30"/>
      <c r="E15" s="30" t="s">
        <v>57</v>
      </c>
      <c r="F15" s="31" t="s">
        <v>14</v>
      </c>
      <c r="G15" s="30" t="s">
        <v>15</v>
      </c>
      <c r="H15" s="32">
        <v>3548002</v>
      </c>
      <c r="I15" s="30" t="s">
        <v>16</v>
      </c>
      <c r="J15" s="30" t="s">
        <v>58</v>
      </c>
    </row>
    <row r="16" spans="1:12">
      <c r="A16" s="336">
        <v>8110394455</v>
      </c>
      <c r="B16" s="30" t="s">
        <v>59</v>
      </c>
      <c r="C16" s="31" t="s">
        <v>56</v>
      </c>
      <c r="D16" s="30"/>
      <c r="E16" s="30" t="s">
        <v>60</v>
      </c>
      <c r="F16" s="31" t="s">
        <v>61</v>
      </c>
      <c r="G16" s="30" t="s">
        <v>48</v>
      </c>
      <c r="H16" s="32">
        <v>3123222736</v>
      </c>
      <c r="I16" s="30" t="s">
        <v>16</v>
      </c>
      <c r="J16" s="30" t="s">
        <v>62</v>
      </c>
    </row>
    <row r="17" spans="1:11">
      <c r="A17" s="336">
        <v>8240028337</v>
      </c>
      <c r="B17" s="40" t="s">
        <v>63</v>
      </c>
      <c r="C17" s="31" t="s">
        <v>56</v>
      </c>
      <c r="D17" s="30"/>
      <c r="E17" s="30" t="s">
        <v>64</v>
      </c>
      <c r="F17" s="31" t="s">
        <v>65</v>
      </c>
      <c r="G17" s="30" t="s">
        <v>66</v>
      </c>
      <c r="H17" s="32">
        <v>5626247</v>
      </c>
      <c r="I17" s="30" t="s">
        <v>16</v>
      </c>
      <c r="J17" s="30" t="s">
        <v>67</v>
      </c>
    </row>
    <row r="18" spans="1:11" ht="24.75">
      <c r="A18" s="336">
        <v>8002260977</v>
      </c>
      <c r="B18" s="30" t="s">
        <v>68</v>
      </c>
      <c r="C18" s="31" t="s">
        <v>32</v>
      </c>
      <c r="D18" s="30"/>
      <c r="E18" s="30" t="s">
        <v>69</v>
      </c>
      <c r="F18" s="31" t="s">
        <v>39</v>
      </c>
      <c r="G18" s="30" t="s">
        <v>40</v>
      </c>
      <c r="H18" s="32">
        <v>6778400</v>
      </c>
      <c r="I18" s="30" t="s">
        <v>16</v>
      </c>
      <c r="J18" s="33" t="s">
        <v>70</v>
      </c>
    </row>
    <row r="19" spans="1:11">
      <c r="A19" s="336">
        <v>8110307411</v>
      </c>
      <c r="B19" s="96" t="s">
        <v>71</v>
      </c>
      <c r="C19" s="31" t="s">
        <v>32</v>
      </c>
      <c r="D19" s="30"/>
      <c r="E19" s="30" t="s">
        <v>72</v>
      </c>
      <c r="F19" s="31" t="s">
        <v>73</v>
      </c>
      <c r="G19" s="30" t="s">
        <v>40</v>
      </c>
      <c r="H19" s="32">
        <v>6877176</v>
      </c>
      <c r="I19" s="319" t="s">
        <v>16</v>
      </c>
      <c r="J19" s="319" t="s">
        <v>74</v>
      </c>
    </row>
    <row r="20" spans="1:11">
      <c r="A20" s="337">
        <v>8909267667</v>
      </c>
      <c r="B20" s="34" t="s">
        <v>75</v>
      </c>
      <c r="C20" s="31" t="s">
        <v>32</v>
      </c>
      <c r="D20" s="30"/>
      <c r="E20" s="34" t="s">
        <v>76</v>
      </c>
      <c r="F20" s="35" t="s">
        <v>77</v>
      </c>
      <c r="G20" s="34" t="s">
        <v>78</v>
      </c>
      <c r="H20" s="34">
        <v>3396262</v>
      </c>
      <c r="I20" s="34" t="s">
        <v>79</v>
      </c>
      <c r="J20" s="36" t="s">
        <v>80</v>
      </c>
    </row>
    <row r="21" spans="1:11">
      <c r="A21" s="336">
        <v>280101264</v>
      </c>
      <c r="B21" s="30" t="s">
        <v>81</v>
      </c>
      <c r="C21" s="31" t="s">
        <v>56</v>
      </c>
      <c r="D21" s="30"/>
      <c r="E21" s="30" t="s">
        <v>82</v>
      </c>
      <c r="F21" s="31" t="s">
        <v>47</v>
      </c>
      <c r="G21" s="30" t="s">
        <v>48</v>
      </c>
      <c r="H21" s="32">
        <v>6201346</v>
      </c>
      <c r="I21" s="30" t="s">
        <v>16</v>
      </c>
      <c r="J21" s="30" t="s">
        <v>83</v>
      </c>
    </row>
    <row r="22" spans="1:11">
      <c r="A22" s="336">
        <v>8305098952</v>
      </c>
      <c r="B22" s="30" t="s">
        <v>84</v>
      </c>
      <c r="C22" s="31" t="s">
        <v>32</v>
      </c>
      <c r="D22" s="30"/>
      <c r="E22" s="30" t="s">
        <v>85</v>
      </c>
      <c r="F22" s="31" t="s">
        <v>73</v>
      </c>
      <c r="G22" s="30" t="s">
        <v>40</v>
      </c>
      <c r="H22" s="32">
        <v>6877033</v>
      </c>
      <c r="I22" s="30" t="s">
        <v>16</v>
      </c>
      <c r="J22" s="30" t="s">
        <v>44</v>
      </c>
    </row>
    <row r="23" spans="1:11">
      <c r="A23" s="336">
        <v>8060021651</v>
      </c>
      <c r="B23" s="30" t="s">
        <v>86</v>
      </c>
      <c r="C23" s="30" t="s">
        <v>12</v>
      </c>
      <c r="D23" s="30"/>
      <c r="E23" s="30" t="s">
        <v>87</v>
      </c>
      <c r="F23" s="31" t="s">
        <v>39</v>
      </c>
      <c r="G23" s="30" t="s">
        <v>40</v>
      </c>
      <c r="H23" s="32">
        <v>6659045</v>
      </c>
      <c r="I23" s="30" t="s">
        <v>16</v>
      </c>
      <c r="J23" s="30" t="s">
        <v>44</v>
      </c>
    </row>
    <row r="24" spans="1:11">
      <c r="A24" s="336">
        <v>8040097685</v>
      </c>
      <c r="B24" s="30" t="s">
        <v>88</v>
      </c>
      <c r="C24" s="31" t="s">
        <v>56</v>
      </c>
      <c r="D24" s="30"/>
      <c r="E24" s="30" t="s">
        <v>89</v>
      </c>
      <c r="F24" s="31" t="s">
        <v>61</v>
      </c>
      <c r="G24" s="30" t="s">
        <v>48</v>
      </c>
      <c r="H24" s="30">
        <v>6901227</v>
      </c>
      <c r="I24" s="30" t="s">
        <v>16</v>
      </c>
      <c r="J24" s="95" t="s">
        <v>90</v>
      </c>
    </row>
    <row r="25" spans="1:11">
      <c r="A25" s="336">
        <v>8060165051</v>
      </c>
      <c r="B25" s="30" t="s">
        <v>91</v>
      </c>
      <c r="C25" s="31" t="s">
        <v>32</v>
      </c>
      <c r="D25" s="30"/>
      <c r="E25" s="30" t="s">
        <v>92</v>
      </c>
      <c r="F25" s="31" t="s">
        <v>39</v>
      </c>
      <c r="G25" s="30" t="s">
        <v>40</v>
      </c>
      <c r="H25" s="32">
        <v>6604919</v>
      </c>
      <c r="I25" s="30" t="s">
        <v>16</v>
      </c>
      <c r="J25" s="30" t="s">
        <v>93</v>
      </c>
    </row>
    <row r="26" spans="1:11">
      <c r="A26" s="338">
        <v>8060108059</v>
      </c>
      <c r="B26" s="98" t="s">
        <v>94</v>
      </c>
      <c r="C26" s="30" t="s">
        <v>12</v>
      </c>
      <c r="D26" s="30"/>
      <c r="E26" s="38" t="s">
        <v>95</v>
      </c>
      <c r="F26" s="31" t="s">
        <v>39</v>
      </c>
      <c r="G26" s="30" t="s">
        <v>40</v>
      </c>
      <c r="H26" s="32">
        <v>6653599</v>
      </c>
      <c r="I26" s="30" t="s">
        <v>16</v>
      </c>
      <c r="J26" s="30" t="s">
        <v>44</v>
      </c>
    </row>
    <row r="27" spans="1:11" ht="24.75">
      <c r="A27" s="338">
        <v>8002016874</v>
      </c>
      <c r="B27" s="37" t="s">
        <v>96</v>
      </c>
      <c r="C27" s="31" t="s">
        <v>32</v>
      </c>
      <c r="D27" s="30"/>
      <c r="E27" s="38" t="s">
        <v>97</v>
      </c>
      <c r="F27" s="39" t="s">
        <v>73</v>
      </c>
      <c r="G27" s="30" t="s">
        <v>40</v>
      </c>
      <c r="H27" s="32">
        <v>6878550</v>
      </c>
      <c r="I27" s="30" t="s">
        <v>16</v>
      </c>
      <c r="J27" s="33" t="s">
        <v>98</v>
      </c>
      <c r="K27" s="93"/>
    </row>
    <row r="28" spans="1:11">
      <c r="A28" s="338">
        <v>8909042242</v>
      </c>
      <c r="B28" s="30" t="s">
        <v>99</v>
      </c>
      <c r="C28" s="31" t="s">
        <v>32</v>
      </c>
      <c r="D28" s="30"/>
      <c r="E28" s="30" t="s">
        <v>100</v>
      </c>
      <c r="F28" s="31" t="s">
        <v>101</v>
      </c>
      <c r="G28" s="30" t="s">
        <v>78</v>
      </c>
      <c r="H28" s="32">
        <v>5115540</v>
      </c>
      <c r="I28" s="30" t="s">
        <v>79</v>
      </c>
      <c r="J28" s="30" t="s">
        <v>102</v>
      </c>
    </row>
    <row r="29" spans="1:11">
      <c r="A29" s="338">
        <v>8020063183</v>
      </c>
      <c r="B29" s="30" t="s">
        <v>103</v>
      </c>
      <c r="C29" s="30" t="s">
        <v>12</v>
      </c>
      <c r="D29" s="30"/>
      <c r="E29" s="38" t="s">
        <v>104</v>
      </c>
      <c r="F29" s="31" t="s">
        <v>105</v>
      </c>
      <c r="G29" s="30" t="s">
        <v>15</v>
      </c>
      <c r="H29" s="32">
        <v>3194738</v>
      </c>
      <c r="I29" s="30" t="s">
        <v>16</v>
      </c>
      <c r="J29" s="30" t="s">
        <v>106</v>
      </c>
    </row>
    <row r="30" spans="1:11">
      <c r="A30" s="336">
        <v>9000344960</v>
      </c>
      <c r="B30" s="30" t="s">
        <v>107</v>
      </c>
      <c r="C30" s="31" t="s">
        <v>56</v>
      </c>
      <c r="D30" s="30"/>
      <c r="E30" s="30" t="s">
        <v>108</v>
      </c>
      <c r="F30" s="31" t="s">
        <v>65</v>
      </c>
      <c r="G30" s="30" t="s">
        <v>66</v>
      </c>
      <c r="H30" s="32">
        <v>5626398</v>
      </c>
      <c r="I30" s="30" t="s">
        <v>16</v>
      </c>
      <c r="J30" s="30" t="s">
        <v>109</v>
      </c>
    </row>
    <row r="31" spans="1:11">
      <c r="A31" s="336">
        <v>9000562381</v>
      </c>
      <c r="B31" s="30" t="s">
        <v>110</v>
      </c>
      <c r="C31" s="31" t="s">
        <v>32</v>
      </c>
      <c r="D31" s="30"/>
      <c r="E31" s="30" t="s">
        <v>111</v>
      </c>
      <c r="F31" s="31" t="s">
        <v>112</v>
      </c>
      <c r="G31" s="30" t="s">
        <v>113</v>
      </c>
      <c r="H31" s="32">
        <v>2871272</v>
      </c>
      <c r="I31" s="30" t="s">
        <v>16</v>
      </c>
      <c r="J31" s="319" t="s">
        <v>114</v>
      </c>
    </row>
    <row r="32" spans="1:11">
      <c r="A32" s="336">
        <v>8430001648</v>
      </c>
      <c r="B32" s="30" t="s">
        <v>115</v>
      </c>
      <c r="C32" s="31" t="s">
        <v>32</v>
      </c>
      <c r="D32" s="30"/>
      <c r="E32" s="30" t="s">
        <v>116</v>
      </c>
      <c r="F32" s="31" t="s">
        <v>117</v>
      </c>
      <c r="G32" s="30" t="s">
        <v>118</v>
      </c>
      <c r="H32" s="32">
        <v>5656724</v>
      </c>
      <c r="I32" s="30" t="s">
        <v>119</v>
      </c>
      <c r="J32" s="84" t="s">
        <v>120</v>
      </c>
    </row>
    <row r="33" spans="1:11">
      <c r="A33" s="336">
        <v>9000799481</v>
      </c>
      <c r="B33" s="30" t="s">
        <v>121</v>
      </c>
      <c r="C33" s="30" t="s">
        <v>12</v>
      </c>
      <c r="D33" s="30"/>
      <c r="E33" s="30" t="s">
        <v>122</v>
      </c>
      <c r="F33" s="31" t="s">
        <v>123</v>
      </c>
      <c r="G33" s="40" t="s">
        <v>124</v>
      </c>
      <c r="H33" s="32">
        <v>6665764</v>
      </c>
      <c r="I33" s="61" t="s">
        <v>124</v>
      </c>
      <c r="J33" s="30" t="s">
        <v>125</v>
      </c>
    </row>
    <row r="34" spans="1:11" ht="24.75">
      <c r="A34" s="336">
        <v>9000564671</v>
      </c>
      <c r="B34" s="465" t="s">
        <v>126</v>
      </c>
      <c r="C34" s="31" t="s">
        <v>32</v>
      </c>
      <c r="D34" s="30"/>
      <c r="E34" s="30" t="s">
        <v>127</v>
      </c>
      <c r="F34" s="31" t="s">
        <v>128</v>
      </c>
      <c r="G34" s="30" t="s">
        <v>40</v>
      </c>
      <c r="H34" s="32">
        <v>6877073</v>
      </c>
      <c r="I34" s="30" t="s">
        <v>16</v>
      </c>
      <c r="J34" s="452" t="s">
        <v>129</v>
      </c>
    </row>
    <row r="35" spans="1:11">
      <c r="A35" s="336">
        <v>8220060721</v>
      </c>
      <c r="B35" s="30" t="s">
        <v>130</v>
      </c>
      <c r="C35" s="31" t="s">
        <v>32</v>
      </c>
      <c r="D35" s="30"/>
      <c r="E35" s="30" t="s">
        <v>131</v>
      </c>
      <c r="F35" s="31" t="s">
        <v>132</v>
      </c>
      <c r="G35" s="30" t="s">
        <v>124</v>
      </c>
      <c r="H35" s="32">
        <v>6656049</v>
      </c>
      <c r="I35" s="30" t="s">
        <v>119</v>
      </c>
      <c r="J35" s="84" t="s">
        <v>133</v>
      </c>
    </row>
    <row r="36" spans="1:11">
      <c r="A36" s="336">
        <v>9001006913</v>
      </c>
      <c r="B36" s="30" t="s">
        <v>134</v>
      </c>
      <c r="C36" s="30" t="s">
        <v>12</v>
      </c>
      <c r="D36" s="30"/>
      <c r="E36" s="30" t="s">
        <v>135</v>
      </c>
      <c r="F36" s="31" t="s">
        <v>20</v>
      </c>
      <c r="G36" s="31" t="s">
        <v>21</v>
      </c>
      <c r="H36" s="32">
        <v>2637706</v>
      </c>
      <c r="I36" s="61" t="s">
        <v>124</v>
      </c>
      <c r="J36" s="333" t="s">
        <v>136</v>
      </c>
    </row>
    <row r="37" spans="1:11">
      <c r="A37" s="336">
        <v>172251694</v>
      </c>
      <c r="B37" s="30" t="s">
        <v>137</v>
      </c>
      <c r="C37" s="31" t="s">
        <v>138</v>
      </c>
      <c r="D37" s="30"/>
      <c r="E37" s="30" t="s">
        <v>139</v>
      </c>
      <c r="F37" s="31" t="s">
        <v>132</v>
      </c>
      <c r="G37" s="31" t="s">
        <v>124</v>
      </c>
      <c r="H37" s="32">
        <v>6628377</v>
      </c>
      <c r="I37" s="30" t="s">
        <v>140</v>
      </c>
      <c r="J37" s="30" t="s">
        <v>141</v>
      </c>
    </row>
    <row r="38" spans="1:11" ht="36.75">
      <c r="A38" s="336">
        <v>8001204966</v>
      </c>
      <c r="B38" s="96" t="s">
        <v>142</v>
      </c>
      <c r="C38" s="31" t="s">
        <v>32</v>
      </c>
      <c r="D38" s="30"/>
      <c r="E38" s="30" t="s">
        <v>143</v>
      </c>
      <c r="F38" s="31" t="s">
        <v>73</v>
      </c>
      <c r="G38" s="31" t="s">
        <v>21</v>
      </c>
      <c r="H38" s="32">
        <v>6878896</v>
      </c>
      <c r="I38" s="30" t="s">
        <v>16</v>
      </c>
      <c r="J38" s="452" t="s">
        <v>144</v>
      </c>
    </row>
    <row r="39" spans="1:11">
      <c r="A39" s="336">
        <v>93123609</v>
      </c>
      <c r="B39" s="96" t="s">
        <v>145</v>
      </c>
      <c r="C39" s="30" t="s">
        <v>12</v>
      </c>
      <c r="D39" s="30"/>
      <c r="E39" s="30" t="s">
        <v>146</v>
      </c>
      <c r="F39" s="31" t="s">
        <v>128</v>
      </c>
      <c r="G39" s="31" t="s">
        <v>21</v>
      </c>
      <c r="H39" s="32">
        <v>6877568</v>
      </c>
      <c r="I39" s="30" t="s">
        <v>16</v>
      </c>
      <c r="J39" s="30" t="s">
        <v>147</v>
      </c>
    </row>
    <row r="40" spans="1:11">
      <c r="A40" s="336">
        <v>9000476630</v>
      </c>
      <c r="B40" s="30" t="s">
        <v>148</v>
      </c>
      <c r="C40" s="31" t="s">
        <v>32</v>
      </c>
      <c r="D40" s="30"/>
      <c r="E40" s="30" t="s">
        <v>149</v>
      </c>
      <c r="F40" s="31" t="s">
        <v>20</v>
      </c>
      <c r="G40" s="31" t="s">
        <v>21</v>
      </c>
      <c r="H40" s="32">
        <v>2047427</v>
      </c>
      <c r="I40" s="61" t="s">
        <v>124</v>
      </c>
      <c r="J40" s="30" t="s">
        <v>125</v>
      </c>
    </row>
    <row r="41" spans="1:11">
      <c r="A41" s="336">
        <v>9001156815</v>
      </c>
      <c r="B41" s="30" t="s">
        <v>150</v>
      </c>
      <c r="C41" s="31" t="s">
        <v>32</v>
      </c>
      <c r="D41" s="30"/>
      <c r="E41" s="30" t="s">
        <v>151</v>
      </c>
      <c r="F41" s="31" t="s">
        <v>152</v>
      </c>
      <c r="G41" s="365" t="s">
        <v>124</v>
      </c>
      <c r="H41" s="32">
        <v>3104776633</v>
      </c>
      <c r="I41" s="61" t="s">
        <v>124</v>
      </c>
      <c r="J41" s="30" t="s">
        <v>153</v>
      </c>
      <c r="K41" t="s">
        <v>152</v>
      </c>
    </row>
    <row r="42" spans="1:11">
      <c r="A42" s="361">
        <v>716757983</v>
      </c>
      <c r="B42" s="362" t="s">
        <v>154</v>
      </c>
      <c r="C42" s="473" t="s">
        <v>155</v>
      </c>
      <c r="D42" s="362"/>
      <c r="E42" s="362" t="s">
        <v>156</v>
      </c>
      <c r="F42" s="362" t="s">
        <v>157</v>
      </c>
      <c r="G42" s="362" t="s">
        <v>158</v>
      </c>
      <c r="H42" s="363">
        <v>5924783</v>
      </c>
      <c r="I42" s="362" t="s">
        <v>29</v>
      </c>
      <c r="J42" s="362" t="s">
        <v>159</v>
      </c>
      <c r="K42" s="366" t="s">
        <v>28</v>
      </c>
    </row>
    <row r="43" spans="1:11">
      <c r="A43" s="361" t="s">
        <v>160</v>
      </c>
      <c r="B43" s="362" t="s">
        <v>154</v>
      </c>
      <c r="C43" s="473" t="s">
        <v>12</v>
      </c>
      <c r="D43" s="362"/>
      <c r="E43" s="362" t="s">
        <v>156</v>
      </c>
      <c r="F43" s="362" t="s">
        <v>157</v>
      </c>
      <c r="G43" s="362" t="s">
        <v>158</v>
      </c>
      <c r="H43" s="363">
        <v>5924783</v>
      </c>
      <c r="I43" s="473" t="s">
        <v>29</v>
      </c>
      <c r="J43" s="362" t="s">
        <v>159</v>
      </c>
      <c r="K43" s="366" t="s">
        <v>28</v>
      </c>
    </row>
    <row r="44" spans="1:11">
      <c r="A44" s="336">
        <v>9001309615</v>
      </c>
      <c r="B44" s="30" t="s">
        <v>161</v>
      </c>
      <c r="C44" s="31" t="s">
        <v>32</v>
      </c>
      <c r="D44" s="30"/>
      <c r="E44" s="30" t="s">
        <v>162</v>
      </c>
      <c r="F44" s="31" t="s">
        <v>152</v>
      </c>
      <c r="G44" s="31" t="s">
        <v>21</v>
      </c>
      <c r="H44" s="32">
        <v>3112333453</v>
      </c>
      <c r="I44" s="61" t="s">
        <v>124</v>
      </c>
      <c r="J44" s="30" t="s">
        <v>153</v>
      </c>
      <c r="K44" t="s">
        <v>152</v>
      </c>
    </row>
    <row r="45" spans="1:11" ht="24.75">
      <c r="A45" s="336">
        <v>9001310694</v>
      </c>
      <c r="B45" s="30" t="s">
        <v>163</v>
      </c>
      <c r="C45" s="31" t="s">
        <v>32</v>
      </c>
      <c r="D45" s="30"/>
      <c r="E45" s="30" t="s">
        <v>164</v>
      </c>
      <c r="F45" s="31" t="s">
        <v>152</v>
      </c>
      <c r="G45" s="31" t="s">
        <v>124</v>
      </c>
      <c r="H45" s="32">
        <v>6452657</v>
      </c>
      <c r="I45" s="61" t="s">
        <v>124</v>
      </c>
      <c r="J45" s="33" t="s">
        <v>165</v>
      </c>
      <c r="K45" t="s">
        <v>152</v>
      </c>
    </row>
    <row r="46" spans="1:11">
      <c r="A46" s="336">
        <v>8920017245</v>
      </c>
      <c r="B46" s="30" t="s">
        <v>166</v>
      </c>
      <c r="C46" s="31" t="s">
        <v>32</v>
      </c>
      <c r="D46" s="30"/>
      <c r="E46" s="30" t="s">
        <v>167</v>
      </c>
      <c r="F46" s="31" t="s">
        <v>132</v>
      </c>
      <c r="G46" s="31" t="s">
        <v>124</v>
      </c>
      <c r="H46" s="32">
        <v>6722887</v>
      </c>
      <c r="I46" s="61" t="s">
        <v>124</v>
      </c>
      <c r="J46" s="30" t="s">
        <v>153</v>
      </c>
    </row>
    <row r="47" spans="1:11">
      <c r="A47" s="336">
        <v>9001346207</v>
      </c>
      <c r="B47" s="30" t="s">
        <v>168</v>
      </c>
      <c r="C47" s="31" t="s">
        <v>32</v>
      </c>
      <c r="D47" s="30"/>
      <c r="E47" s="30" t="s">
        <v>169</v>
      </c>
      <c r="F47" s="31" t="s">
        <v>152</v>
      </c>
      <c r="G47" s="30" t="s">
        <v>124</v>
      </c>
      <c r="H47" s="32">
        <v>3114702154</v>
      </c>
      <c r="I47" s="61" t="s">
        <v>124</v>
      </c>
      <c r="J47" s="30" t="s">
        <v>170</v>
      </c>
      <c r="K47" t="s">
        <v>152</v>
      </c>
    </row>
    <row r="48" spans="1:11">
      <c r="A48" s="336">
        <v>9001375771</v>
      </c>
      <c r="B48" s="30" t="s">
        <v>171</v>
      </c>
      <c r="C48" s="30" t="s">
        <v>12</v>
      </c>
      <c r="D48" s="30"/>
      <c r="E48" s="30" t="s">
        <v>172</v>
      </c>
      <c r="F48" s="31" t="s">
        <v>132</v>
      </c>
      <c r="G48" s="30" t="s">
        <v>124</v>
      </c>
      <c r="H48" s="32">
        <v>6660094</v>
      </c>
      <c r="I48" s="61" t="s">
        <v>124</v>
      </c>
      <c r="J48" s="30" t="s">
        <v>173</v>
      </c>
    </row>
    <row r="49" spans="1:11">
      <c r="A49" s="336">
        <v>9001082419</v>
      </c>
      <c r="B49" s="30" t="s">
        <v>174</v>
      </c>
      <c r="C49" s="30" t="s">
        <v>12</v>
      </c>
      <c r="D49" s="30"/>
      <c r="E49" s="30" t="s">
        <v>175</v>
      </c>
      <c r="F49" s="31" t="s">
        <v>176</v>
      </c>
      <c r="G49" s="30" t="s">
        <v>124</v>
      </c>
      <c r="H49" s="32">
        <v>6823269</v>
      </c>
      <c r="I49" s="61" t="s">
        <v>124</v>
      </c>
      <c r="J49" s="30" t="s">
        <v>177</v>
      </c>
    </row>
    <row r="50" spans="1:11">
      <c r="A50" s="364">
        <v>8380001048</v>
      </c>
      <c r="B50" s="282" t="s">
        <v>178</v>
      </c>
      <c r="C50" s="282" t="s">
        <v>12</v>
      </c>
      <c r="D50" s="282" t="s">
        <v>52</v>
      </c>
      <c r="E50" s="282" t="s">
        <v>179</v>
      </c>
      <c r="F50" s="282" t="s">
        <v>157</v>
      </c>
      <c r="G50" s="282" t="s">
        <v>158</v>
      </c>
      <c r="H50" s="283">
        <v>5926646</v>
      </c>
      <c r="I50" s="282" t="s">
        <v>158</v>
      </c>
      <c r="J50" s="282" t="s">
        <v>180</v>
      </c>
    </row>
    <row r="51" spans="1:11">
      <c r="A51" s="336">
        <v>8460004066</v>
      </c>
      <c r="B51" s="30" t="s">
        <v>181</v>
      </c>
      <c r="C51" s="40" t="s">
        <v>56</v>
      </c>
      <c r="D51" s="30"/>
      <c r="E51" s="30" t="s">
        <v>182</v>
      </c>
      <c r="F51" s="31" t="s">
        <v>28</v>
      </c>
      <c r="G51" s="30" t="s">
        <v>29</v>
      </c>
      <c r="H51" s="32">
        <v>4228320</v>
      </c>
      <c r="I51" s="30" t="s">
        <v>29</v>
      </c>
      <c r="J51" s="30" t="s">
        <v>183</v>
      </c>
    </row>
    <row r="52" spans="1:11">
      <c r="A52" s="336">
        <v>9000423411</v>
      </c>
      <c r="B52" s="30" t="s">
        <v>184</v>
      </c>
      <c r="C52" s="31" t="s">
        <v>32</v>
      </c>
      <c r="D52" s="30"/>
      <c r="E52" s="30" t="s">
        <v>185</v>
      </c>
      <c r="F52" s="31" t="s">
        <v>186</v>
      </c>
      <c r="G52" s="30" t="s">
        <v>119</v>
      </c>
      <c r="H52" s="32">
        <v>5602212</v>
      </c>
      <c r="I52" s="40" t="s">
        <v>187</v>
      </c>
      <c r="J52" s="30" t="s">
        <v>188</v>
      </c>
    </row>
    <row r="53" spans="1:11">
      <c r="A53" s="336">
        <v>9001484131</v>
      </c>
      <c r="B53" s="30" t="s">
        <v>189</v>
      </c>
      <c r="C53" s="30" t="s">
        <v>12</v>
      </c>
      <c r="D53" s="30"/>
      <c r="E53" s="30" t="s">
        <v>190</v>
      </c>
      <c r="F53" s="31" t="s">
        <v>152</v>
      </c>
      <c r="G53" s="30" t="s">
        <v>124</v>
      </c>
      <c r="H53" s="32">
        <v>6606630</v>
      </c>
      <c r="I53" s="61" t="s">
        <v>124</v>
      </c>
      <c r="J53" s="30" t="s">
        <v>153</v>
      </c>
      <c r="K53" t="s">
        <v>152</v>
      </c>
    </row>
    <row r="54" spans="1:11">
      <c r="A54" s="336">
        <v>212249439</v>
      </c>
      <c r="B54" s="30" t="s">
        <v>191</v>
      </c>
      <c r="C54" s="31" t="s">
        <v>56</v>
      </c>
      <c r="D54" s="30"/>
      <c r="E54" s="30" t="s">
        <v>192</v>
      </c>
      <c r="F54" s="31" t="s">
        <v>193</v>
      </c>
      <c r="G54" s="30" t="s">
        <v>124</v>
      </c>
      <c r="H54" s="32">
        <v>3105698797</v>
      </c>
      <c r="I54" s="61" t="s">
        <v>124</v>
      </c>
      <c r="J54" s="30" t="s">
        <v>194</v>
      </c>
      <c r="K54" t="s">
        <v>152</v>
      </c>
    </row>
    <row r="55" spans="1:11">
      <c r="A55" s="336">
        <v>9000374751</v>
      </c>
      <c r="B55" s="30" t="s">
        <v>195</v>
      </c>
      <c r="C55" s="31" t="s">
        <v>56</v>
      </c>
      <c r="D55" s="30"/>
      <c r="E55" s="30" t="s">
        <v>196</v>
      </c>
      <c r="F55" s="31" t="s">
        <v>197</v>
      </c>
      <c r="G55" s="30" t="s">
        <v>198</v>
      </c>
      <c r="H55" s="32">
        <v>3112409321</v>
      </c>
      <c r="I55" s="30" t="s">
        <v>16</v>
      </c>
      <c r="J55" s="30" t="s">
        <v>199</v>
      </c>
    </row>
    <row r="56" spans="1:11" ht="24.75">
      <c r="A56" s="336">
        <v>56712709</v>
      </c>
      <c r="B56" s="30" t="s">
        <v>200</v>
      </c>
      <c r="C56" s="31" t="s">
        <v>56</v>
      </c>
      <c r="D56" s="30"/>
      <c r="E56" s="30" t="s">
        <v>201</v>
      </c>
      <c r="F56" s="31" t="s">
        <v>202</v>
      </c>
      <c r="G56" s="30" t="s">
        <v>40</v>
      </c>
      <c r="H56" s="32">
        <v>3114511448</v>
      </c>
      <c r="I56" s="30" t="s">
        <v>16</v>
      </c>
      <c r="J56" s="94" t="s">
        <v>203</v>
      </c>
      <c r="K56" t="s">
        <v>47</v>
      </c>
    </row>
    <row r="57" spans="1:11">
      <c r="A57" s="336">
        <v>9000233198</v>
      </c>
      <c r="B57" s="30" t="s">
        <v>204</v>
      </c>
      <c r="C57" s="30" t="s">
        <v>12</v>
      </c>
      <c r="D57" s="30"/>
      <c r="E57" s="30" t="s">
        <v>205</v>
      </c>
      <c r="F57" s="31" t="s">
        <v>28</v>
      </c>
      <c r="G57" s="30" t="s">
        <v>29</v>
      </c>
      <c r="H57" s="32"/>
      <c r="I57" s="30" t="s">
        <v>29</v>
      </c>
      <c r="J57" s="30" t="s">
        <v>206</v>
      </c>
      <c r="K57" s="378" t="s">
        <v>207</v>
      </c>
    </row>
    <row r="58" spans="1:11">
      <c r="A58" s="336">
        <v>9002624216</v>
      </c>
      <c r="B58" s="30" t="s">
        <v>208</v>
      </c>
      <c r="C58" s="30" t="s">
        <v>209</v>
      </c>
      <c r="D58" s="30"/>
      <c r="E58" s="40" t="s">
        <v>210</v>
      </c>
      <c r="F58" s="31" t="s">
        <v>157</v>
      </c>
      <c r="G58" s="30" t="s">
        <v>158</v>
      </c>
      <c r="H58" s="32">
        <v>2925189</v>
      </c>
      <c r="I58" s="30" t="s">
        <v>158</v>
      </c>
      <c r="J58" s="30" t="s">
        <v>211</v>
      </c>
      <c r="K58" s="378" t="s">
        <v>157</v>
      </c>
    </row>
    <row r="59" spans="1:11">
      <c r="A59" s="336" t="s">
        <v>212</v>
      </c>
      <c r="B59" s="30" t="s">
        <v>208</v>
      </c>
      <c r="C59" s="30" t="s">
        <v>12</v>
      </c>
      <c r="D59" s="30"/>
      <c r="E59" s="40" t="s">
        <v>210</v>
      </c>
      <c r="F59" s="31" t="s">
        <v>157</v>
      </c>
      <c r="G59" s="30" t="s">
        <v>158</v>
      </c>
      <c r="H59" s="32">
        <v>2925189</v>
      </c>
      <c r="I59" s="30" t="s">
        <v>29</v>
      </c>
      <c r="J59" s="33" t="s">
        <v>213</v>
      </c>
      <c r="K59" s="378" t="s">
        <v>157</v>
      </c>
    </row>
    <row r="60" spans="1:11">
      <c r="A60" s="336">
        <v>9002394510</v>
      </c>
      <c r="B60" s="30" t="s">
        <v>214</v>
      </c>
      <c r="C60" s="31" t="s">
        <v>32</v>
      </c>
      <c r="D60" s="30"/>
      <c r="E60" s="30" t="s">
        <v>215</v>
      </c>
      <c r="F60" s="31" t="s">
        <v>216</v>
      </c>
      <c r="G60" s="30" t="s">
        <v>118</v>
      </c>
      <c r="H60" s="32">
        <v>3118044853</v>
      </c>
      <c r="I60" s="30" t="s">
        <v>140</v>
      </c>
      <c r="J60" s="84" t="s">
        <v>217</v>
      </c>
    </row>
    <row r="61" spans="1:11">
      <c r="A61" s="336" t="s">
        <v>218</v>
      </c>
      <c r="B61" s="30" t="s">
        <v>214</v>
      </c>
      <c r="C61" s="40" t="s">
        <v>219</v>
      </c>
      <c r="D61" s="30"/>
      <c r="E61" s="30" t="s">
        <v>215</v>
      </c>
      <c r="F61" s="31" t="s">
        <v>216</v>
      </c>
      <c r="G61" s="30" t="s">
        <v>118</v>
      </c>
      <c r="H61" s="32">
        <v>3118044853</v>
      </c>
      <c r="I61" s="30" t="s">
        <v>140</v>
      </c>
      <c r="J61" s="30" t="s">
        <v>217</v>
      </c>
    </row>
    <row r="62" spans="1:11">
      <c r="A62" s="336">
        <v>173005412</v>
      </c>
      <c r="B62" s="41" t="s">
        <v>220</v>
      </c>
      <c r="C62" s="31" t="s">
        <v>32</v>
      </c>
      <c r="D62" s="30"/>
      <c r="E62" s="30" t="s">
        <v>221</v>
      </c>
      <c r="F62" s="31" t="s">
        <v>152</v>
      </c>
      <c r="G62" s="30" t="s">
        <v>124</v>
      </c>
      <c r="H62" s="32">
        <v>6450000</v>
      </c>
      <c r="I62" s="61" t="s">
        <v>124</v>
      </c>
      <c r="J62" s="30" t="s">
        <v>222</v>
      </c>
      <c r="K62" t="s">
        <v>223</v>
      </c>
    </row>
    <row r="63" spans="1:11">
      <c r="A63" s="336">
        <v>9002722330</v>
      </c>
      <c r="B63" s="30" t="s">
        <v>224</v>
      </c>
      <c r="C63" s="30" t="s">
        <v>12</v>
      </c>
      <c r="D63" s="30"/>
      <c r="E63" s="30" t="s">
        <v>225</v>
      </c>
      <c r="F63" s="31" t="s">
        <v>132</v>
      </c>
      <c r="G63" s="30" t="s">
        <v>124</v>
      </c>
      <c r="H63" s="32">
        <v>3138135207</v>
      </c>
      <c r="I63" s="30" t="s">
        <v>119</v>
      </c>
      <c r="J63" s="84" t="s">
        <v>226</v>
      </c>
    </row>
    <row r="64" spans="1:11">
      <c r="A64" s="364">
        <v>8605016017</v>
      </c>
      <c r="B64" s="282" t="s">
        <v>227</v>
      </c>
      <c r="C64" s="282" t="s">
        <v>155</v>
      </c>
      <c r="D64" s="282" t="s">
        <v>52</v>
      </c>
      <c r="E64" s="282" t="s">
        <v>228</v>
      </c>
      <c r="F64" s="282" t="s">
        <v>20</v>
      </c>
      <c r="G64" s="282" t="s">
        <v>21</v>
      </c>
      <c r="H64" s="283">
        <v>6211260</v>
      </c>
      <c r="I64" s="282" t="s">
        <v>124</v>
      </c>
      <c r="J64" s="282" t="s">
        <v>229</v>
      </c>
    </row>
    <row r="65" spans="1:11">
      <c r="A65" s="336">
        <v>9000093301</v>
      </c>
      <c r="B65" s="30" t="s">
        <v>230</v>
      </c>
      <c r="C65" s="31" t="s">
        <v>32</v>
      </c>
      <c r="D65" s="30"/>
      <c r="E65" s="30" t="s">
        <v>231</v>
      </c>
      <c r="F65" s="31" t="s">
        <v>39</v>
      </c>
      <c r="G65" s="30" t="s">
        <v>40</v>
      </c>
      <c r="H65" s="32">
        <v>6778400</v>
      </c>
      <c r="I65" s="30" t="s">
        <v>16</v>
      </c>
      <c r="J65" s="30" t="s">
        <v>106</v>
      </c>
    </row>
    <row r="66" spans="1:11">
      <c r="A66" s="336">
        <v>212427041</v>
      </c>
      <c r="B66" s="30" t="s">
        <v>232</v>
      </c>
      <c r="C66" s="30" t="s">
        <v>12</v>
      </c>
      <c r="D66" s="30"/>
      <c r="E66" s="30" t="s">
        <v>233</v>
      </c>
      <c r="F66" s="31" t="s">
        <v>152</v>
      </c>
      <c r="G66" s="30" t="s">
        <v>124</v>
      </c>
      <c r="H66" s="32">
        <v>3108715388</v>
      </c>
      <c r="I66" s="61" t="s">
        <v>124</v>
      </c>
      <c r="J66" s="30" t="s">
        <v>234</v>
      </c>
      <c r="K66" t="s">
        <v>152</v>
      </c>
    </row>
    <row r="67" spans="1:11">
      <c r="A67" s="336">
        <v>9003743645</v>
      </c>
      <c r="B67" s="30" t="s">
        <v>235</v>
      </c>
      <c r="C67" s="30" t="s">
        <v>12</v>
      </c>
      <c r="D67" s="30"/>
      <c r="E67" s="30" t="s">
        <v>236</v>
      </c>
      <c r="F67" s="31" t="s">
        <v>117</v>
      </c>
      <c r="G67" s="30" t="s">
        <v>118</v>
      </c>
      <c r="H67" s="32">
        <v>3144438854</v>
      </c>
      <c r="I67" s="61" t="s">
        <v>119</v>
      </c>
      <c r="J67" s="84" t="s">
        <v>237</v>
      </c>
    </row>
    <row r="68" spans="1:11">
      <c r="A68" s="336">
        <v>860391791</v>
      </c>
      <c r="B68" s="30" t="s">
        <v>238</v>
      </c>
      <c r="C68" s="31" t="s">
        <v>56</v>
      </c>
      <c r="D68" s="331" t="s">
        <v>239</v>
      </c>
      <c r="E68" s="30" t="s">
        <v>240</v>
      </c>
      <c r="F68" s="31" t="s">
        <v>193</v>
      </c>
      <c r="G68" s="30" t="s">
        <v>124</v>
      </c>
      <c r="H68" s="32">
        <v>3115701850</v>
      </c>
      <c r="I68" s="61" t="s">
        <v>124</v>
      </c>
      <c r="J68" s="30" t="s">
        <v>241</v>
      </c>
    </row>
    <row r="69" spans="1:11">
      <c r="A69" s="338">
        <v>9003407634</v>
      </c>
      <c r="B69" s="48" t="s">
        <v>242</v>
      </c>
      <c r="C69" s="31" t="s">
        <v>32</v>
      </c>
      <c r="D69" s="30"/>
      <c r="E69" s="38" t="s">
        <v>243</v>
      </c>
      <c r="F69" s="31" t="s">
        <v>244</v>
      </c>
      <c r="G69" s="30" t="s">
        <v>119</v>
      </c>
      <c r="H69" s="32">
        <v>3132439699</v>
      </c>
      <c r="I69" s="30" t="s">
        <v>119</v>
      </c>
      <c r="J69" s="84" t="s">
        <v>245</v>
      </c>
    </row>
    <row r="70" spans="1:11">
      <c r="A70" s="336">
        <v>8902091741</v>
      </c>
      <c r="B70" s="30" t="s">
        <v>246</v>
      </c>
      <c r="C70" s="31" t="s">
        <v>32</v>
      </c>
      <c r="D70" s="30"/>
      <c r="E70" s="30" t="s">
        <v>247</v>
      </c>
      <c r="F70" s="31" t="s">
        <v>20</v>
      </c>
      <c r="G70" s="31" t="s">
        <v>21</v>
      </c>
      <c r="H70" s="32">
        <v>7442636</v>
      </c>
      <c r="I70" s="30" t="s">
        <v>16</v>
      </c>
      <c r="J70" s="30" t="s">
        <v>248</v>
      </c>
    </row>
    <row r="71" spans="1:11">
      <c r="A71" s="336">
        <v>9001770503</v>
      </c>
      <c r="B71" s="30" t="s">
        <v>249</v>
      </c>
      <c r="C71" s="31" t="s">
        <v>56</v>
      </c>
      <c r="D71" s="30"/>
      <c r="E71" s="30" t="s">
        <v>250</v>
      </c>
      <c r="F71" s="31" t="s">
        <v>251</v>
      </c>
      <c r="G71" s="30" t="s">
        <v>252</v>
      </c>
      <c r="H71" s="32">
        <v>3114016942</v>
      </c>
      <c r="I71" s="30" t="s">
        <v>253</v>
      </c>
      <c r="J71" s="30" t="s">
        <v>254</v>
      </c>
    </row>
    <row r="72" spans="1:11">
      <c r="A72" s="336">
        <v>9004161167</v>
      </c>
      <c r="B72" s="30" t="s">
        <v>255</v>
      </c>
      <c r="C72" s="31" t="s">
        <v>32</v>
      </c>
      <c r="D72" s="30"/>
      <c r="E72" s="30" t="s">
        <v>256</v>
      </c>
      <c r="F72" s="31" t="s">
        <v>186</v>
      </c>
      <c r="G72" s="30" t="s">
        <v>119</v>
      </c>
      <c r="H72" s="32">
        <v>3214531487</v>
      </c>
      <c r="I72" s="40" t="s">
        <v>187</v>
      </c>
      <c r="J72" s="30" t="s">
        <v>257</v>
      </c>
    </row>
    <row r="73" spans="1:11">
      <c r="A73" s="336">
        <v>329102617</v>
      </c>
      <c r="B73" s="30" t="s">
        <v>258</v>
      </c>
      <c r="C73" s="31" t="s">
        <v>56</v>
      </c>
      <c r="D73" s="30"/>
      <c r="E73" s="30" t="s">
        <v>259</v>
      </c>
      <c r="F73" s="31" t="s">
        <v>73</v>
      </c>
      <c r="G73" s="30" t="s">
        <v>40</v>
      </c>
      <c r="H73" s="32">
        <v>3003056909</v>
      </c>
      <c r="I73" s="30" t="s">
        <v>16</v>
      </c>
      <c r="J73" s="30" t="s">
        <v>260</v>
      </c>
    </row>
    <row r="74" spans="1:11">
      <c r="A74" s="364">
        <v>9003469344</v>
      </c>
      <c r="B74" s="282" t="s">
        <v>261</v>
      </c>
      <c r="C74" s="282" t="s">
        <v>56</v>
      </c>
      <c r="D74" s="282" t="s">
        <v>52</v>
      </c>
      <c r="E74" s="282" t="s">
        <v>262</v>
      </c>
      <c r="F74" s="282" t="s">
        <v>263</v>
      </c>
      <c r="G74" s="282" t="s">
        <v>40</v>
      </c>
      <c r="H74" s="283">
        <v>5658006</v>
      </c>
      <c r="I74" s="282" t="s">
        <v>16</v>
      </c>
      <c r="J74" s="282" t="s">
        <v>264</v>
      </c>
    </row>
    <row r="75" spans="1:11">
      <c r="A75" s="337">
        <v>9001771651</v>
      </c>
      <c r="B75" s="36" t="s">
        <v>265</v>
      </c>
      <c r="C75" s="31" t="s">
        <v>32</v>
      </c>
      <c r="D75" s="30"/>
      <c r="E75" s="34" t="s">
        <v>266</v>
      </c>
      <c r="F75" s="35" t="s">
        <v>101</v>
      </c>
      <c r="G75" s="34" t="s">
        <v>78</v>
      </c>
      <c r="H75" s="34">
        <v>3151090</v>
      </c>
      <c r="I75" s="34" t="s">
        <v>79</v>
      </c>
      <c r="J75" s="34" t="s">
        <v>267</v>
      </c>
    </row>
    <row r="76" spans="1:11">
      <c r="A76" s="336">
        <v>8300957930</v>
      </c>
      <c r="B76" s="96" t="s">
        <v>268</v>
      </c>
      <c r="C76" s="31" t="s">
        <v>56</v>
      </c>
      <c r="D76" s="30"/>
      <c r="E76" s="30" t="s">
        <v>269</v>
      </c>
      <c r="F76" s="31" t="s">
        <v>20</v>
      </c>
      <c r="G76" s="31" t="s">
        <v>21</v>
      </c>
      <c r="H76" s="32">
        <v>6197256</v>
      </c>
      <c r="I76" s="30" t="s">
        <v>16</v>
      </c>
      <c r="J76" s="30" t="s">
        <v>270</v>
      </c>
    </row>
    <row r="77" spans="1:11">
      <c r="A77" s="412">
        <v>9003213085</v>
      </c>
      <c r="B77" s="413" t="s">
        <v>271</v>
      </c>
      <c r="C77" s="30" t="s">
        <v>209</v>
      </c>
      <c r="D77" s="30"/>
      <c r="E77" s="30" t="s">
        <v>272</v>
      </c>
      <c r="F77" s="31" t="s">
        <v>157</v>
      </c>
      <c r="G77" s="30" t="s">
        <v>158</v>
      </c>
      <c r="H77" s="32">
        <v>3106131239</v>
      </c>
      <c r="I77" s="30" t="s">
        <v>29</v>
      </c>
      <c r="J77" s="30" t="s">
        <v>273</v>
      </c>
      <c r="K77" s="378" t="s">
        <v>157</v>
      </c>
    </row>
    <row r="78" spans="1:11">
      <c r="A78" s="412" t="s">
        <v>274</v>
      </c>
      <c r="B78" s="413" t="s">
        <v>271</v>
      </c>
      <c r="C78" s="30" t="s">
        <v>12</v>
      </c>
      <c r="D78" s="30"/>
      <c r="E78" s="30" t="s">
        <v>272</v>
      </c>
      <c r="F78" s="31" t="s">
        <v>157</v>
      </c>
      <c r="G78" s="30" t="s">
        <v>158</v>
      </c>
      <c r="H78" s="32">
        <v>3106131239</v>
      </c>
      <c r="I78" s="30" t="s">
        <v>29</v>
      </c>
      <c r="J78" s="30" t="s">
        <v>273</v>
      </c>
      <c r="K78" s="378" t="s">
        <v>157</v>
      </c>
    </row>
    <row r="79" spans="1:11">
      <c r="A79" s="336">
        <v>8290017601</v>
      </c>
      <c r="B79" s="30" t="s">
        <v>275</v>
      </c>
      <c r="C79" s="31" t="s">
        <v>56</v>
      </c>
      <c r="D79" s="30"/>
      <c r="E79" s="30" t="s">
        <v>276</v>
      </c>
      <c r="F79" s="31" t="s">
        <v>202</v>
      </c>
      <c r="G79" s="30" t="s">
        <v>277</v>
      </c>
      <c r="H79" s="32">
        <v>6236400</v>
      </c>
      <c r="I79" s="30" t="s">
        <v>16</v>
      </c>
      <c r="J79" s="30" t="s">
        <v>278</v>
      </c>
    </row>
    <row r="80" spans="1:11">
      <c r="A80" s="336">
        <v>9003177763</v>
      </c>
      <c r="B80" s="30" t="s">
        <v>279</v>
      </c>
      <c r="C80" s="31" t="s">
        <v>56</v>
      </c>
      <c r="D80" s="30"/>
      <c r="E80" s="30" t="s">
        <v>280</v>
      </c>
      <c r="F80" s="31" t="s">
        <v>281</v>
      </c>
      <c r="G80" s="30" t="s">
        <v>40</v>
      </c>
      <c r="H80" s="32">
        <v>7687175</v>
      </c>
      <c r="I80" s="30" t="s">
        <v>253</v>
      </c>
      <c r="J80" s="30" t="s">
        <v>282</v>
      </c>
    </row>
    <row r="81" spans="1:11">
      <c r="A81" s="336">
        <v>8460034511</v>
      </c>
      <c r="B81" s="30" t="s">
        <v>283</v>
      </c>
      <c r="C81" s="30" t="s">
        <v>12</v>
      </c>
      <c r="D81" s="30"/>
      <c r="E81" s="30" t="s">
        <v>284</v>
      </c>
      <c r="F81" s="31" t="s">
        <v>28</v>
      </c>
      <c r="G81" s="30" t="s">
        <v>29</v>
      </c>
      <c r="H81" s="32">
        <v>4228676</v>
      </c>
      <c r="I81" s="30" t="s">
        <v>29</v>
      </c>
      <c r="J81" s="30" t="s">
        <v>273</v>
      </c>
    </row>
    <row r="82" spans="1:11">
      <c r="A82" s="336" t="s">
        <v>285</v>
      </c>
      <c r="B82" s="30" t="s">
        <v>283</v>
      </c>
      <c r="C82" s="30" t="s">
        <v>209</v>
      </c>
      <c r="D82" s="30"/>
      <c r="E82" s="30" t="s">
        <v>284</v>
      </c>
      <c r="F82" s="31" t="s">
        <v>28</v>
      </c>
      <c r="G82" s="30" t="s">
        <v>29</v>
      </c>
      <c r="H82" s="32">
        <v>4228676</v>
      </c>
      <c r="I82" s="30" t="s">
        <v>29</v>
      </c>
      <c r="J82" s="30" t="s">
        <v>273</v>
      </c>
    </row>
    <row r="83" spans="1:11">
      <c r="A83" s="336">
        <v>9003698470</v>
      </c>
      <c r="B83" s="30" t="s">
        <v>286</v>
      </c>
      <c r="C83" s="31" t="s">
        <v>32</v>
      </c>
      <c r="D83" s="30"/>
      <c r="E83" s="30" t="s">
        <v>287</v>
      </c>
      <c r="F83" s="31" t="s">
        <v>152</v>
      </c>
      <c r="G83" s="30" t="s">
        <v>124</v>
      </c>
      <c r="H83" s="32">
        <v>3108187505</v>
      </c>
      <c r="I83" s="61" t="s">
        <v>124</v>
      </c>
      <c r="J83" s="30" t="s">
        <v>153</v>
      </c>
      <c r="K83" t="s">
        <v>152</v>
      </c>
    </row>
    <row r="84" spans="1:11">
      <c r="A84" s="364">
        <v>40925214</v>
      </c>
      <c r="B84" s="282" t="s">
        <v>288</v>
      </c>
      <c r="C84" s="282" t="s">
        <v>155</v>
      </c>
      <c r="D84" s="282" t="s">
        <v>52</v>
      </c>
      <c r="E84" s="282" t="s">
        <v>289</v>
      </c>
      <c r="F84" s="282" t="s">
        <v>157</v>
      </c>
      <c r="G84" s="282" t="s">
        <v>158</v>
      </c>
      <c r="H84" s="283">
        <v>5925085</v>
      </c>
      <c r="I84" s="282" t="s">
        <v>29</v>
      </c>
      <c r="J84" s="282" t="s">
        <v>290</v>
      </c>
      <c r="K84" s="378" t="s">
        <v>28</v>
      </c>
    </row>
    <row r="85" spans="1:11">
      <c r="A85" s="336">
        <v>9001555832</v>
      </c>
      <c r="B85" s="30" t="s">
        <v>291</v>
      </c>
      <c r="C85" s="31" t="s">
        <v>56</v>
      </c>
      <c r="D85" s="30"/>
      <c r="E85" s="30" t="s">
        <v>292</v>
      </c>
      <c r="F85" s="31" t="s">
        <v>193</v>
      </c>
      <c r="G85" s="30" t="s">
        <v>124</v>
      </c>
      <c r="H85" s="32">
        <v>3112879836</v>
      </c>
      <c r="I85" s="61" t="s">
        <v>124</v>
      </c>
      <c r="J85" s="30" t="s">
        <v>293</v>
      </c>
    </row>
    <row r="86" spans="1:11" s="53" customFormat="1">
      <c r="A86" s="336">
        <v>9004395628</v>
      </c>
      <c r="B86" s="51" t="s">
        <v>294</v>
      </c>
      <c r="C86" s="30" t="s">
        <v>12</v>
      </c>
      <c r="D86" s="51"/>
      <c r="E86" s="51" t="s">
        <v>295</v>
      </c>
      <c r="F86" s="31" t="s">
        <v>20</v>
      </c>
      <c r="G86" s="31" t="s">
        <v>21</v>
      </c>
      <c r="H86" s="52"/>
      <c r="I86" s="51" t="s">
        <v>16</v>
      </c>
      <c r="J86" s="51" t="s">
        <v>296</v>
      </c>
    </row>
    <row r="87" spans="1:11">
      <c r="A87" s="336">
        <v>9000451813</v>
      </c>
      <c r="B87" s="365" t="s">
        <v>297</v>
      </c>
      <c r="C87" s="365" t="s">
        <v>12</v>
      </c>
      <c r="D87" s="365"/>
      <c r="E87" s="365" t="s">
        <v>298</v>
      </c>
      <c r="F87" s="365" t="s">
        <v>299</v>
      </c>
      <c r="G87" s="365" t="s">
        <v>300</v>
      </c>
      <c r="H87" s="468">
        <v>8602586</v>
      </c>
      <c r="I87" s="365" t="s">
        <v>29</v>
      </c>
      <c r="J87" s="365" t="s">
        <v>301</v>
      </c>
    </row>
    <row r="88" spans="1:11" ht="24.75">
      <c r="A88" s="364">
        <v>9001258853</v>
      </c>
      <c r="B88" s="282" t="s">
        <v>302</v>
      </c>
      <c r="C88" s="282" t="s">
        <v>56</v>
      </c>
      <c r="D88" s="282" t="s">
        <v>52</v>
      </c>
      <c r="E88" s="282" t="s">
        <v>303</v>
      </c>
      <c r="F88" s="282" t="s">
        <v>304</v>
      </c>
      <c r="G88" s="282" t="s">
        <v>78</v>
      </c>
      <c r="H88" s="283">
        <v>8337422</v>
      </c>
      <c r="I88" s="282" t="s">
        <v>16</v>
      </c>
      <c r="J88" s="284" t="s">
        <v>305</v>
      </c>
    </row>
    <row r="89" spans="1:11">
      <c r="A89" s="336">
        <v>9003703353</v>
      </c>
      <c r="B89" s="30" t="s">
        <v>306</v>
      </c>
      <c r="C89" s="31" t="s">
        <v>32</v>
      </c>
      <c r="D89" s="30"/>
      <c r="E89" s="30" t="s">
        <v>307</v>
      </c>
      <c r="F89" s="31" t="s">
        <v>20</v>
      </c>
      <c r="G89" s="31" t="s">
        <v>21</v>
      </c>
      <c r="H89" s="32">
        <v>7446970</v>
      </c>
      <c r="I89" s="61" t="s">
        <v>124</v>
      </c>
      <c r="J89" s="30" t="s">
        <v>308</v>
      </c>
    </row>
    <row r="90" spans="1:11">
      <c r="A90" s="336">
        <v>9004744832</v>
      </c>
      <c r="B90" s="30" t="s">
        <v>309</v>
      </c>
      <c r="C90" s="31" t="s">
        <v>56</v>
      </c>
      <c r="D90" s="30"/>
      <c r="E90" s="30" t="s">
        <v>310</v>
      </c>
      <c r="F90" s="31" t="s">
        <v>73</v>
      </c>
      <c r="G90" s="30" t="s">
        <v>40</v>
      </c>
      <c r="H90" s="32">
        <v>6875982</v>
      </c>
      <c r="I90" s="30" t="s">
        <v>16</v>
      </c>
      <c r="J90" s="319" t="s">
        <v>311</v>
      </c>
    </row>
    <row r="91" spans="1:11">
      <c r="A91" s="336">
        <v>722121136</v>
      </c>
      <c r="B91" s="30" t="s">
        <v>312</v>
      </c>
      <c r="C91" s="31" t="s">
        <v>56</v>
      </c>
      <c r="D91" s="30"/>
      <c r="E91" s="30" t="s">
        <v>313</v>
      </c>
      <c r="F91" s="31" t="s">
        <v>202</v>
      </c>
      <c r="G91" s="30" t="s">
        <v>40</v>
      </c>
      <c r="H91" s="32">
        <v>3215191331</v>
      </c>
      <c r="I91" s="30" t="s">
        <v>16</v>
      </c>
      <c r="J91" s="94" t="s">
        <v>314</v>
      </c>
    </row>
    <row r="92" spans="1:11" ht="24.75">
      <c r="A92" s="336">
        <v>9005616168</v>
      </c>
      <c r="B92" s="30" t="s">
        <v>315</v>
      </c>
      <c r="C92" s="31" t="s">
        <v>56</v>
      </c>
      <c r="D92" s="30"/>
      <c r="E92" s="30" t="s">
        <v>316</v>
      </c>
      <c r="F92" s="31" t="s">
        <v>73</v>
      </c>
      <c r="G92" s="30" t="s">
        <v>40</v>
      </c>
      <c r="H92" s="32">
        <v>6878896</v>
      </c>
      <c r="I92" s="30" t="s">
        <v>16</v>
      </c>
      <c r="J92" s="94" t="s">
        <v>317</v>
      </c>
      <c r="K92" s="50"/>
    </row>
    <row r="93" spans="1:11">
      <c r="A93" s="336">
        <v>8300335810</v>
      </c>
      <c r="B93" s="30" t="s">
        <v>318</v>
      </c>
      <c r="C93" s="31" t="s">
        <v>32</v>
      </c>
      <c r="D93" s="30"/>
      <c r="E93" s="30" t="s">
        <v>319</v>
      </c>
      <c r="F93" s="31" t="s">
        <v>20</v>
      </c>
      <c r="G93" s="31" t="s">
        <v>21</v>
      </c>
      <c r="H93" s="32">
        <v>2639999</v>
      </c>
      <c r="I93" s="61" t="s">
        <v>124</v>
      </c>
      <c r="J93" s="30" t="s">
        <v>320</v>
      </c>
    </row>
    <row r="94" spans="1:11">
      <c r="A94" s="336">
        <v>9000199224</v>
      </c>
      <c r="B94" s="96" t="s">
        <v>321</v>
      </c>
      <c r="C94" s="31" t="s">
        <v>56</v>
      </c>
      <c r="D94" s="30"/>
      <c r="E94" s="30" t="s">
        <v>322</v>
      </c>
      <c r="F94" s="31" t="s">
        <v>47</v>
      </c>
      <c r="G94" s="30" t="s">
        <v>48</v>
      </c>
      <c r="H94" s="32">
        <v>6020328</v>
      </c>
      <c r="I94" s="30" t="s">
        <v>16</v>
      </c>
      <c r="J94" s="319" t="s">
        <v>323</v>
      </c>
    </row>
    <row r="95" spans="1:11">
      <c r="A95" s="336">
        <v>9003002134</v>
      </c>
      <c r="B95" s="30" t="s">
        <v>324</v>
      </c>
      <c r="C95" s="40" t="s">
        <v>56</v>
      </c>
      <c r="D95" s="30"/>
      <c r="E95" s="30" t="s">
        <v>325</v>
      </c>
      <c r="F95" s="31" t="s">
        <v>28</v>
      </c>
      <c r="G95" s="30" t="s">
        <v>29</v>
      </c>
      <c r="H95" s="32">
        <v>3134038630</v>
      </c>
      <c r="I95" s="30" t="s">
        <v>29</v>
      </c>
      <c r="J95" s="30" t="s">
        <v>326</v>
      </c>
    </row>
    <row r="96" spans="1:11">
      <c r="A96" s="336">
        <v>11282829972</v>
      </c>
      <c r="B96" s="96" t="s">
        <v>327</v>
      </c>
      <c r="C96" s="31" t="s">
        <v>56</v>
      </c>
      <c r="D96" s="30"/>
      <c r="E96" s="30" t="s">
        <v>328</v>
      </c>
      <c r="F96" s="31" t="s">
        <v>329</v>
      </c>
      <c r="G96" s="30" t="s">
        <v>48</v>
      </c>
      <c r="H96" s="32">
        <v>3004934632</v>
      </c>
      <c r="I96" s="30" t="s">
        <v>16</v>
      </c>
      <c r="J96" s="319" t="s">
        <v>323</v>
      </c>
    </row>
    <row r="97" spans="1:10">
      <c r="A97" s="336">
        <v>9002191051</v>
      </c>
      <c r="B97" s="30" t="s">
        <v>330</v>
      </c>
      <c r="C97" s="31" t="s">
        <v>138</v>
      </c>
      <c r="D97" s="30"/>
      <c r="E97" s="30" t="s">
        <v>331</v>
      </c>
      <c r="F97" s="31" t="s">
        <v>197</v>
      </c>
      <c r="G97" s="30" t="s">
        <v>198</v>
      </c>
      <c r="H97" s="32">
        <v>3144393661</v>
      </c>
      <c r="I97" s="30" t="s">
        <v>16</v>
      </c>
      <c r="J97" s="30" t="s">
        <v>332</v>
      </c>
    </row>
    <row r="98" spans="1:10">
      <c r="A98" s="336">
        <v>9004667439</v>
      </c>
      <c r="B98" s="30" t="s">
        <v>333</v>
      </c>
      <c r="C98" s="30" t="s">
        <v>12</v>
      </c>
      <c r="D98" s="30"/>
      <c r="E98" s="30" t="s">
        <v>334</v>
      </c>
      <c r="F98" s="31" t="s">
        <v>335</v>
      </c>
      <c r="G98" s="30" t="s">
        <v>15</v>
      </c>
      <c r="H98" s="32">
        <v>3793067</v>
      </c>
      <c r="I98" s="30" t="s">
        <v>16</v>
      </c>
      <c r="J98" s="30" t="s">
        <v>106</v>
      </c>
    </row>
    <row r="99" spans="1:10">
      <c r="A99" s="336">
        <v>9002520543</v>
      </c>
      <c r="B99" s="30" t="s">
        <v>336</v>
      </c>
      <c r="C99" s="30" t="s">
        <v>12</v>
      </c>
      <c r="D99" s="30"/>
      <c r="E99" s="30" t="s">
        <v>337</v>
      </c>
      <c r="F99" s="31" t="s">
        <v>338</v>
      </c>
      <c r="G99" s="30" t="s">
        <v>78</v>
      </c>
      <c r="H99" s="32">
        <v>8275177</v>
      </c>
      <c r="I99" s="30" t="s">
        <v>79</v>
      </c>
      <c r="J99" s="30" t="s">
        <v>339</v>
      </c>
    </row>
    <row r="100" spans="1:10">
      <c r="A100" s="336" t="s">
        <v>340</v>
      </c>
      <c r="B100" s="30" t="s">
        <v>336</v>
      </c>
      <c r="C100" s="31" t="s">
        <v>32</v>
      </c>
      <c r="D100" s="30"/>
      <c r="E100" s="30" t="s">
        <v>337</v>
      </c>
      <c r="F100" s="31" t="s">
        <v>338</v>
      </c>
      <c r="G100" s="30" t="s">
        <v>78</v>
      </c>
      <c r="H100" s="32">
        <v>8275177</v>
      </c>
      <c r="I100" s="30" t="s">
        <v>79</v>
      </c>
      <c r="J100" s="30" t="s">
        <v>339</v>
      </c>
    </row>
    <row r="101" spans="1:10">
      <c r="A101" s="336">
        <v>8060034509</v>
      </c>
      <c r="B101" s="96" t="s">
        <v>341</v>
      </c>
      <c r="C101" s="31" t="s">
        <v>56</v>
      </c>
      <c r="D101" s="30"/>
      <c r="E101" s="30" t="s">
        <v>342</v>
      </c>
      <c r="F101" s="31" t="s">
        <v>343</v>
      </c>
      <c r="G101" s="30" t="s">
        <v>40</v>
      </c>
      <c r="H101" s="32">
        <v>3692364</v>
      </c>
      <c r="I101" s="30" t="s">
        <v>16</v>
      </c>
      <c r="J101" s="30" t="s">
        <v>344</v>
      </c>
    </row>
    <row r="102" spans="1:10">
      <c r="A102" s="336">
        <v>8460000475</v>
      </c>
      <c r="B102" s="30" t="s">
        <v>345</v>
      </c>
      <c r="C102" s="30" t="s">
        <v>12</v>
      </c>
      <c r="D102" s="30"/>
      <c r="E102" s="30" t="s">
        <v>346</v>
      </c>
      <c r="F102" s="31" t="s">
        <v>28</v>
      </c>
      <c r="G102" s="30" t="s">
        <v>29</v>
      </c>
      <c r="H102" s="32">
        <v>4227489</v>
      </c>
      <c r="I102" s="30" t="s">
        <v>29</v>
      </c>
      <c r="J102" s="30" t="s">
        <v>347</v>
      </c>
    </row>
    <row r="103" spans="1:10">
      <c r="A103" s="336">
        <v>9004433104</v>
      </c>
      <c r="B103" s="33" t="s">
        <v>348</v>
      </c>
      <c r="C103" s="30" t="s">
        <v>12</v>
      </c>
      <c r="D103" s="30"/>
      <c r="E103" s="30" t="s">
        <v>349</v>
      </c>
      <c r="F103" s="31" t="s">
        <v>350</v>
      </c>
      <c r="G103" s="30" t="s">
        <v>78</v>
      </c>
      <c r="H103" s="32">
        <v>8390155</v>
      </c>
      <c r="I103" s="30" t="s">
        <v>351</v>
      </c>
      <c r="J103" s="30" t="s">
        <v>352</v>
      </c>
    </row>
    <row r="104" spans="1:10">
      <c r="A104" s="336">
        <v>9000700867</v>
      </c>
      <c r="B104" s="30" t="s">
        <v>353</v>
      </c>
      <c r="C104" s="30" t="s">
        <v>12</v>
      </c>
      <c r="D104" s="30"/>
      <c r="E104" s="30" t="s">
        <v>354</v>
      </c>
      <c r="F104" s="31" t="s">
        <v>101</v>
      </c>
      <c r="G104" s="30" t="s">
        <v>78</v>
      </c>
      <c r="H104" s="32">
        <v>6041850</v>
      </c>
      <c r="I104" s="30" t="s">
        <v>79</v>
      </c>
      <c r="J104" s="30" t="s">
        <v>355</v>
      </c>
    </row>
    <row r="105" spans="1:10">
      <c r="A105" s="341">
        <v>9004948103</v>
      </c>
      <c r="B105" s="97" t="s">
        <v>356</v>
      </c>
      <c r="C105" s="31" t="s">
        <v>56</v>
      </c>
      <c r="D105" s="30"/>
      <c r="E105" s="30" t="s">
        <v>357</v>
      </c>
      <c r="F105" s="31" t="s">
        <v>358</v>
      </c>
      <c r="G105" s="30" t="s">
        <v>66</v>
      </c>
      <c r="H105" s="32">
        <v>3112312405</v>
      </c>
      <c r="I105" s="30" t="s">
        <v>16</v>
      </c>
      <c r="J105" s="30" t="s">
        <v>359</v>
      </c>
    </row>
    <row r="106" spans="1:10">
      <c r="A106" s="336">
        <v>8140003577</v>
      </c>
      <c r="B106" s="30" t="s">
        <v>360</v>
      </c>
      <c r="C106" s="31" t="s">
        <v>32</v>
      </c>
      <c r="D106" s="30"/>
      <c r="E106" s="30" t="s">
        <v>361</v>
      </c>
      <c r="F106" s="31" t="s">
        <v>28</v>
      </c>
      <c r="G106" s="30" t="s">
        <v>29</v>
      </c>
      <c r="H106" s="32">
        <v>4220033</v>
      </c>
      <c r="I106" s="30" t="s">
        <v>29</v>
      </c>
      <c r="J106" s="30" t="s">
        <v>362</v>
      </c>
    </row>
    <row r="107" spans="1:10">
      <c r="A107" s="336">
        <v>9005422924</v>
      </c>
      <c r="B107" s="30" t="s">
        <v>363</v>
      </c>
      <c r="C107" s="31" t="s">
        <v>32</v>
      </c>
      <c r="D107" s="30"/>
      <c r="E107" s="30" t="s">
        <v>364</v>
      </c>
      <c r="F107" s="31" t="s">
        <v>338</v>
      </c>
      <c r="G107" s="30" t="s">
        <v>78</v>
      </c>
      <c r="H107" s="32">
        <v>8278434</v>
      </c>
      <c r="I107" s="30" t="s">
        <v>79</v>
      </c>
      <c r="J107" s="30" t="s">
        <v>365</v>
      </c>
    </row>
    <row r="108" spans="1:10">
      <c r="A108" s="336">
        <v>8300379931</v>
      </c>
      <c r="B108" s="30" t="s">
        <v>366</v>
      </c>
      <c r="C108" s="31" t="s">
        <v>56</v>
      </c>
      <c r="D108" s="30"/>
      <c r="E108" s="30" t="s">
        <v>367</v>
      </c>
      <c r="F108" s="31" t="s">
        <v>20</v>
      </c>
      <c r="G108" s="31" t="s">
        <v>21</v>
      </c>
      <c r="H108" s="32" t="s">
        <v>368</v>
      </c>
      <c r="I108" s="61" t="s">
        <v>124</v>
      </c>
      <c r="J108" s="30" t="s">
        <v>369</v>
      </c>
    </row>
    <row r="109" spans="1:10">
      <c r="A109" s="337">
        <v>8600088201</v>
      </c>
      <c r="B109" s="34" t="s">
        <v>370</v>
      </c>
      <c r="C109" s="31" t="s">
        <v>32</v>
      </c>
      <c r="D109" s="30"/>
      <c r="E109" s="34" t="s">
        <v>371</v>
      </c>
      <c r="F109" s="35" t="s">
        <v>77</v>
      </c>
      <c r="G109" s="34" t="s">
        <v>78</v>
      </c>
      <c r="H109" s="34"/>
      <c r="I109" s="34" t="s">
        <v>372</v>
      </c>
      <c r="J109" s="33" t="s">
        <v>373</v>
      </c>
    </row>
    <row r="110" spans="1:10">
      <c r="A110" s="336">
        <v>9006873330</v>
      </c>
      <c r="B110" s="30" t="s">
        <v>374</v>
      </c>
      <c r="C110" s="30" t="s">
        <v>12</v>
      </c>
      <c r="D110" s="30"/>
      <c r="E110" s="48" t="s">
        <v>375</v>
      </c>
      <c r="F110" s="31" t="s">
        <v>376</v>
      </c>
      <c r="G110" s="30" t="s">
        <v>124</v>
      </c>
      <c r="H110" s="32">
        <v>3102201547</v>
      </c>
      <c r="I110" s="30" t="s">
        <v>124</v>
      </c>
      <c r="J110" s="30" t="s">
        <v>377</v>
      </c>
    </row>
    <row r="111" spans="1:10">
      <c r="A111" s="336" t="s">
        <v>378</v>
      </c>
      <c r="B111" s="30" t="s">
        <v>374</v>
      </c>
      <c r="C111" s="30" t="s">
        <v>209</v>
      </c>
      <c r="D111" s="30"/>
      <c r="E111" s="48" t="s">
        <v>375</v>
      </c>
      <c r="F111" s="31" t="s">
        <v>376</v>
      </c>
      <c r="G111" s="30" t="s">
        <v>124</v>
      </c>
      <c r="H111" s="32">
        <v>3102201547</v>
      </c>
      <c r="I111" s="30" t="s">
        <v>124</v>
      </c>
      <c r="J111" s="30" t="s">
        <v>377</v>
      </c>
    </row>
    <row r="112" spans="1:10">
      <c r="A112" s="336">
        <v>9007169080</v>
      </c>
      <c r="B112" s="30" t="s">
        <v>379</v>
      </c>
      <c r="C112" s="31" t="s">
        <v>56</v>
      </c>
      <c r="D112" s="30"/>
      <c r="E112" s="30" t="s">
        <v>380</v>
      </c>
      <c r="F112" s="31" t="s">
        <v>186</v>
      </c>
      <c r="G112" s="30" t="s">
        <v>40</v>
      </c>
      <c r="H112" s="32">
        <v>3135692428</v>
      </c>
      <c r="I112" s="30" t="s">
        <v>16</v>
      </c>
      <c r="J112" s="30" t="s">
        <v>381</v>
      </c>
    </row>
    <row r="113" spans="1:10">
      <c r="A113" s="336">
        <v>9003560802</v>
      </c>
      <c r="B113" s="30" t="s">
        <v>382</v>
      </c>
      <c r="C113" s="30" t="s">
        <v>12</v>
      </c>
      <c r="D113" s="30"/>
      <c r="E113" s="30" t="s">
        <v>383</v>
      </c>
      <c r="F113" s="31" t="s">
        <v>384</v>
      </c>
      <c r="G113" s="30" t="s">
        <v>78</v>
      </c>
      <c r="H113" s="32">
        <v>8370459</v>
      </c>
      <c r="I113" s="30" t="s">
        <v>351</v>
      </c>
      <c r="J113" s="30" t="s">
        <v>385</v>
      </c>
    </row>
    <row r="114" spans="1:10">
      <c r="A114" s="338">
        <v>9002857431</v>
      </c>
      <c r="B114" s="37" t="s">
        <v>386</v>
      </c>
      <c r="C114" s="31" t="s">
        <v>32</v>
      </c>
      <c r="D114" s="30"/>
      <c r="E114" s="30" t="s">
        <v>387</v>
      </c>
      <c r="F114" s="31" t="s">
        <v>73</v>
      </c>
      <c r="G114" s="30" t="s">
        <v>40</v>
      </c>
      <c r="H114" s="32"/>
      <c r="I114" s="30" t="s">
        <v>16</v>
      </c>
      <c r="J114" s="30" t="s">
        <v>17</v>
      </c>
    </row>
    <row r="115" spans="1:10">
      <c r="A115" s="337">
        <v>9006081502</v>
      </c>
      <c r="B115" s="34" t="s">
        <v>388</v>
      </c>
      <c r="C115" s="31" t="s">
        <v>32</v>
      </c>
      <c r="D115" s="30"/>
      <c r="E115" s="34" t="s">
        <v>389</v>
      </c>
      <c r="F115" s="35" t="s">
        <v>338</v>
      </c>
      <c r="G115" s="34" t="s">
        <v>78</v>
      </c>
      <c r="H115" s="34">
        <v>3136152488</v>
      </c>
      <c r="I115" s="34" t="s">
        <v>79</v>
      </c>
      <c r="J115" s="33" t="s">
        <v>390</v>
      </c>
    </row>
    <row r="116" spans="1:10">
      <c r="A116" s="336">
        <v>206256692</v>
      </c>
      <c r="B116" s="30" t="s">
        <v>391</v>
      </c>
      <c r="C116" s="31" t="s">
        <v>56</v>
      </c>
      <c r="D116" s="30"/>
      <c r="E116" s="30" t="s">
        <v>392</v>
      </c>
      <c r="F116" s="31" t="s">
        <v>193</v>
      </c>
      <c r="G116" s="30" t="s">
        <v>124</v>
      </c>
      <c r="H116" s="32">
        <v>3204473819</v>
      </c>
      <c r="I116" s="61" t="s">
        <v>124</v>
      </c>
      <c r="J116" s="30" t="s">
        <v>393</v>
      </c>
    </row>
    <row r="117" spans="1:10">
      <c r="A117" s="336">
        <v>8280022396</v>
      </c>
      <c r="B117" s="30" t="s">
        <v>394</v>
      </c>
      <c r="C117" s="31" t="s">
        <v>32</v>
      </c>
      <c r="D117" s="30"/>
      <c r="E117" s="30" t="s">
        <v>395</v>
      </c>
      <c r="F117" s="31" t="s">
        <v>396</v>
      </c>
      <c r="G117" s="30" t="s">
        <v>397</v>
      </c>
      <c r="H117" s="30">
        <v>3124729385</v>
      </c>
      <c r="I117" s="30" t="s">
        <v>398</v>
      </c>
      <c r="J117" s="30" t="s">
        <v>399</v>
      </c>
    </row>
    <row r="118" spans="1:10">
      <c r="A118" s="336">
        <v>39820803</v>
      </c>
      <c r="B118" s="30" t="s">
        <v>400</v>
      </c>
      <c r="C118" s="31" t="s">
        <v>56</v>
      </c>
      <c r="D118" s="30"/>
      <c r="E118" s="30" t="s">
        <v>401</v>
      </c>
      <c r="F118" s="31" t="s">
        <v>402</v>
      </c>
      <c r="G118" s="30" t="s">
        <v>40</v>
      </c>
      <c r="H118" s="32"/>
      <c r="I118" s="30" t="s">
        <v>16</v>
      </c>
      <c r="J118" s="30" t="s">
        <v>403</v>
      </c>
    </row>
    <row r="119" spans="1:10">
      <c r="A119" s="336">
        <v>8060123641</v>
      </c>
      <c r="B119" s="30" t="s">
        <v>404</v>
      </c>
      <c r="C119" s="31" t="s">
        <v>32</v>
      </c>
      <c r="D119" s="30"/>
      <c r="E119" s="30" t="s">
        <v>405</v>
      </c>
      <c r="F119" s="31" t="s">
        <v>343</v>
      </c>
      <c r="G119" s="30" t="s">
        <v>40</v>
      </c>
      <c r="H119" s="32">
        <v>3008445513</v>
      </c>
      <c r="I119" s="30" t="s">
        <v>16</v>
      </c>
      <c r="J119" s="30" t="s">
        <v>406</v>
      </c>
    </row>
    <row r="120" spans="1:10">
      <c r="A120" s="336">
        <v>176676573</v>
      </c>
      <c r="B120" s="30" t="s">
        <v>407</v>
      </c>
      <c r="C120" s="31" t="s">
        <v>56</v>
      </c>
      <c r="D120" s="30"/>
      <c r="E120" s="30" t="s">
        <v>408</v>
      </c>
      <c r="F120" s="31" t="s">
        <v>396</v>
      </c>
      <c r="G120" s="30" t="s">
        <v>397</v>
      </c>
      <c r="H120" s="32">
        <v>3112432623</v>
      </c>
      <c r="I120" s="30" t="s">
        <v>409</v>
      </c>
      <c r="J120" s="30" t="s">
        <v>410</v>
      </c>
    </row>
    <row r="121" spans="1:10">
      <c r="A121" s="336">
        <v>9008378479</v>
      </c>
      <c r="B121" s="30" t="s">
        <v>411</v>
      </c>
      <c r="C121" s="31" t="s">
        <v>56</v>
      </c>
      <c r="D121" s="30"/>
      <c r="E121" s="30" t="s">
        <v>412</v>
      </c>
      <c r="F121" s="31" t="s">
        <v>65</v>
      </c>
      <c r="G121" s="30" t="s">
        <v>66</v>
      </c>
      <c r="H121" s="32">
        <v>3177585254</v>
      </c>
      <c r="I121" s="30" t="s">
        <v>16</v>
      </c>
      <c r="J121" s="30" t="s">
        <v>413</v>
      </c>
    </row>
    <row r="122" spans="1:10">
      <c r="A122" s="336">
        <v>11203592338</v>
      </c>
      <c r="B122" s="30" t="s">
        <v>414</v>
      </c>
      <c r="C122" s="31" t="s">
        <v>56</v>
      </c>
      <c r="D122" s="30"/>
      <c r="E122" s="30" t="s">
        <v>415</v>
      </c>
      <c r="F122" s="31" t="s">
        <v>416</v>
      </c>
      <c r="G122" s="30" t="s">
        <v>124</v>
      </c>
      <c r="H122" s="32">
        <v>3143428892</v>
      </c>
      <c r="I122" s="30" t="s">
        <v>140</v>
      </c>
      <c r="J122" s="30" t="s">
        <v>417</v>
      </c>
    </row>
    <row r="123" spans="1:10">
      <c r="A123" s="336">
        <v>9005777166</v>
      </c>
      <c r="B123" s="30" t="s">
        <v>418</v>
      </c>
      <c r="C123" s="31" t="s">
        <v>56</v>
      </c>
      <c r="D123" s="30"/>
      <c r="E123" s="30" t="s">
        <v>419</v>
      </c>
      <c r="F123" s="31" t="s">
        <v>420</v>
      </c>
      <c r="G123" s="30" t="s">
        <v>124</v>
      </c>
      <c r="H123" s="32">
        <v>3207469840</v>
      </c>
      <c r="I123" s="30" t="s">
        <v>140</v>
      </c>
      <c r="J123" s="30" t="s">
        <v>421</v>
      </c>
    </row>
    <row r="124" spans="1:10">
      <c r="A124" s="336">
        <v>9004305293</v>
      </c>
      <c r="B124" s="30" t="s">
        <v>422</v>
      </c>
      <c r="C124" s="31" t="s">
        <v>32</v>
      </c>
      <c r="D124" s="30"/>
      <c r="E124" s="30" t="s">
        <v>423</v>
      </c>
      <c r="F124" s="31" t="s">
        <v>117</v>
      </c>
      <c r="G124" s="30" t="s">
        <v>118</v>
      </c>
      <c r="H124" s="32">
        <v>3186514437</v>
      </c>
      <c r="I124" s="30" t="s">
        <v>118</v>
      </c>
      <c r="J124" s="84" t="s">
        <v>424</v>
      </c>
    </row>
    <row r="125" spans="1:10">
      <c r="A125" s="336" t="s">
        <v>425</v>
      </c>
      <c r="B125" s="30" t="s">
        <v>422</v>
      </c>
      <c r="C125" s="31" t="s">
        <v>12</v>
      </c>
      <c r="D125" s="30"/>
      <c r="E125" s="30" t="s">
        <v>426</v>
      </c>
      <c r="F125" s="31" t="s">
        <v>117</v>
      </c>
      <c r="G125" s="30" t="s">
        <v>118</v>
      </c>
      <c r="H125" s="32">
        <v>3186514437</v>
      </c>
      <c r="I125" s="30" t="s">
        <v>118</v>
      </c>
      <c r="J125" s="40" t="s">
        <v>424</v>
      </c>
    </row>
    <row r="126" spans="1:10">
      <c r="A126" s="336">
        <v>9006003376</v>
      </c>
      <c r="B126" s="30" t="s">
        <v>427</v>
      </c>
      <c r="C126" s="31" t="s">
        <v>32</v>
      </c>
      <c r="D126" s="30"/>
      <c r="E126" s="30" t="s">
        <v>428</v>
      </c>
      <c r="F126" s="31" t="s">
        <v>73</v>
      </c>
      <c r="G126" s="30" t="s">
        <v>40</v>
      </c>
      <c r="H126" s="32">
        <v>3145922377</v>
      </c>
      <c r="I126" s="30" t="s">
        <v>16</v>
      </c>
      <c r="J126" s="30" t="s">
        <v>429</v>
      </c>
    </row>
    <row r="127" spans="1:10">
      <c r="A127" s="336">
        <v>9007784648</v>
      </c>
      <c r="B127" s="30" t="s">
        <v>430</v>
      </c>
      <c r="C127" s="31" t="s">
        <v>32</v>
      </c>
      <c r="D127" s="30"/>
      <c r="E127" s="30" t="s">
        <v>408</v>
      </c>
      <c r="F127" s="31" t="s">
        <v>396</v>
      </c>
      <c r="G127" s="30" t="s">
        <v>397</v>
      </c>
      <c r="H127" s="30">
        <v>3142979768</v>
      </c>
      <c r="I127" s="30" t="s">
        <v>398</v>
      </c>
      <c r="J127" s="30" t="s">
        <v>431</v>
      </c>
    </row>
    <row r="128" spans="1:10">
      <c r="A128" s="339" t="s">
        <v>432</v>
      </c>
      <c r="B128" s="30" t="s">
        <v>430</v>
      </c>
      <c r="C128" s="31" t="s">
        <v>433</v>
      </c>
      <c r="D128" s="30"/>
      <c r="E128" s="30" t="s">
        <v>408</v>
      </c>
      <c r="F128" s="31" t="s">
        <v>396</v>
      </c>
      <c r="G128" s="30" t="s">
        <v>397</v>
      </c>
      <c r="H128" s="30">
        <v>3142979768</v>
      </c>
      <c r="I128" s="30" t="s">
        <v>398</v>
      </c>
      <c r="J128" s="30" t="s">
        <v>431</v>
      </c>
    </row>
    <row r="129" spans="1:11">
      <c r="A129" s="336">
        <v>177081602</v>
      </c>
      <c r="B129" s="30" t="s">
        <v>434</v>
      </c>
      <c r="C129" s="31" t="s">
        <v>56</v>
      </c>
      <c r="D129" s="30"/>
      <c r="E129" s="30" t="s">
        <v>435</v>
      </c>
      <c r="F129" s="31" t="s">
        <v>396</v>
      </c>
      <c r="G129" s="30" t="s">
        <v>397</v>
      </c>
      <c r="H129" s="32"/>
      <c r="I129" s="30" t="s">
        <v>398</v>
      </c>
      <c r="J129" s="30" t="s">
        <v>436</v>
      </c>
    </row>
    <row r="130" spans="1:11">
      <c r="A130" s="336">
        <v>9004887481</v>
      </c>
      <c r="B130" s="30" t="s">
        <v>437</v>
      </c>
      <c r="C130" s="31" t="s">
        <v>56</v>
      </c>
      <c r="D130" s="30"/>
      <c r="E130" s="30" t="s">
        <v>438</v>
      </c>
      <c r="F130" s="31" t="s">
        <v>396</v>
      </c>
      <c r="G130" s="30" t="s">
        <v>397</v>
      </c>
      <c r="H130" s="30">
        <v>3204548428</v>
      </c>
      <c r="I130" s="30" t="s">
        <v>398</v>
      </c>
      <c r="J130" s="30" t="s">
        <v>399</v>
      </c>
      <c r="K130" s="378" t="s">
        <v>439</v>
      </c>
    </row>
    <row r="131" spans="1:11">
      <c r="A131" s="336">
        <v>8220004829</v>
      </c>
      <c r="B131" s="30" t="s">
        <v>440</v>
      </c>
      <c r="C131" s="31" t="s">
        <v>56</v>
      </c>
      <c r="D131" s="30"/>
      <c r="E131" s="30" t="s">
        <v>441</v>
      </c>
      <c r="F131" s="31" t="s">
        <v>420</v>
      </c>
      <c r="G131" s="30" t="s">
        <v>124</v>
      </c>
      <c r="H131" s="32">
        <v>6626071</v>
      </c>
      <c r="I131" s="30" t="s">
        <v>140</v>
      </c>
      <c r="J131" s="30" t="s">
        <v>442</v>
      </c>
      <c r="K131" s="378" t="s">
        <v>443</v>
      </c>
    </row>
    <row r="132" spans="1:11">
      <c r="A132" s="336">
        <v>9007122512</v>
      </c>
      <c r="B132" s="30" t="s">
        <v>444</v>
      </c>
      <c r="C132" s="31" t="s">
        <v>32</v>
      </c>
      <c r="D132" s="30"/>
      <c r="E132" s="30" t="s">
        <v>445</v>
      </c>
      <c r="F132" s="30" t="s">
        <v>446</v>
      </c>
      <c r="G132" s="30" t="s">
        <v>66</v>
      </c>
      <c r="H132" s="30">
        <v>3196932574</v>
      </c>
      <c r="I132" s="30" t="s">
        <v>16</v>
      </c>
      <c r="J132" s="30" t="s">
        <v>447</v>
      </c>
    </row>
    <row r="133" spans="1:11">
      <c r="A133" s="336">
        <v>9003015244</v>
      </c>
      <c r="B133" s="30" t="s">
        <v>448</v>
      </c>
      <c r="C133" s="31" t="s">
        <v>56</v>
      </c>
      <c r="D133" s="30"/>
      <c r="E133" s="30" t="s">
        <v>449</v>
      </c>
      <c r="F133" s="42" t="s">
        <v>65</v>
      </c>
      <c r="G133" s="42" t="s">
        <v>66</v>
      </c>
      <c r="H133" s="30">
        <v>3214914077</v>
      </c>
      <c r="I133" s="30" t="s">
        <v>351</v>
      </c>
      <c r="J133" s="30" t="s">
        <v>450</v>
      </c>
      <c r="K133" s="378" t="s">
        <v>65</v>
      </c>
    </row>
    <row r="134" spans="1:11" ht="24.75">
      <c r="A134" s="336">
        <v>50297983</v>
      </c>
      <c r="B134" s="30" t="s">
        <v>451</v>
      </c>
      <c r="C134" s="31" t="s">
        <v>32</v>
      </c>
      <c r="D134" s="30"/>
      <c r="E134" s="30" t="s">
        <v>452</v>
      </c>
      <c r="F134" s="31" t="s">
        <v>65</v>
      </c>
      <c r="G134" s="30" t="s">
        <v>66</v>
      </c>
      <c r="H134" s="32">
        <v>3106045859</v>
      </c>
      <c r="I134" s="30" t="s">
        <v>16</v>
      </c>
      <c r="J134" s="33" t="s">
        <v>453</v>
      </c>
    </row>
    <row r="135" spans="1:11" ht="24.75">
      <c r="A135" s="336">
        <v>9008786184</v>
      </c>
      <c r="B135" s="33" t="s">
        <v>454</v>
      </c>
      <c r="C135" s="31" t="s">
        <v>32</v>
      </c>
      <c r="D135" s="30"/>
      <c r="E135" s="30" t="s">
        <v>455</v>
      </c>
      <c r="F135" s="31" t="s">
        <v>456</v>
      </c>
      <c r="G135" s="30" t="s">
        <v>397</v>
      </c>
      <c r="H135" s="32">
        <v>3124507569</v>
      </c>
      <c r="I135" s="30" t="s">
        <v>457</v>
      </c>
      <c r="J135" s="30" t="s">
        <v>458</v>
      </c>
    </row>
    <row r="136" spans="1:11">
      <c r="A136" s="336">
        <v>8902009287</v>
      </c>
      <c r="B136" s="30" t="s">
        <v>459</v>
      </c>
      <c r="C136" s="31" t="s">
        <v>32</v>
      </c>
      <c r="D136" s="30"/>
      <c r="E136" s="30" t="s">
        <v>460</v>
      </c>
      <c r="F136" s="31" t="s">
        <v>61</v>
      </c>
      <c r="G136" s="30" t="s">
        <v>48</v>
      </c>
      <c r="H136" s="32">
        <v>6448167</v>
      </c>
      <c r="I136" s="30" t="s">
        <v>16</v>
      </c>
      <c r="J136" s="30" t="s">
        <v>17</v>
      </c>
    </row>
    <row r="137" spans="1:11" ht="24.75">
      <c r="A137" s="336">
        <v>8020025063</v>
      </c>
      <c r="B137" s="43" t="s">
        <v>461</v>
      </c>
      <c r="C137" s="31" t="s">
        <v>56</v>
      </c>
      <c r="D137" s="30"/>
      <c r="E137" s="30" t="s">
        <v>462</v>
      </c>
      <c r="F137" s="42" t="s">
        <v>105</v>
      </c>
      <c r="G137" s="30" t="s">
        <v>15</v>
      </c>
      <c r="H137" s="30">
        <v>3003864220</v>
      </c>
      <c r="I137" s="30" t="s">
        <v>16</v>
      </c>
      <c r="J137" s="30" t="s">
        <v>463</v>
      </c>
      <c r="K137" s="50"/>
    </row>
    <row r="138" spans="1:11">
      <c r="A138" s="342">
        <v>8020041195</v>
      </c>
      <c r="B138" s="45" t="s">
        <v>464</v>
      </c>
      <c r="C138" s="31" t="s">
        <v>32</v>
      </c>
      <c r="D138" s="45"/>
      <c r="E138" s="45" t="s">
        <v>465</v>
      </c>
      <c r="F138" s="42" t="s">
        <v>105</v>
      </c>
      <c r="G138" s="30" t="s">
        <v>15</v>
      </c>
      <c r="H138" s="45"/>
      <c r="I138" s="30" t="s">
        <v>16</v>
      </c>
      <c r="J138" s="30" t="s">
        <v>466</v>
      </c>
    </row>
    <row r="139" spans="1:11">
      <c r="A139" s="336">
        <v>9010295013</v>
      </c>
      <c r="B139" s="49" t="s">
        <v>467</v>
      </c>
      <c r="C139" s="31" t="s">
        <v>32</v>
      </c>
      <c r="D139" s="30"/>
      <c r="E139" s="30" t="s">
        <v>468</v>
      </c>
      <c r="F139" s="31" t="s">
        <v>338</v>
      </c>
      <c r="G139" s="30" t="s">
        <v>78</v>
      </c>
      <c r="H139" s="32">
        <v>3217195400</v>
      </c>
      <c r="I139" s="30" t="s">
        <v>79</v>
      </c>
      <c r="J139" s="30" t="s">
        <v>339</v>
      </c>
    </row>
    <row r="140" spans="1:11">
      <c r="A140" s="336">
        <v>9000246728</v>
      </c>
      <c r="B140" s="30" t="s">
        <v>469</v>
      </c>
      <c r="C140" s="31" t="s">
        <v>32</v>
      </c>
      <c r="D140" s="30"/>
      <c r="E140" s="30" t="s">
        <v>470</v>
      </c>
      <c r="F140" s="31" t="s">
        <v>28</v>
      </c>
      <c r="G140" s="30" t="s">
        <v>29</v>
      </c>
      <c r="H140" s="32"/>
      <c r="I140" s="30" t="s">
        <v>29</v>
      </c>
      <c r="J140" s="30" t="s">
        <v>471</v>
      </c>
    </row>
    <row r="141" spans="1:11">
      <c r="A141" s="336">
        <v>9008032774</v>
      </c>
      <c r="B141" s="30" t="s">
        <v>472</v>
      </c>
      <c r="C141" s="31" t="s">
        <v>32</v>
      </c>
      <c r="D141" s="30"/>
      <c r="E141" s="30" t="s">
        <v>473</v>
      </c>
      <c r="F141" s="30" t="s">
        <v>14</v>
      </c>
      <c r="G141" s="30" t="s">
        <v>15</v>
      </c>
      <c r="H141" s="30">
        <v>3607432</v>
      </c>
      <c r="I141" s="30" t="s">
        <v>16</v>
      </c>
      <c r="J141" s="30" t="s">
        <v>474</v>
      </c>
    </row>
    <row r="142" spans="1:11">
      <c r="A142" s="336">
        <v>9004143648</v>
      </c>
      <c r="B142" s="30" t="s">
        <v>475</v>
      </c>
      <c r="C142" s="31" t="s">
        <v>32</v>
      </c>
      <c r="D142" s="30"/>
      <c r="E142" s="30" t="s">
        <v>476</v>
      </c>
      <c r="F142" s="31" t="s">
        <v>20</v>
      </c>
      <c r="G142" s="31" t="s">
        <v>21</v>
      </c>
      <c r="H142" s="42">
        <v>8100266</v>
      </c>
      <c r="I142" s="30" t="s">
        <v>16</v>
      </c>
      <c r="J142" s="30" t="s">
        <v>477</v>
      </c>
    </row>
    <row r="143" spans="1:11" ht="24.75">
      <c r="A143" s="336">
        <v>9010909419</v>
      </c>
      <c r="B143" s="30" t="s">
        <v>478</v>
      </c>
      <c r="C143" s="31" t="s">
        <v>56</v>
      </c>
      <c r="D143" s="30"/>
      <c r="E143" s="30" t="s">
        <v>479</v>
      </c>
      <c r="F143" s="31" t="s">
        <v>202</v>
      </c>
      <c r="G143" s="30" t="s">
        <v>480</v>
      </c>
      <c r="H143" s="32">
        <v>3143317774</v>
      </c>
      <c r="I143" s="30" t="s">
        <v>16</v>
      </c>
      <c r="J143" s="33" t="s">
        <v>481</v>
      </c>
    </row>
    <row r="144" spans="1:11">
      <c r="A144" s="336">
        <v>9001654948</v>
      </c>
      <c r="B144" s="33" t="s">
        <v>482</v>
      </c>
      <c r="C144" s="31" t="s">
        <v>32</v>
      </c>
      <c r="D144" s="30"/>
      <c r="E144" s="30" t="s">
        <v>483</v>
      </c>
      <c r="F144" s="42" t="s">
        <v>343</v>
      </c>
      <c r="G144" s="42" t="s">
        <v>40</v>
      </c>
      <c r="H144" s="32">
        <v>320538639</v>
      </c>
      <c r="I144" s="30" t="s">
        <v>372</v>
      </c>
      <c r="J144" s="30" t="s">
        <v>484</v>
      </c>
    </row>
    <row r="145" spans="1:11">
      <c r="A145" s="340">
        <v>9011364536</v>
      </c>
      <c r="B145" s="110" t="s">
        <v>485</v>
      </c>
      <c r="C145" s="31" t="s">
        <v>32</v>
      </c>
      <c r="D145" s="111"/>
      <c r="E145" s="110" t="s">
        <v>486</v>
      </c>
      <c r="F145" s="112" t="s">
        <v>487</v>
      </c>
      <c r="G145" s="112" t="s">
        <v>397</v>
      </c>
      <c r="H145" s="48">
        <v>3208472231</v>
      </c>
      <c r="I145" s="111" t="s">
        <v>397</v>
      </c>
      <c r="J145" s="111" t="s">
        <v>488</v>
      </c>
    </row>
    <row r="146" spans="1:11">
      <c r="A146" s="339">
        <v>8301266596</v>
      </c>
      <c r="B146" s="42" t="s">
        <v>489</v>
      </c>
      <c r="C146" s="31" t="s">
        <v>12</v>
      </c>
      <c r="D146" s="30"/>
      <c r="E146" s="80" t="s">
        <v>490</v>
      </c>
      <c r="F146" s="81" t="s">
        <v>491</v>
      </c>
      <c r="G146" s="81" t="s">
        <v>492</v>
      </c>
      <c r="H146" s="82">
        <v>3132439699</v>
      </c>
      <c r="I146" s="30" t="s">
        <v>119</v>
      </c>
      <c r="J146" s="40" t="s">
        <v>493</v>
      </c>
    </row>
    <row r="147" spans="1:11">
      <c r="A147" s="339" t="s">
        <v>494</v>
      </c>
      <c r="B147" s="42" t="s">
        <v>489</v>
      </c>
      <c r="C147" s="31" t="s">
        <v>32</v>
      </c>
      <c r="D147" s="30"/>
      <c r="E147" s="80" t="s">
        <v>490</v>
      </c>
      <c r="F147" s="81" t="s">
        <v>491</v>
      </c>
      <c r="G147" s="81" t="s">
        <v>492</v>
      </c>
      <c r="H147" s="82">
        <v>3132439700</v>
      </c>
      <c r="I147" s="30" t="s">
        <v>119</v>
      </c>
      <c r="J147" s="40" t="s">
        <v>493</v>
      </c>
    </row>
    <row r="148" spans="1:11">
      <c r="A148" s="340">
        <v>8290007361</v>
      </c>
      <c r="B148" s="81" t="s">
        <v>495</v>
      </c>
      <c r="C148" s="31" t="s">
        <v>32</v>
      </c>
      <c r="D148" s="30"/>
      <c r="E148" s="48" t="s">
        <v>496</v>
      </c>
      <c r="F148" s="81" t="s">
        <v>47</v>
      </c>
      <c r="G148" s="81" t="s">
        <v>48</v>
      </c>
      <c r="H148" s="48">
        <v>3124424636</v>
      </c>
      <c r="I148" s="30" t="s">
        <v>16</v>
      </c>
      <c r="J148" s="30" t="s">
        <v>497</v>
      </c>
    </row>
    <row r="149" spans="1:11">
      <c r="A149" s="340">
        <v>9005638726</v>
      </c>
      <c r="B149" s="48" t="s">
        <v>498</v>
      </c>
      <c r="C149" s="31" t="s">
        <v>32</v>
      </c>
      <c r="D149" s="30"/>
      <c r="E149" s="48" t="s">
        <v>499</v>
      </c>
      <c r="F149" s="88" t="s">
        <v>500</v>
      </c>
      <c r="G149" s="88" t="s">
        <v>501</v>
      </c>
      <c r="H149" s="48">
        <v>3113486099</v>
      </c>
      <c r="I149" s="30" t="s">
        <v>79</v>
      </c>
      <c r="J149" s="30" t="s">
        <v>502</v>
      </c>
    </row>
    <row r="150" spans="1:11">
      <c r="A150" s="340">
        <v>9011054099</v>
      </c>
      <c r="B150" s="81" t="s">
        <v>503</v>
      </c>
      <c r="C150" s="31" t="s">
        <v>32</v>
      </c>
      <c r="D150" s="30"/>
      <c r="E150" s="48" t="s">
        <v>504</v>
      </c>
      <c r="F150" s="31" t="s">
        <v>186</v>
      </c>
      <c r="G150" s="30" t="s">
        <v>119</v>
      </c>
      <c r="H150" s="48">
        <v>3106187538</v>
      </c>
      <c r="I150" s="30" t="s">
        <v>505</v>
      </c>
      <c r="J150" s="30" t="s">
        <v>506</v>
      </c>
    </row>
    <row r="151" spans="1:11">
      <c r="A151" s="336">
        <v>9013223678</v>
      </c>
      <c r="B151" s="30" t="s">
        <v>507</v>
      </c>
      <c r="C151" s="31" t="s">
        <v>508</v>
      </c>
      <c r="D151" s="30"/>
      <c r="E151" s="30" t="s">
        <v>509</v>
      </c>
      <c r="F151" s="31" t="s">
        <v>299</v>
      </c>
      <c r="G151" s="30" t="s">
        <v>300</v>
      </c>
      <c r="H151" s="32"/>
      <c r="I151" s="30" t="s">
        <v>16</v>
      </c>
      <c r="J151" s="30" t="s">
        <v>510</v>
      </c>
    </row>
    <row r="152" spans="1:11">
      <c r="A152" s="336">
        <v>9011602530</v>
      </c>
      <c r="B152" s="30" t="s">
        <v>511</v>
      </c>
      <c r="C152" s="31" t="s">
        <v>56</v>
      </c>
      <c r="D152" s="30"/>
      <c r="E152" s="30" t="s">
        <v>512</v>
      </c>
      <c r="F152" s="31" t="s">
        <v>513</v>
      </c>
      <c r="G152" s="30" t="s">
        <v>252</v>
      </c>
      <c r="H152" s="32">
        <v>3116406620</v>
      </c>
      <c r="I152" s="30" t="s">
        <v>514</v>
      </c>
      <c r="J152" s="30" t="s">
        <v>515</v>
      </c>
    </row>
    <row r="153" spans="1:11">
      <c r="A153" s="458">
        <v>9013716940</v>
      </c>
      <c r="B153" s="458" t="s">
        <v>516</v>
      </c>
      <c r="C153" s="31" t="s">
        <v>32</v>
      </c>
      <c r="D153" s="30"/>
      <c r="E153" s="30" t="s">
        <v>517</v>
      </c>
      <c r="F153" s="31" t="s">
        <v>443</v>
      </c>
      <c r="G153" s="30" t="s">
        <v>119</v>
      </c>
      <c r="H153" s="32">
        <v>3188021014</v>
      </c>
      <c r="I153" s="30" t="s">
        <v>518</v>
      </c>
      <c r="J153" s="30" t="s">
        <v>519</v>
      </c>
    </row>
    <row r="154" spans="1:11" s="461" customFormat="1">
      <c r="A154" s="462">
        <v>404197336</v>
      </c>
      <c r="B154" s="462" t="s">
        <v>520</v>
      </c>
      <c r="C154" s="463" t="s">
        <v>56</v>
      </c>
      <c r="D154" s="462"/>
      <c r="E154" s="462" t="s">
        <v>521</v>
      </c>
      <c r="F154" s="463" t="s">
        <v>522</v>
      </c>
      <c r="G154" s="462" t="s">
        <v>300</v>
      </c>
      <c r="H154" s="462"/>
      <c r="I154" s="462" t="s">
        <v>16</v>
      </c>
      <c r="J154" s="462" t="s">
        <v>523</v>
      </c>
    </row>
    <row r="155" spans="1:11">
      <c r="A155" s="30">
        <v>9013685902</v>
      </c>
      <c r="B155" s="30" t="s">
        <v>524</v>
      </c>
      <c r="C155" s="31" t="s">
        <v>32</v>
      </c>
      <c r="D155" s="30"/>
      <c r="E155" s="30" t="s">
        <v>525</v>
      </c>
      <c r="F155" s="31" t="s">
        <v>157</v>
      </c>
      <c r="G155" s="30" t="s">
        <v>158</v>
      </c>
      <c r="H155" s="32">
        <v>3208748419</v>
      </c>
      <c r="I155" s="30" t="s">
        <v>29</v>
      </c>
      <c r="J155" s="30" t="s">
        <v>526</v>
      </c>
      <c r="K155" t="s">
        <v>28</v>
      </c>
    </row>
    <row r="156" spans="1:11">
      <c r="A156" s="30"/>
      <c r="B156" s="30"/>
      <c r="C156" s="31"/>
      <c r="D156" s="30"/>
      <c r="E156" s="30"/>
      <c r="F156" s="31"/>
      <c r="G156" s="30"/>
      <c r="H156" s="32"/>
      <c r="I156" s="30"/>
      <c r="J156" s="30"/>
    </row>
    <row r="157" spans="1:11">
      <c r="A157" s="30"/>
      <c r="B157" s="30"/>
      <c r="C157" s="31"/>
      <c r="D157" s="30"/>
      <c r="E157" s="30"/>
      <c r="F157" s="31"/>
      <c r="G157" s="30"/>
      <c r="H157" s="32"/>
      <c r="I157" s="30"/>
      <c r="J157" s="30"/>
    </row>
    <row r="158" spans="1:11">
      <c r="A158" s="30"/>
      <c r="B158" s="30"/>
      <c r="C158" s="31"/>
      <c r="D158" s="30"/>
      <c r="E158" s="30"/>
      <c r="F158" s="31"/>
      <c r="G158" s="30"/>
      <c r="H158" s="32"/>
      <c r="I158" s="30"/>
      <c r="J158" s="30"/>
    </row>
    <row r="159" spans="1:11">
      <c r="A159" s="30"/>
      <c r="B159" s="30"/>
      <c r="C159" s="40"/>
      <c r="D159" s="30"/>
      <c r="E159" s="30"/>
      <c r="F159" s="31"/>
      <c r="G159" s="30"/>
      <c r="H159" s="32"/>
      <c r="I159" s="30"/>
      <c r="J159" s="30"/>
    </row>
    <row r="160" spans="1:11">
      <c r="A160" s="30"/>
      <c r="B160" s="30"/>
      <c r="C160" s="40"/>
      <c r="D160" s="30"/>
      <c r="E160" s="30"/>
      <c r="F160" s="31"/>
      <c r="G160" s="30"/>
      <c r="H160" s="32"/>
      <c r="I160" s="30"/>
      <c r="J160" s="30"/>
    </row>
    <row r="161" spans="1:10">
      <c r="A161" s="30"/>
      <c r="B161" s="30"/>
      <c r="C161" s="31"/>
      <c r="D161" s="30"/>
      <c r="E161" s="30"/>
      <c r="F161" s="31"/>
      <c r="G161" s="30"/>
      <c r="H161" s="32"/>
      <c r="I161" s="30"/>
      <c r="J161" s="30"/>
    </row>
    <row r="162" spans="1:10">
      <c r="A162" s="30"/>
      <c r="B162" s="30"/>
      <c r="C162" s="31"/>
      <c r="D162" s="30"/>
      <c r="E162" s="30"/>
      <c r="F162" s="31"/>
      <c r="G162" s="30"/>
      <c r="H162" s="32"/>
      <c r="I162" s="30"/>
      <c r="J162" s="30"/>
    </row>
    <row r="163" spans="1:10">
      <c r="A163" s="30"/>
      <c r="B163" s="30"/>
      <c r="C163" s="31"/>
      <c r="D163" s="30"/>
      <c r="F163" s="31"/>
      <c r="G163" s="30"/>
      <c r="H163" s="32"/>
      <c r="I163" s="30"/>
      <c r="J163" s="30"/>
    </row>
    <row r="164" spans="1:10">
      <c r="A164" s="30"/>
      <c r="B164" s="30"/>
      <c r="C164" s="31"/>
      <c r="D164" s="30"/>
      <c r="E164" s="30"/>
      <c r="F164" s="31"/>
      <c r="G164" s="30"/>
      <c r="H164" s="32"/>
      <c r="I164" s="30"/>
      <c r="J164" s="30"/>
    </row>
    <row r="165" spans="1:10">
      <c r="A165" s="30"/>
      <c r="B165" s="30"/>
      <c r="C165" s="31"/>
      <c r="D165" s="30"/>
      <c r="E165" s="30"/>
      <c r="F165" s="31"/>
      <c r="G165" s="30"/>
      <c r="H165" s="32"/>
      <c r="I165" s="30"/>
      <c r="J165" s="30"/>
    </row>
    <row r="166" spans="1:10">
      <c r="A166" s="30"/>
      <c r="B166" s="30"/>
      <c r="C166" s="31"/>
      <c r="D166" s="30"/>
      <c r="E166" s="30"/>
      <c r="F166" s="31"/>
      <c r="G166" s="30"/>
      <c r="H166" s="32"/>
      <c r="I166" s="30"/>
      <c r="J166" s="30"/>
    </row>
    <row r="167" spans="1:10">
      <c r="A167" s="30"/>
      <c r="B167" s="30"/>
      <c r="C167" s="31"/>
      <c r="D167" s="30"/>
      <c r="E167" s="30"/>
      <c r="F167" s="31"/>
      <c r="G167" s="30"/>
      <c r="H167" s="32"/>
      <c r="I167" s="30"/>
      <c r="J167" s="30"/>
    </row>
    <row r="168" spans="1:10">
      <c r="A168" s="30"/>
      <c r="B168" s="30"/>
      <c r="C168" s="31"/>
      <c r="D168" s="30"/>
      <c r="E168" s="30"/>
      <c r="F168" s="31"/>
      <c r="G168" s="30"/>
      <c r="H168" s="32"/>
      <c r="I168" s="30"/>
      <c r="J168" s="30"/>
    </row>
    <row r="169" spans="1:10">
      <c r="A169" s="30"/>
      <c r="B169" s="30"/>
      <c r="C169" s="31"/>
      <c r="D169" s="30"/>
      <c r="E169" s="30"/>
      <c r="F169" s="31"/>
      <c r="G169" s="30"/>
      <c r="H169" s="32"/>
      <c r="I169" s="30"/>
      <c r="J169" s="30"/>
    </row>
    <row r="170" spans="1:10">
      <c r="A170" s="30"/>
      <c r="B170" s="30"/>
      <c r="C170" s="31"/>
      <c r="D170" s="30"/>
      <c r="E170" s="30"/>
      <c r="F170" s="31"/>
      <c r="G170" s="30"/>
      <c r="H170" s="32"/>
      <c r="I170" s="30"/>
      <c r="J170" s="30"/>
    </row>
    <row r="171" spans="1:10">
      <c r="A171" s="30"/>
      <c r="B171" s="30"/>
      <c r="C171" s="31"/>
      <c r="D171" s="30"/>
      <c r="E171" s="30"/>
      <c r="F171" s="31"/>
      <c r="G171" s="30"/>
      <c r="H171" s="32"/>
      <c r="I171" s="30"/>
      <c r="J171" s="30"/>
    </row>
    <row r="172" spans="1:10">
      <c r="A172" s="30"/>
      <c r="B172" s="30"/>
      <c r="C172" s="31"/>
      <c r="D172" s="30"/>
      <c r="E172" s="30"/>
      <c r="F172" s="31"/>
      <c r="G172" s="30"/>
      <c r="H172" s="32"/>
      <c r="I172" s="30"/>
      <c r="J172" s="30"/>
    </row>
    <row r="173" spans="1:10">
      <c r="A173" s="30"/>
      <c r="B173" s="30"/>
      <c r="C173" s="31"/>
      <c r="D173" s="30"/>
      <c r="E173" s="30"/>
      <c r="F173" s="31"/>
      <c r="G173" s="30"/>
      <c r="H173" s="32"/>
      <c r="I173" s="30"/>
      <c r="J173" s="30"/>
    </row>
    <row r="174" spans="1:10">
      <c r="A174" s="30"/>
      <c r="B174" s="30"/>
      <c r="C174" s="31"/>
      <c r="D174" s="30"/>
      <c r="E174" s="30"/>
      <c r="F174" s="31"/>
      <c r="G174" s="30"/>
      <c r="H174" s="32"/>
      <c r="I174" s="30"/>
      <c r="J174" s="30"/>
    </row>
    <row r="175" spans="1:10">
      <c r="A175" s="30"/>
      <c r="B175" s="30"/>
      <c r="C175" s="31"/>
      <c r="D175" s="30"/>
      <c r="E175" s="30"/>
      <c r="F175" s="31"/>
      <c r="G175" s="30"/>
      <c r="H175" s="32"/>
      <c r="I175" s="30"/>
      <c r="J175" s="30"/>
    </row>
    <row r="176" spans="1:10">
      <c r="A176" s="30"/>
      <c r="B176" s="30"/>
      <c r="C176" s="31"/>
      <c r="D176" s="30"/>
      <c r="E176" s="30"/>
      <c r="F176" s="31"/>
      <c r="G176" s="30"/>
      <c r="H176" s="32"/>
      <c r="I176" s="30"/>
      <c r="J176" s="30"/>
    </row>
    <row r="177" spans="1:10">
      <c r="A177" s="30"/>
      <c r="B177" s="30"/>
      <c r="C177" s="31"/>
      <c r="D177" s="30"/>
      <c r="E177" s="30"/>
      <c r="F177" s="31"/>
      <c r="G177" s="30"/>
      <c r="H177" s="32"/>
      <c r="I177" s="30"/>
      <c r="J177" s="30"/>
    </row>
    <row r="178" spans="1:10">
      <c r="A178" s="30"/>
      <c r="B178" s="30"/>
      <c r="C178" s="31"/>
      <c r="D178" s="30"/>
      <c r="E178" s="30"/>
      <c r="F178" s="31"/>
      <c r="G178" s="30"/>
      <c r="H178" s="32"/>
      <c r="I178" s="30"/>
      <c r="J178" s="30"/>
    </row>
    <row r="179" spans="1:10">
      <c r="A179" s="30"/>
      <c r="B179" s="30"/>
      <c r="C179" s="31"/>
      <c r="D179" s="30"/>
      <c r="E179" s="30"/>
      <c r="F179" s="31"/>
      <c r="G179" s="30"/>
      <c r="H179" s="32"/>
      <c r="I179" s="30"/>
      <c r="J179" s="30"/>
    </row>
    <row r="180" spans="1:10">
      <c r="A180" s="30"/>
      <c r="B180" s="30"/>
      <c r="C180" s="31"/>
      <c r="D180" s="30"/>
      <c r="E180" s="30"/>
      <c r="F180" s="31"/>
      <c r="G180" s="30"/>
      <c r="H180" s="32"/>
      <c r="I180" s="30"/>
      <c r="J180" s="30"/>
    </row>
    <row r="181" spans="1:10">
      <c r="A181" s="30"/>
      <c r="B181" s="30"/>
      <c r="C181" s="31"/>
      <c r="D181" s="30"/>
      <c r="E181" s="30"/>
      <c r="F181" s="31"/>
      <c r="G181" s="30"/>
      <c r="H181" s="32"/>
      <c r="I181" s="30"/>
      <c r="J181" s="30"/>
    </row>
    <row r="182" spans="1:10">
      <c r="A182" s="30"/>
      <c r="B182" s="30"/>
      <c r="C182" s="31"/>
      <c r="D182" s="30"/>
      <c r="E182" s="30"/>
      <c r="F182" s="31"/>
      <c r="G182" s="30"/>
      <c r="H182" s="32"/>
      <c r="I182" s="30"/>
      <c r="J182" s="30"/>
    </row>
    <row r="183" spans="1:10">
      <c r="A183" s="30"/>
      <c r="B183" s="30"/>
      <c r="C183" s="31"/>
      <c r="D183" s="30"/>
      <c r="E183" s="30"/>
      <c r="F183" s="31"/>
      <c r="G183" s="30"/>
      <c r="H183" s="32"/>
      <c r="I183" s="30"/>
      <c r="J183" s="30"/>
    </row>
    <row r="184" spans="1:10">
      <c r="A184" s="30"/>
      <c r="B184" s="30"/>
      <c r="C184" s="31"/>
      <c r="D184" s="30"/>
      <c r="E184" s="30"/>
      <c r="F184" s="31"/>
      <c r="G184" s="30"/>
      <c r="H184" s="32"/>
      <c r="I184" s="30"/>
      <c r="J184" s="30"/>
    </row>
    <row r="185" spans="1:10">
      <c r="A185" s="30"/>
      <c r="B185" s="30"/>
      <c r="C185" s="31"/>
      <c r="D185" s="30"/>
      <c r="E185" s="30"/>
      <c r="F185" s="31"/>
      <c r="G185" s="30"/>
      <c r="H185" s="32"/>
      <c r="I185" s="30"/>
      <c r="J185" s="30"/>
    </row>
    <row r="186" spans="1:10">
      <c r="A186" s="30"/>
      <c r="B186" s="30"/>
      <c r="C186" s="31"/>
      <c r="D186" s="30"/>
      <c r="E186" s="30"/>
      <c r="F186" s="31"/>
      <c r="G186" s="30"/>
      <c r="H186" s="32"/>
      <c r="I186" s="30"/>
      <c r="J186" s="30"/>
    </row>
    <row r="187" spans="1:10">
      <c r="A187" s="30"/>
      <c r="B187" s="30"/>
      <c r="C187" s="31"/>
      <c r="D187" s="30"/>
      <c r="E187" s="30"/>
      <c r="F187" s="31"/>
      <c r="G187" s="30"/>
      <c r="H187" s="32"/>
      <c r="I187" s="30"/>
      <c r="J187" s="30"/>
    </row>
    <row r="188" spans="1:10">
      <c r="A188" s="30"/>
      <c r="B188" s="30"/>
      <c r="C188" s="31"/>
      <c r="D188" s="30"/>
      <c r="E188" s="30"/>
      <c r="F188" s="31"/>
      <c r="G188" s="30"/>
      <c r="H188" s="32"/>
      <c r="I188" s="30"/>
      <c r="J188" s="30"/>
    </row>
    <row r="189" spans="1:10">
      <c r="A189" s="30"/>
      <c r="B189" s="30"/>
      <c r="C189" s="31"/>
      <c r="D189" s="30"/>
      <c r="E189" s="30"/>
      <c r="F189" s="31"/>
      <c r="G189" s="30"/>
      <c r="H189" s="32"/>
      <c r="I189" s="30"/>
      <c r="J189" s="30"/>
    </row>
    <row r="190" spans="1:10">
      <c r="A190" s="30"/>
      <c r="B190" s="30"/>
      <c r="C190" s="31"/>
      <c r="D190" s="30"/>
      <c r="E190" s="30"/>
      <c r="F190" s="31"/>
      <c r="G190" s="30"/>
      <c r="H190" s="32"/>
      <c r="I190" s="30"/>
      <c r="J190" s="30"/>
    </row>
    <row r="191" spans="1:10">
      <c r="A191" s="30"/>
      <c r="B191" s="30"/>
      <c r="C191" s="31"/>
      <c r="D191" s="30"/>
      <c r="E191" s="30"/>
      <c r="F191" s="31"/>
      <c r="G191" s="30"/>
      <c r="H191" s="32"/>
      <c r="I191" s="30"/>
      <c r="J191" s="30"/>
    </row>
    <row r="192" spans="1:10">
      <c r="A192" s="30"/>
      <c r="B192" s="30"/>
      <c r="C192" s="31"/>
      <c r="D192" s="30"/>
      <c r="E192" s="30"/>
      <c r="F192" s="31"/>
      <c r="G192" s="30"/>
      <c r="H192" s="32"/>
      <c r="I192" s="30"/>
      <c r="J192" s="30"/>
    </row>
    <row r="193" spans="1:10">
      <c r="A193" s="30"/>
      <c r="B193" s="30"/>
      <c r="C193" s="31"/>
      <c r="D193" s="30"/>
      <c r="E193" s="30"/>
      <c r="F193" s="31"/>
      <c r="G193" s="30"/>
      <c r="H193" s="32"/>
      <c r="I193" s="30"/>
      <c r="J193" s="30"/>
    </row>
    <row r="194" spans="1:10">
      <c r="A194" s="30"/>
      <c r="B194" s="30"/>
      <c r="C194" s="31"/>
      <c r="D194" s="30"/>
      <c r="E194" s="30"/>
      <c r="F194" s="31"/>
      <c r="G194" s="30"/>
      <c r="H194" s="32"/>
      <c r="I194" s="30"/>
      <c r="J194" s="30"/>
    </row>
    <row r="195" spans="1:10">
      <c r="A195" s="30"/>
      <c r="B195" s="30"/>
      <c r="C195" s="31"/>
      <c r="D195" s="30"/>
      <c r="E195" s="30"/>
      <c r="F195" s="31"/>
      <c r="G195" s="30"/>
      <c r="H195" s="32"/>
      <c r="I195" s="30"/>
      <c r="J195" s="30"/>
    </row>
    <row r="196" spans="1:10">
      <c r="A196" s="30"/>
      <c r="B196" s="30"/>
      <c r="C196" s="31"/>
      <c r="D196" s="30"/>
      <c r="E196" s="30"/>
      <c r="F196" s="31"/>
      <c r="G196" s="30"/>
      <c r="H196" s="32"/>
      <c r="I196" s="30"/>
      <c r="J196" s="30"/>
    </row>
    <row r="197" spans="1:10">
      <c r="A197" s="30"/>
      <c r="B197" s="30"/>
      <c r="C197" s="31"/>
      <c r="D197" s="30"/>
      <c r="E197" s="30"/>
      <c r="F197" s="31"/>
      <c r="G197" s="30"/>
      <c r="H197" s="32"/>
      <c r="I197" s="30"/>
      <c r="J197" s="30"/>
    </row>
    <row r="198" spans="1:10">
      <c r="A198" s="30"/>
      <c r="B198" s="30"/>
      <c r="C198" s="31"/>
      <c r="D198" s="30"/>
      <c r="E198" s="30"/>
      <c r="F198" s="31"/>
      <c r="G198" s="30"/>
      <c r="H198" s="32"/>
      <c r="I198" s="30"/>
      <c r="J198" s="30"/>
    </row>
    <row r="199" spans="1:10">
      <c r="A199" s="30"/>
      <c r="B199" s="30"/>
      <c r="C199" s="31"/>
      <c r="D199" s="30"/>
      <c r="E199" s="30"/>
      <c r="F199" s="31"/>
      <c r="G199" s="30"/>
      <c r="H199" s="32"/>
      <c r="I199" s="30"/>
      <c r="J199" s="30"/>
    </row>
    <row r="200" spans="1:10">
      <c r="A200" s="30"/>
      <c r="B200" s="30"/>
      <c r="C200" s="31"/>
      <c r="D200" s="30"/>
      <c r="E200" s="30"/>
      <c r="F200" s="31"/>
      <c r="G200" s="30"/>
      <c r="H200" s="32"/>
      <c r="I200" s="30"/>
      <c r="J200" s="30"/>
    </row>
    <row r="201" spans="1:10">
      <c r="A201" s="30"/>
      <c r="B201" s="30"/>
      <c r="C201" s="31"/>
      <c r="D201" s="30"/>
      <c r="E201" s="30"/>
      <c r="F201" s="31"/>
      <c r="G201" s="30"/>
      <c r="H201" s="32"/>
      <c r="I201" s="30"/>
      <c r="J201" s="30"/>
    </row>
    <row r="202" spans="1:10">
      <c r="A202" s="30"/>
      <c r="B202" s="30"/>
      <c r="C202" s="31"/>
      <c r="D202" s="30"/>
      <c r="E202" s="30"/>
      <c r="F202" s="31"/>
      <c r="G202" s="30"/>
      <c r="H202" s="32"/>
      <c r="I202" s="30"/>
      <c r="J202" s="30"/>
    </row>
    <row r="203" spans="1:10">
      <c r="A203" s="30"/>
      <c r="B203" s="30"/>
      <c r="C203" s="31"/>
      <c r="D203" s="30"/>
      <c r="E203" s="30"/>
      <c r="F203" s="31"/>
      <c r="G203" s="30"/>
      <c r="H203" s="32"/>
      <c r="I203" s="30"/>
      <c r="J203" s="30"/>
    </row>
    <row r="204" spans="1:10">
      <c r="A204" s="30"/>
      <c r="B204" s="30"/>
      <c r="C204" s="31"/>
      <c r="D204" s="30"/>
      <c r="E204" s="30"/>
      <c r="F204" s="31"/>
      <c r="G204" s="30"/>
      <c r="H204" s="32"/>
      <c r="I204" s="30"/>
      <c r="J204" s="30"/>
    </row>
    <row r="205" spans="1:10">
      <c r="A205" s="30"/>
      <c r="B205" s="30"/>
      <c r="C205" s="31"/>
      <c r="D205" s="30"/>
      <c r="E205" s="30"/>
      <c r="F205" s="31"/>
      <c r="G205" s="30"/>
      <c r="H205" s="32"/>
      <c r="I205" s="30"/>
      <c r="J205" s="30"/>
    </row>
    <row r="206" spans="1:10">
      <c r="A206" s="30"/>
      <c r="B206" s="30"/>
      <c r="C206" s="31"/>
      <c r="D206" s="30"/>
      <c r="E206" s="30"/>
      <c r="F206" s="31"/>
      <c r="G206" s="30"/>
      <c r="H206" s="32"/>
      <c r="I206" s="30"/>
      <c r="J206" s="30"/>
    </row>
    <row r="207" spans="1:10">
      <c r="A207" s="30"/>
      <c r="B207" s="30"/>
      <c r="C207" s="31"/>
      <c r="D207" s="30"/>
      <c r="E207" s="30"/>
      <c r="F207" s="31"/>
      <c r="G207" s="30"/>
      <c r="H207" s="32"/>
      <c r="I207" s="30"/>
      <c r="J207" s="30"/>
    </row>
    <row r="208" spans="1:10">
      <c r="A208" s="30"/>
      <c r="B208" s="30"/>
      <c r="C208" s="31"/>
      <c r="D208" s="30"/>
      <c r="E208" s="30"/>
      <c r="F208" s="31"/>
      <c r="G208" s="30"/>
      <c r="H208" s="32"/>
      <c r="I208" s="30"/>
      <c r="J208" s="30"/>
    </row>
    <row r="209" spans="1:10">
      <c r="A209" s="30"/>
      <c r="B209" s="30"/>
      <c r="C209" s="31"/>
      <c r="D209" s="30"/>
      <c r="E209" s="30"/>
      <c r="F209" s="31"/>
      <c r="G209" s="30"/>
      <c r="H209" s="32"/>
      <c r="I209" s="30"/>
      <c r="J209" s="30"/>
    </row>
    <row r="210" spans="1:10">
      <c r="A210" s="30"/>
      <c r="B210" s="30"/>
      <c r="C210" s="31"/>
      <c r="D210" s="30"/>
      <c r="E210" s="30"/>
      <c r="F210" s="31"/>
      <c r="G210" s="30"/>
      <c r="H210" s="32"/>
      <c r="I210" s="30"/>
      <c r="J210" s="30"/>
    </row>
    <row r="211" spans="1:10">
      <c r="A211" s="30"/>
      <c r="B211" s="30"/>
      <c r="C211" s="31"/>
      <c r="D211" s="30"/>
      <c r="E211" s="30"/>
      <c r="F211" s="31"/>
      <c r="G211" s="30"/>
      <c r="H211" s="32"/>
      <c r="I211" s="30"/>
      <c r="J211" s="30"/>
    </row>
    <row r="212" spans="1:10">
      <c r="A212" s="30"/>
      <c r="B212" s="30"/>
      <c r="C212" s="31"/>
      <c r="D212" s="30"/>
      <c r="E212" s="30"/>
      <c r="F212" s="31"/>
      <c r="G212" s="30"/>
      <c r="H212" s="32"/>
      <c r="I212" s="30"/>
      <c r="J212" s="30"/>
    </row>
    <row r="213" spans="1:10">
      <c r="A213" s="30"/>
      <c r="B213" s="30"/>
      <c r="C213" s="31"/>
      <c r="D213" s="30"/>
      <c r="E213" s="30"/>
      <c r="F213" s="31"/>
      <c r="G213" s="30"/>
      <c r="H213" s="32"/>
      <c r="I213" s="30"/>
      <c r="J213" s="30"/>
    </row>
    <row r="214" spans="1:10">
      <c r="A214" s="30"/>
      <c r="B214" s="30"/>
      <c r="C214" s="31"/>
      <c r="D214" s="30"/>
      <c r="E214" s="30"/>
      <c r="F214" s="31"/>
      <c r="G214" s="30"/>
      <c r="H214" s="32"/>
      <c r="I214" s="30"/>
      <c r="J214" s="30"/>
    </row>
    <row r="215" spans="1:10">
      <c r="A215" s="30"/>
      <c r="B215" s="30"/>
      <c r="C215" s="31"/>
      <c r="D215" s="30"/>
      <c r="E215" s="30"/>
      <c r="F215" s="31"/>
      <c r="G215" s="30"/>
      <c r="H215" s="32"/>
      <c r="I215" s="30"/>
      <c r="J215" s="30"/>
    </row>
    <row r="216" spans="1:10">
      <c r="A216" s="30"/>
      <c r="B216" s="30"/>
      <c r="C216" s="31"/>
      <c r="D216" s="30"/>
      <c r="E216" s="30"/>
      <c r="F216" s="31"/>
      <c r="G216" s="30"/>
      <c r="H216" s="32"/>
      <c r="I216" s="30"/>
      <c r="J216" s="30"/>
    </row>
    <row r="217" spans="1:10">
      <c r="A217" s="30"/>
      <c r="B217" s="30"/>
      <c r="C217" s="31"/>
      <c r="D217" s="30"/>
      <c r="E217" s="30"/>
      <c r="F217" s="31"/>
      <c r="G217" s="30"/>
      <c r="H217" s="32"/>
      <c r="I217" s="30"/>
      <c r="J217" s="30"/>
    </row>
    <row r="218" spans="1:10">
      <c r="A218" s="30"/>
      <c r="B218" s="30"/>
      <c r="C218" s="31"/>
      <c r="D218" s="30"/>
      <c r="E218" s="30"/>
      <c r="F218" s="31"/>
      <c r="G218" s="30"/>
      <c r="H218" s="32"/>
      <c r="I218" s="30"/>
      <c r="J218" s="30"/>
    </row>
    <row r="219" spans="1:10">
      <c r="A219" s="30"/>
      <c r="B219" s="30"/>
      <c r="C219" s="31"/>
      <c r="D219" s="30"/>
      <c r="E219" s="30"/>
      <c r="F219" s="31"/>
      <c r="G219" s="30"/>
      <c r="H219" s="32"/>
      <c r="I219" s="30"/>
      <c r="J219" s="30"/>
    </row>
    <row r="220" spans="1:10">
      <c r="A220" s="30"/>
      <c r="B220" s="30"/>
      <c r="C220" s="31"/>
      <c r="D220" s="30"/>
      <c r="E220" s="30"/>
      <c r="F220" s="31"/>
      <c r="G220" s="30"/>
      <c r="H220" s="32"/>
      <c r="I220" s="30"/>
      <c r="J220" s="30"/>
    </row>
    <row r="221" spans="1:10">
      <c r="A221" s="30"/>
      <c r="B221" s="30"/>
      <c r="C221" s="31"/>
      <c r="D221" s="30"/>
      <c r="E221" s="30"/>
      <c r="F221" s="31"/>
      <c r="G221" s="30"/>
      <c r="H221" s="32"/>
      <c r="I221" s="30"/>
      <c r="J221" s="30"/>
    </row>
    <row r="222" spans="1:10">
      <c r="A222" s="30"/>
      <c r="B222" s="30"/>
      <c r="C222" s="31"/>
      <c r="D222" s="30"/>
      <c r="E222" s="30"/>
      <c r="F222" s="31"/>
      <c r="G222" s="30"/>
      <c r="H222" s="32"/>
      <c r="I222" s="30"/>
      <c r="J222" s="30"/>
    </row>
    <row r="223" spans="1:10">
      <c r="A223" s="30"/>
      <c r="B223" s="30"/>
      <c r="C223" s="31"/>
      <c r="D223" s="30"/>
      <c r="E223" s="30"/>
      <c r="F223" s="31"/>
      <c r="G223" s="30"/>
      <c r="H223" s="32"/>
      <c r="I223" s="30"/>
      <c r="J223" s="30"/>
    </row>
    <row r="224" spans="1:10">
      <c r="A224" s="30"/>
      <c r="B224" s="30"/>
      <c r="C224" s="31"/>
      <c r="D224" s="30"/>
      <c r="E224" s="30"/>
      <c r="F224" s="31"/>
      <c r="G224" s="30"/>
      <c r="H224" s="32"/>
      <c r="I224" s="30"/>
      <c r="J224" s="30"/>
    </row>
    <row r="225" spans="1:10">
      <c r="A225" s="30"/>
      <c r="B225" s="30"/>
      <c r="C225" s="31"/>
      <c r="D225" s="30"/>
      <c r="E225" s="30"/>
      <c r="F225" s="31"/>
      <c r="G225" s="30"/>
      <c r="H225" s="32"/>
      <c r="I225" s="30"/>
      <c r="J225" s="30"/>
    </row>
    <row r="226" spans="1:10">
      <c r="A226" s="30"/>
      <c r="B226" s="30"/>
      <c r="C226" s="31"/>
      <c r="D226" s="30"/>
      <c r="E226" s="30"/>
      <c r="F226" s="31"/>
      <c r="G226" s="30"/>
      <c r="H226" s="32"/>
      <c r="I226" s="30"/>
      <c r="J226" s="30"/>
    </row>
    <row r="227" spans="1:10">
      <c r="A227" s="30"/>
      <c r="B227" s="30"/>
      <c r="C227" s="31"/>
      <c r="D227" s="30"/>
      <c r="E227" s="30"/>
      <c r="F227" s="31"/>
      <c r="G227" s="30"/>
      <c r="H227" s="32"/>
      <c r="I227" s="30"/>
      <c r="J227" s="30"/>
    </row>
    <row r="228" spans="1:10">
      <c r="A228" s="30"/>
      <c r="B228" s="30"/>
      <c r="C228" s="31"/>
      <c r="D228" s="30"/>
      <c r="E228" s="30"/>
      <c r="F228" s="31"/>
      <c r="G228" s="30"/>
      <c r="H228" s="32"/>
      <c r="I228" s="30"/>
      <c r="J228" s="30"/>
    </row>
    <row r="229" spans="1:10">
      <c r="A229" s="30"/>
      <c r="B229" s="30"/>
      <c r="C229" s="31"/>
      <c r="D229" s="30"/>
      <c r="E229" s="30"/>
      <c r="F229" s="31"/>
      <c r="G229" s="30"/>
      <c r="H229" s="32"/>
      <c r="I229" s="30"/>
      <c r="J229" s="30"/>
    </row>
    <row r="230" spans="1:10">
      <c r="A230" s="30"/>
      <c r="B230" s="30"/>
      <c r="C230" s="31"/>
      <c r="D230" s="30"/>
      <c r="E230" s="30"/>
      <c r="F230" s="31"/>
      <c r="G230" s="30"/>
      <c r="H230" s="32"/>
      <c r="I230" s="30"/>
      <c r="J230" s="30"/>
    </row>
    <row r="231" spans="1:10">
      <c r="A231" s="30"/>
      <c r="B231" s="30"/>
      <c r="C231" s="31"/>
      <c r="D231" s="30"/>
      <c r="E231" s="30"/>
      <c r="F231" s="31"/>
      <c r="G231" s="30"/>
      <c r="H231" s="32"/>
      <c r="I231" s="30"/>
      <c r="J231" s="30"/>
    </row>
    <row r="232" spans="1:10">
      <c r="A232" s="30"/>
      <c r="B232" s="30"/>
      <c r="C232" s="31"/>
      <c r="D232" s="30"/>
      <c r="E232" s="30"/>
      <c r="F232" s="31"/>
      <c r="G232" s="30"/>
      <c r="H232" s="32"/>
      <c r="I232" s="30"/>
      <c r="J232" s="30"/>
    </row>
    <row r="233" spans="1:10">
      <c r="A233" s="30"/>
      <c r="B233" s="30"/>
      <c r="C233" s="31"/>
      <c r="D233" s="30"/>
      <c r="E233" s="30"/>
      <c r="F233" s="31"/>
      <c r="G233" s="30"/>
      <c r="H233" s="32"/>
      <c r="I233" s="30"/>
      <c r="J233" s="30"/>
    </row>
    <row r="234" spans="1:10">
      <c r="A234" s="30"/>
      <c r="B234" s="30"/>
      <c r="C234" s="31"/>
      <c r="D234" s="30"/>
      <c r="E234" s="30"/>
      <c r="F234" s="31"/>
      <c r="G234" s="30"/>
      <c r="H234" s="32"/>
      <c r="I234" s="30"/>
      <c r="J234" s="30"/>
    </row>
    <row r="235" spans="1:10">
      <c r="A235" s="30"/>
      <c r="B235" s="30"/>
      <c r="C235" s="31"/>
      <c r="D235" s="30"/>
      <c r="E235" s="30"/>
      <c r="F235" s="31"/>
      <c r="G235" s="30"/>
      <c r="H235" s="32"/>
      <c r="I235" s="30"/>
      <c r="J235" s="30"/>
    </row>
    <row r="236" spans="1:10">
      <c r="A236" s="30"/>
      <c r="B236" s="30"/>
      <c r="C236" s="31"/>
      <c r="D236" s="30"/>
      <c r="E236" s="30"/>
      <c r="F236" s="31"/>
      <c r="G236" s="30"/>
      <c r="H236" s="32"/>
      <c r="I236" s="30"/>
      <c r="J236" s="30"/>
    </row>
    <row r="237" spans="1:10">
      <c r="A237" s="30"/>
      <c r="B237" s="30"/>
      <c r="C237" s="31"/>
      <c r="D237" s="30"/>
      <c r="E237" s="30"/>
      <c r="F237" s="31"/>
      <c r="G237" s="30"/>
      <c r="H237" s="32"/>
      <c r="I237" s="30"/>
      <c r="J237" s="30"/>
    </row>
    <row r="238" spans="1:10">
      <c r="A238" s="30"/>
      <c r="B238" s="30"/>
      <c r="C238" s="31"/>
      <c r="D238" s="30"/>
      <c r="E238" s="30"/>
      <c r="F238" s="31"/>
      <c r="G238" s="30"/>
      <c r="H238" s="32"/>
      <c r="I238" s="30"/>
      <c r="J238" s="30"/>
    </row>
    <row r="239" spans="1:10">
      <c r="A239" s="30"/>
      <c r="B239" s="30"/>
      <c r="C239" s="31"/>
      <c r="D239" s="30"/>
      <c r="E239" s="30"/>
      <c r="F239" s="31"/>
      <c r="G239" s="30"/>
      <c r="H239" s="32"/>
      <c r="I239" s="30"/>
      <c r="J239" s="30"/>
    </row>
    <row r="240" spans="1:10">
      <c r="A240" s="30"/>
      <c r="B240" s="30"/>
      <c r="C240" s="31"/>
      <c r="D240" s="30"/>
      <c r="E240" s="30"/>
      <c r="F240" s="31"/>
      <c r="G240" s="30"/>
      <c r="H240" s="32"/>
      <c r="I240" s="30"/>
      <c r="J240" s="30"/>
    </row>
    <row r="241" spans="1:10">
      <c r="A241" s="30"/>
      <c r="B241" s="30"/>
      <c r="C241" s="31"/>
      <c r="D241" s="30"/>
      <c r="E241" s="30"/>
      <c r="F241" s="31"/>
      <c r="G241" s="30"/>
      <c r="H241" s="32"/>
      <c r="I241" s="30"/>
      <c r="J241" s="30"/>
    </row>
    <row r="242" spans="1:10">
      <c r="A242" s="30"/>
      <c r="B242" s="30"/>
      <c r="C242" s="31"/>
      <c r="D242" s="30"/>
      <c r="E242" s="30"/>
      <c r="F242" s="31"/>
      <c r="G242" s="30"/>
      <c r="H242" s="32"/>
      <c r="I242" s="30"/>
      <c r="J242" s="30"/>
    </row>
    <row r="243" spans="1:10">
      <c r="A243" s="30"/>
      <c r="B243" s="30"/>
      <c r="C243" s="31"/>
      <c r="D243" s="30"/>
      <c r="E243" s="30"/>
      <c r="F243" s="31"/>
      <c r="G243" s="30"/>
      <c r="H243" s="32"/>
      <c r="I243" s="30"/>
      <c r="J243" s="30"/>
    </row>
    <row r="244" spans="1:10">
      <c r="A244" s="30"/>
      <c r="B244" s="30"/>
      <c r="C244" s="31"/>
      <c r="D244" s="30"/>
      <c r="E244" s="30"/>
      <c r="F244" s="31"/>
      <c r="G244" s="30"/>
      <c r="H244" s="32"/>
      <c r="I244" s="30"/>
      <c r="J244" s="30"/>
    </row>
    <row r="245" spans="1:10">
      <c r="A245" s="30"/>
      <c r="B245" s="30"/>
      <c r="C245" s="31"/>
      <c r="D245" s="30"/>
      <c r="E245" s="30"/>
      <c r="F245" s="31"/>
      <c r="G245" s="30"/>
      <c r="H245" s="32"/>
      <c r="I245" s="30"/>
      <c r="J245" s="30"/>
    </row>
    <row r="246" spans="1:10">
      <c r="A246" s="30"/>
      <c r="B246" s="30"/>
      <c r="C246" s="31"/>
      <c r="D246" s="30"/>
      <c r="E246" s="30"/>
      <c r="F246" s="31"/>
      <c r="G246" s="30"/>
      <c r="H246" s="32"/>
      <c r="I246" s="30"/>
      <c r="J246" s="30"/>
    </row>
    <row r="247" spans="1:10">
      <c r="A247" s="30"/>
      <c r="B247" s="30"/>
      <c r="C247" s="31"/>
      <c r="D247" s="30"/>
      <c r="E247" s="30"/>
      <c r="F247" s="31"/>
      <c r="G247" s="30"/>
      <c r="H247" s="32"/>
      <c r="I247" s="30"/>
      <c r="J247" s="30"/>
    </row>
    <row r="248" spans="1:10">
      <c r="A248" s="30"/>
      <c r="B248" s="30"/>
      <c r="C248" s="31"/>
      <c r="D248" s="30"/>
      <c r="E248" s="30"/>
      <c r="F248" s="31"/>
      <c r="G248" s="30"/>
      <c r="H248" s="32"/>
      <c r="I248" s="30"/>
      <c r="J248" s="30"/>
    </row>
    <row r="249" spans="1:10">
      <c r="A249" s="30"/>
      <c r="B249" s="30"/>
      <c r="C249" s="31"/>
      <c r="D249" s="30"/>
      <c r="E249" s="30"/>
      <c r="F249" s="31"/>
      <c r="G249" s="30"/>
      <c r="H249" s="32"/>
      <c r="I249" s="30"/>
      <c r="J249" s="30"/>
    </row>
    <row r="250" spans="1:10">
      <c r="A250" s="30"/>
      <c r="B250" s="30"/>
      <c r="C250" s="31"/>
      <c r="D250" s="30"/>
      <c r="E250" s="30"/>
      <c r="F250" s="31"/>
      <c r="G250" s="30"/>
      <c r="H250" s="32"/>
      <c r="I250" s="30"/>
      <c r="J250" s="30"/>
    </row>
    <row r="251" spans="1:10">
      <c r="A251" s="30"/>
      <c r="B251" s="30"/>
      <c r="C251" s="31"/>
      <c r="D251" s="30"/>
      <c r="E251" s="30"/>
      <c r="F251" s="31"/>
      <c r="G251" s="30"/>
      <c r="H251" s="32"/>
      <c r="I251" s="30"/>
      <c r="J251" s="30"/>
    </row>
    <row r="252" spans="1:10">
      <c r="A252" s="30"/>
      <c r="B252" s="30"/>
      <c r="C252" s="31"/>
      <c r="D252" s="30"/>
      <c r="E252" s="30"/>
      <c r="F252" s="31"/>
      <c r="G252" s="30"/>
      <c r="H252" s="32"/>
      <c r="I252" s="30"/>
      <c r="J252" s="30"/>
    </row>
    <row r="253" spans="1:10">
      <c r="A253" s="30"/>
      <c r="B253" s="30"/>
      <c r="C253" s="31"/>
      <c r="D253" s="30"/>
      <c r="E253" s="30"/>
      <c r="F253" s="31"/>
      <c r="G253" s="30"/>
      <c r="H253" s="32"/>
      <c r="I253" s="30"/>
      <c r="J253" s="30"/>
    </row>
    <row r="254" spans="1:10">
      <c r="A254" s="30"/>
      <c r="B254" s="30"/>
      <c r="C254" s="31"/>
      <c r="D254" s="30"/>
      <c r="E254" s="30"/>
      <c r="F254" s="31"/>
      <c r="G254" s="30"/>
      <c r="H254" s="32"/>
      <c r="I254" s="30"/>
      <c r="J254" s="30"/>
    </row>
    <row r="255" spans="1:10">
      <c r="A255" s="30"/>
      <c r="B255" s="30"/>
      <c r="C255" s="31"/>
      <c r="D255" s="30"/>
      <c r="E255" s="30"/>
      <c r="F255" s="31"/>
      <c r="G255" s="30"/>
      <c r="H255" s="32"/>
      <c r="I255" s="30"/>
      <c r="J255" s="30"/>
    </row>
    <row r="256" spans="1:10">
      <c r="A256" s="30"/>
      <c r="B256" s="30"/>
      <c r="C256" s="31"/>
      <c r="D256" s="30"/>
      <c r="E256" s="30"/>
      <c r="F256" s="31"/>
      <c r="G256" s="30"/>
      <c r="H256" s="32"/>
      <c r="I256" s="30"/>
      <c r="J256" s="30"/>
    </row>
    <row r="257" spans="1:10">
      <c r="A257" s="30"/>
      <c r="B257" s="30"/>
      <c r="C257" s="31"/>
      <c r="D257" s="30"/>
      <c r="E257" s="30"/>
      <c r="F257" s="31"/>
      <c r="G257" s="30"/>
      <c r="H257" s="32"/>
      <c r="I257" s="30"/>
      <c r="J257" s="30"/>
    </row>
    <row r="258" spans="1:10">
      <c r="A258" s="30"/>
      <c r="B258" s="30"/>
      <c r="C258" s="31"/>
      <c r="D258" s="30"/>
      <c r="E258" s="30"/>
      <c r="F258" s="31"/>
      <c r="G258" s="30"/>
      <c r="H258" s="32"/>
      <c r="I258" s="30"/>
      <c r="J258" s="30"/>
    </row>
    <row r="259" spans="1:10">
      <c r="A259" s="30"/>
      <c r="B259" s="30"/>
      <c r="C259" s="31"/>
      <c r="D259" s="30"/>
      <c r="E259" s="30"/>
      <c r="F259" s="31"/>
      <c r="G259" s="30"/>
      <c r="H259" s="32"/>
      <c r="I259" s="30"/>
      <c r="J259" s="30"/>
    </row>
    <row r="260" spans="1:10">
      <c r="A260" s="30"/>
      <c r="B260" s="30"/>
      <c r="C260" s="31"/>
      <c r="D260" s="30"/>
      <c r="E260" s="30"/>
      <c r="F260" s="31"/>
      <c r="G260" s="30"/>
      <c r="H260" s="32"/>
      <c r="I260" s="30"/>
      <c r="J260" s="30"/>
    </row>
    <row r="261" spans="1:10">
      <c r="A261" s="30"/>
      <c r="B261" s="30"/>
      <c r="C261" s="31"/>
      <c r="D261" s="30"/>
      <c r="E261" s="30"/>
      <c r="F261" s="31"/>
      <c r="G261" s="30"/>
      <c r="H261" s="32"/>
      <c r="I261" s="30"/>
      <c r="J261" s="30"/>
    </row>
    <row r="262" spans="1:10">
      <c r="A262" s="30"/>
      <c r="B262" s="30"/>
      <c r="C262" s="31"/>
      <c r="D262" s="30"/>
      <c r="E262" s="30"/>
      <c r="F262" s="31"/>
      <c r="G262" s="30"/>
      <c r="H262" s="32"/>
      <c r="I262" s="30"/>
      <c r="J262" s="30"/>
    </row>
    <row r="263" spans="1:10">
      <c r="A263" s="30"/>
      <c r="B263" s="30"/>
      <c r="C263" s="31"/>
      <c r="D263" s="30"/>
      <c r="E263" s="30"/>
      <c r="F263" s="31"/>
      <c r="G263" s="30"/>
      <c r="H263" s="32"/>
      <c r="I263" s="30"/>
      <c r="J263" s="30"/>
    </row>
    <row r="264" spans="1:10">
      <c r="A264" s="30"/>
      <c r="B264" s="30"/>
      <c r="C264" s="31"/>
      <c r="D264" s="30"/>
      <c r="E264" s="30"/>
      <c r="F264" s="31"/>
      <c r="G264" s="30"/>
      <c r="H264" s="32"/>
      <c r="I264" s="30"/>
      <c r="J264" s="30"/>
    </row>
    <row r="265" spans="1:10">
      <c r="A265" s="30"/>
      <c r="B265" s="30"/>
      <c r="C265" s="31"/>
      <c r="D265" s="30"/>
      <c r="E265" s="30"/>
      <c r="F265" s="31"/>
      <c r="G265" s="30"/>
      <c r="H265" s="32"/>
      <c r="I265" s="30"/>
      <c r="J265" s="30"/>
    </row>
    <row r="266" spans="1:10">
      <c r="A266" s="30"/>
      <c r="B266" s="30"/>
      <c r="C266" s="31"/>
      <c r="D266" s="30"/>
      <c r="E266" s="30"/>
      <c r="F266" s="31"/>
      <c r="G266" s="30"/>
      <c r="H266" s="32"/>
      <c r="I266" s="30"/>
      <c r="J266" s="30"/>
    </row>
    <row r="267" spans="1:10">
      <c r="A267" s="30"/>
      <c r="B267" s="30"/>
      <c r="C267" s="31"/>
      <c r="D267" s="30"/>
      <c r="E267" s="30"/>
      <c r="F267" s="31"/>
      <c r="G267" s="30"/>
      <c r="H267" s="32"/>
      <c r="I267" s="30"/>
      <c r="J267" s="30"/>
    </row>
    <row r="268" spans="1:10">
      <c r="A268" s="30"/>
      <c r="B268" s="30"/>
      <c r="C268" s="31"/>
      <c r="D268" s="30"/>
      <c r="E268" s="30"/>
      <c r="F268" s="31"/>
      <c r="G268" s="30"/>
      <c r="H268" s="32"/>
      <c r="I268" s="30"/>
      <c r="J268" s="30"/>
    </row>
    <row r="269" spans="1:10">
      <c r="A269" s="30"/>
      <c r="B269" s="30"/>
      <c r="C269" s="31"/>
      <c r="D269" s="30"/>
      <c r="E269" s="30"/>
      <c r="F269" s="31"/>
      <c r="G269" s="30"/>
      <c r="H269" s="32"/>
      <c r="I269" s="30"/>
      <c r="J269" s="30"/>
    </row>
    <row r="270" spans="1:10">
      <c r="A270" s="30"/>
      <c r="B270" s="30"/>
      <c r="C270" s="31"/>
      <c r="D270" s="30"/>
      <c r="E270" s="30"/>
      <c r="F270" s="31"/>
      <c r="G270" s="30"/>
      <c r="H270" s="32"/>
      <c r="I270" s="30"/>
      <c r="J270" s="30"/>
    </row>
    <row r="271" spans="1:10">
      <c r="A271" s="30"/>
      <c r="B271" s="30"/>
      <c r="C271" s="31"/>
      <c r="D271" s="30"/>
      <c r="E271" s="30"/>
      <c r="F271" s="31"/>
      <c r="G271" s="30"/>
      <c r="H271" s="32"/>
      <c r="I271" s="30"/>
      <c r="J271" s="30"/>
    </row>
    <row r="272" spans="1:10">
      <c r="A272" s="30"/>
      <c r="B272" s="30"/>
      <c r="C272" s="31"/>
      <c r="D272" s="30"/>
      <c r="E272" s="30"/>
      <c r="F272" s="31"/>
      <c r="G272" s="30"/>
      <c r="H272" s="32"/>
      <c r="I272" s="30"/>
      <c r="J272" s="30"/>
    </row>
    <row r="273" spans="1:10">
      <c r="A273" s="30"/>
      <c r="B273" s="30"/>
      <c r="C273" s="31"/>
      <c r="D273" s="30"/>
      <c r="E273" s="30"/>
      <c r="F273" s="31"/>
      <c r="G273" s="30"/>
      <c r="H273" s="32"/>
      <c r="I273" s="30"/>
      <c r="J273" s="30"/>
    </row>
    <row r="274" spans="1:10">
      <c r="A274" s="30"/>
      <c r="B274" s="30"/>
      <c r="C274" s="31"/>
      <c r="D274" s="30"/>
      <c r="E274" s="30"/>
      <c r="F274" s="31"/>
      <c r="G274" s="30"/>
      <c r="H274" s="32"/>
      <c r="I274" s="30"/>
      <c r="J274" s="30"/>
    </row>
    <row r="275" spans="1:10">
      <c r="A275" s="30"/>
      <c r="B275" s="30"/>
      <c r="C275" s="31"/>
      <c r="D275" s="30"/>
      <c r="E275" s="30"/>
      <c r="F275" s="31"/>
      <c r="G275" s="30"/>
      <c r="H275" s="32"/>
      <c r="I275" s="30"/>
      <c r="J275" s="30"/>
    </row>
    <row r="276" spans="1:10">
      <c r="A276" s="30"/>
      <c r="B276" s="30"/>
      <c r="C276" s="31"/>
      <c r="D276" s="30"/>
      <c r="E276" s="30"/>
      <c r="F276" s="31"/>
      <c r="G276" s="30"/>
      <c r="H276" s="32"/>
      <c r="I276" s="30"/>
      <c r="J276" s="30"/>
    </row>
    <row r="277" spans="1:10">
      <c r="A277" s="30"/>
      <c r="B277" s="30"/>
      <c r="C277" s="31"/>
      <c r="D277" s="30"/>
      <c r="E277" s="30"/>
      <c r="F277" s="31"/>
      <c r="G277" s="30"/>
      <c r="H277" s="32"/>
      <c r="I277" s="30"/>
      <c r="J277" s="30"/>
    </row>
    <row r="278" spans="1:10">
      <c r="A278" s="30"/>
      <c r="B278" s="30"/>
      <c r="C278" s="31"/>
      <c r="D278" s="30"/>
      <c r="E278" s="30"/>
      <c r="F278" s="31"/>
      <c r="G278" s="30"/>
      <c r="H278" s="32"/>
      <c r="I278" s="30"/>
      <c r="J278" s="30"/>
    </row>
    <row r="279" spans="1:10">
      <c r="A279" s="30"/>
      <c r="B279" s="30"/>
      <c r="C279" s="31"/>
      <c r="D279" s="30"/>
      <c r="E279" s="30"/>
      <c r="F279" s="31"/>
      <c r="G279" s="30"/>
      <c r="H279" s="32"/>
      <c r="I279" s="30"/>
      <c r="J279" s="30"/>
    </row>
    <row r="280" spans="1:10">
      <c r="A280" s="30"/>
      <c r="B280" s="30"/>
      <c r="C280" s="31"/>
      <c r="D280" s="30"/>
      <c r="E280" s="30"/>
      <c r="F280" s="31"/>
      <c r="G280" s="30"/>
      <c r="H280" s="32"/>
      <c r="I280" s="30"/>
      <c r="J280" s="30"/>
    </row>
    <row r="281" spans="1:10">
      <c r="A281" s="30"/>
      <c r="B281" s="30"/>
      <c r="C281" s="31"/>
      <c r="D281" s="30"/>
      <c r="E281" s="30"/>
      <c r="F281" s="31"/>
      <c r="G281" s="30"/>
      <c r="H281" s="32"/>
      <c r="I281" s="30"/>
      <c r="J281" s="30"/>
    </row>
    <row r="282" spans="1:10">
      <c r="A282" s="30"/>
      <c r="B282" s="30"/>
      <c r="C282" s="31"/>
      <c r="D282" s="30"/>
      <c r="E282" s="30"/>
      <c r="F282" s="31"/>
      <c r="G282" s="30"/>
      <c r="H282" s="32"/>
      <c r="I282" s="30"/>
      <c r="J282" s="30"/>
    </row>
    <row r="283" spans="1:10">
      <c r="A283" s="30"/>
      <c r="B283" s="30"/>
      <c r="C283" s="31"/>
      <c r="D283" s="30"/>
      <c r="E283" s="30"/>
      <c r="F283" s="31"/>
      <c r="G283" s="30"/>
      <c r="H283" s="32"/>
      <c r="I283" s="30"/>
      <c r="J283" s="30"/>
    </row>
    <row r="284" spans="1:10">
      <c r="A284" s="30"/>
      <c r="B284" s="30"/>
      <c r="C284" s="31"/>
      <c r="D284" s="30"/>
      <c r="E284" s="30"/>
      <c r="F284" s="31"/>
      <c r="G284" s="30"/>
      <c r="H284" s="32"/>
      <c r="I284" s="30"/>
      <c r="J284" s="30"/>
    </row>
    <row r="285" spans="1:10">
      <c r="A285" s="30"/>
      <c r="B285" s="30"/>
      <c r="C285" s="31"/>
      <c r="D285" s="30"/>
      <c r="E285" s="30"/>
      <c r="F285" s="31"/>
      <c r="G285" s="30"/>
      <c r="H285" s="32"/>
      <c r="I285" s="30"/>
      <c r="J285" s="30"/>
    </row>
    <row r="286" spans="1:10">
      <c r="A286" s="30"/>
      <c r="B286" s="30"/>
      <c r="C286" s="31"/>
      <c r="D286" s="30"/>
      <c r="E286" s="30"/>
      <c r="F286" s="31"/>
      <c r="G286" s="30"/>
      <c r="H286" s="32"/>
      <c r="I286" s="30"/>
      <c r="J286" s="30"/>
    </row>
    <row r="287" spans="1:10">
      <c r="A287" s="30"/>
      <c r="B287" s="30"/>
      <c r="C287" s="31"/>
      <c r="D287" s="30"/>
      <c r="E287" s="30"/>
      <c r="F287" s="31"/>
      <c r="G287" s="30"/>
      <c r="H287" s="32"/>
      <c r="I287" s="30"/>
      <c r="J287" s="30"/>
    </row>
    <row r="288" spans="1:10">
      <c r="A288" s="30"/>
      <c r="B288" s="30"/>
      <c r="C288" s="31"/>
      <c r="D288" s="30"/>
      <c r="E288" s="30"/>
      <c r="F288" s="31"/>
      <c r="G288" s="30"/>
      <c r="H288" s="32"/>
      <c r="I288" s="30"/>
      <c r="J288" s="30"/>
    </row>
    <row r="289" spans="1:10">
      <c r="A289" s="30"/>
      <c r="B289" s="30"/>
      <c r="C289" s="31"/>
      <c r="D289" s="30"/>
      <c r="E289" s="30"/>
      <c r="F289" s="31"/>
      <c r="G289" s="30"/>
      <c r="H289" s="32"/>
      <c r="I289" s="30"/>
      <c r="J289" s="30"/>
    </row>
    <row r="290" spans="1:10">
      <c r="A290" s="30"/>
      <c r="B290" s="30"/>
      <c r="C290" s="31"/>
      <c r="D290" s="30"/>
      <c r="E290" s="30"/>
      <c r="F290" s="31"/>
      <c r="G290" s="30"/>
      <c r="H290" s="32"/>
      <c r="I290" s="30"/>
      <c r="J290" s="30"/>
    </row>
    <row r="291" spans="1:10">
      <c r="A291" s="30"/>
      <c r="B291" s="30"/>
      <c r="C291" s="31"/>
      <c r="D291" s="30"/>
      <c r="E291" s="30"/>
      <c r="F291" s="31"/>
      <c r="G291" s="30"/>
      <c r="H291" s="32"/>
      <c r="I291" s="30"/>
      <c r="J291" s="30"/>
    </row>
    <row r="292" spans="1:10">
      <c r="A292" s="30"/>
      <c r="B292" s="30"/>
      <c r="C292" s="31"/>
      <c r="D292" s="30"/>
      <c r="E292" s="30"/>
      <c r="F292" s="31"/>
      <c r="G292" s="30"/>
      <c r="H292" s="32"/>
      <c r="I292" s="30"/>
      <c r="J292" s="30"/>
    </row>
    <row r="293" spans="1:10">
      <c r="A293" s="30"/>
      <c r="B293" s="30"/>
      <c r="C293" s="31"/>
      <c r="D293" s="30"/>
      <c r="E293" s="30"/>
      <c r="F293" s="31"/>
      <c r="G293" s="30"/>
      <c r="H293" s="32"/>
      <c r="I293" s="30"/>
      <c r="J293" s="30"/>
    </row>
    <row r="294" spans="1:10">
      <c r="A294" s="30"/>
      <c r="B294" s="30"/>
      <c r="C294" s="31"/>
      <c r="D294" s="30"/>
      <c r="E294" s="30"/>
      <c r="F294" s="31"/>
      <c r="G294" s="30"/>
      <c r="H294" s="32"/>
      <c r="I294" s="30"/>
      <c r="J294" s="30"/>
    </row>
    <row r="295" spans="1:10">
      <c r="A295" s="30"/>
      <c r="B295" s="30"/>
      <c r="C295" s="31"/>
      <c r="D295" s="30"/>
      <c r="E295" s="30"/>
      <c r="F295" s="31"/>
      <c r="G295" s="30"/>
      <c r="H295" s="32"/>
      <c r="I295" s="30"/>
      <c r="J295" s="30"/>
    </row>
    <row r="296" spans="1:10">
      <c r="A296" s="30"/>
      <c r="B296" s="30"/>
      <c r="C296" s="31"/>
      <c r="D296" s="30"/>
      <c r="E296" s="30"/>
      <c r="F296" s="31"/>
      <c r="G296" s="30"/>
      <c r="H296" s="32"/>
      <c r="I296" s="30"/>
      <c r="J296" s="30"/>
    </row>
    <row r="297" spans="1:10">
      <c r="A297" s="30"/>
      <c r="B297" s="30"/>
      <c r="C297" s="31"/>
      <c r="D297" s="30"/>
      <c r="E297" s="30"/>
      <c r="F297" s="31"/>
      <c r="G297" s="30"/>
      <c r="H297" s="32"/>
      <c r="I297" s="30"/>
      <c r="J297" s="30"/>
    </row>
    <row r="298" spans="1:10">
      <c r="A298" s="30"/>
      <c r="B298" s="30"/>
      <c r="C298" s="31"/>
      <c r="D298" s="30"/>
      <c r="E298" s="30"/>
      <c r="F298" s="31"/>
      <c r="G298" s="30"/>
      <c r="H298" s="32"/>
      <c r="I298" s="30"/>
      <c r="J298" s="30"/>
    </row>
    <row r="299" spans="1:10">
      <c r="A299" s="30"/>
      <c r="B299" s="30"/>
      <c r="C299" s="31"/>
      <c r="D299" s="30"/>
      <c r="E299" s="30"/>
      <c r="F299" s="31"/>
      <c r="G299" s="30"/>
      <c r="H299" s="32"/>
      <c r="I299" s="30"/>
      <c r="J299" s="30"/>
    </row>
    <row r="300" spans="1:10">
      <c r="A300" s="30"/>
      <c r="B300" s="30"/>
      <c r="C300" s="31"/>
      <c r="D300" s="30"/>
      <c r="E300" s="30"/>
      <c r="F300" s="31"/>
      <c r="G300" s="30"/>
      <c r="H300" s="32"/>
      <c r="I300" s="30"/>
      <c r="J300" s="30"/>
    </row>
    <row r="301" spans="1:10">
      <c r="A301" s="30"/>
      <c r="B301" s="30"/>
      <c r="C301" s="31"/>
      <c r="D301" s="30"/>
      <c r="E301" s="30"/>
      <c r="F301" s="31"/>
      <c r="G301" s="30"/>
      <c r="H301" s="32"/>
      <c r="I301" s="30"/>
      <c r="J301" s="30"/>
    </row>
    <row r="302" spans="1:10">
      <c r="A302" s="30"/>
      <c r="B302" s="30"/>
      <c r="C302" s="31"/>
      <c r="D302" s="30"/>
      <c r="E302" s="30"/>
      <c r="F302" s="31"/>
      <c r="G302" s="30"/>
      <c r="H302" s="32"/>
      <c r="I302" s="30"/>
      <c r="J302" s="30"/>
    </row>
    <row r="303" spans="1:10">
      <c r="A303" s="30"/>
      <c r="B303" s="30"/>
      <c r="C303" s="31"/>
      <c r="D303" s="30"/>
      <c r="E303" s="30"/>
      <c r="F303" s="31"/>
      <c r="G303" s="30"/>
      <c r="H303" s="32"/>
      <c r="I303" s="30"/>
      <c r="J303" s="30"/>
    </row>
    <row r="304" spans="1:10">
      <c r="A304" s="30"/>
      <c r="B304" s="30"/>
      <c r="C304" s="31"/>
      <c r="D304" s="30"/>
      <c r="E304" s="30"/>
      <c r="F304" s="31"/>
      <c r="G304" s="30"/>
      <c r="H304" s="32"/>
      <c r="I304" s="30"/>
      <c r="J304" s="30"/>
    </row>
    <row r="305" spans="1:10">
      <c r="A305" s="30"/>
      <c r="B305" s="30"/>
      <c r="C305" s="31"/>
      <c r="D305" s="30"/>
      <c r="E305" s="30"/>
      <c r="F305" s="31"/>
      <c r="G305" s="30"/>
      <c r="H305" s="32"/>
      <c r="I305" s="30"/>
      <c r="J305" s="30"/>
    </row>
    <row r="306" spans="1:10">
      <c r="A306" s="30"/>
      <c r="B306" s="30"/>
      <c r="C306" s="31"/>
      <c r="D306" s="30"/>
      <c r="E306" s="30"/>
      <c r="F306" s="31"/>
      <c r="G306" s="30"/>
      <c r="H306" s="32"/>
      <c r="I306" s="30"/>
      <c r="J306" s="30"/>
    </row>
    <row r="307" spans="1:10">
      <c r="A307" s="30"/>
      <c r="B307" s="30"/>
      <c r="C307" s="31"/>
      <c r="D307" s="30"/>
      <c r="E307" s="30"/>
      <c r="F307" s="31"/>
      <c r="G307" s="30"/>
      <c r="H307" s="32"/>
      <c r="I307" s="30"/>
      <c r="J307" s="30"/>
    </row>
    <row r="308" spans="1:10">
      <c r="A308" s="30"/>
      <c r="B308" s="30"/>
      <c r="C308" s="31"/>
      <c r="D308" s="30"/>
      <c r="E308" s="30"/>
      <c r="F308" s="31"/>
      <c r="G308" s="30"/>
      <c r="H308" s="32"/>
      <c r="I308" s="30"/>
      <c r="J308" s="30"/>
    </row>
    <row r="309" spans="1:10">
      <c r="A309" s="30"/>
      <c r="B309" s="30"/>
      <c r="C309" s="31"/>
      <c r="D309" s="30"/>
      <c r="E309" s="30"/>
      <c r="F309" s="31"/>
      <c r="G309" s="30"/>
      <c r="H309" s="32"/>
      <c r="I309" s="30"/>
      <c r="J309" s="30"/>
    </row>
    <row r="310" spans="1:10">
      <c r="A310" s="30"/>
      <c r="B310" s="30"/>
      <c r="C310" s="31"/>
      <c r="D310" s="30"/>
      <c r="E310" s="30"/>
      <c r="F310" s="31"/>
      <c r="G310" s="30"/>
      <c r="H310" s="32"/>
      <c r="I310" s="30"/>
      <c r="J310" s="30"/>
    </row>
    <row r="311" spans="1:10">
      <c r="A311" s="30"/>
      <c r="B311" s="30"/>
      <c r="C311" s="31"/>
      <c r="D311" s="30"/>
      <c r="E311" s="30"/>
      <c r="F311" s="31"/>
      <c r="G311" s="30"/>
      <c r="H311" s="32"/>
      <c r="I311" s="30"/>
      <c r="J311" s="30"/>
    </row>
    <row r="312" spans="1:10">
      <c r="A312" s="50"/>
      <c r="B312" s="50"/>
      <c r="C312" s="50"/>
      <c r="D312" s="30"/>
      <c r="E312" s="30"/>
      <c r="F312" s="31"/>
      <c r="G312" s="50"/>
      <c r="H312" s="32"/>
      <c r="I312" s="30"/>
      <c r="J312" s="30"/>
    </row>
  </sheetData>
  <autoFilter ref="A1:K155" xr:uid="{00000000-0009-0000-0000-000000000000}"/>
  <phoneticPr fontId="35" type="noConversion"/>
  <pageMargins left="0.7" right="0.7" top="0.75" bottom="0.75" header="0.3" footer="0.3"/>
  <pageSetup scale="2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L4332"/>
  <sheetViews>
    <sheetView tabSelected="1" topLeftCell="A764" zoomScaleNormal="100" workbookViewId="0">
      <selection activeCell="H780" sqref="H780:I780"/>
    </sheetView>
  </sheetViews>
  <sheetFormatPr defaultColWidth="11.42578125" defaultRowHeight="15"/>
  <cols>
    <col min="1" max="1" width="12.42578125" bestFit="1" customWidth="1"/>
    <col min="2" max="2" width="124.42578125" bestFit="1" customWidth="1"/>
    <col min="3" max="3" width="22.85546875" bestFit="1" customWidth="1"/>
    <col min="4" max="4" width="14.5703125" bestFit="1" customWidth="1"/>
    <col min="5" max="5" width="3.5703125" customWidth="1"/>
    <col min="6" max="6" width="4.42578125" customWidth="1"/>
    <col min="7" max="7" width="6.28515625" bestFit="1" customWidth="1"/>
    <col min="8" max="8" width="12" bestFit="1" customWidth="1"/>
    <col min="9" max="9" width="28.140625" bestFit="1" customWidth="1"/>
    <col min="10" max="10" width="28.140625" customWidth="1"/>
    <col min="11" max="11" width="13.140625" customWidth="1"/>
    <col min="12" max="12" width="106.140625" customWidth="1"/>
  </cols>
  <sheetData>
    <row r="1" spans="1:12">
      <c r="A1" s="86" t="s">
        <v>0</v>
      </c>
      <c r="B1" s="86" t="s">
        <v>527</v>
      </c>
      <c r="C1" s="86" t="s">
        <v>2</v>
      </c>
      <c r="D1" s="87" t="s">
        <v>528</v>
      </c>
      <c r="E1" s="87" t="s">
        <v>529</v>
      </c>
      <c r="F1" s="87" t="s">
        <v>530</v>
      </c>
      <c r="G1" s="87" t="s">
        <v>531</v>
      </c>
      <c r="H1" s="87" t="s">
        <v>532</v>
      </c>
      <c r="I1" s="109" t="s">
        <v>533</v>
      </c>
      <c r="J1" s="109" t="s">
        <v>534</v>
      </c>
      <c r="K1" s="109" t="s">
        <v>8</v>
      </c>
      <c r="L1" s="414" t="s">
        <v>535</v>
      </c>
    </row>
    <row r="2" spans="1:12">
      <c r="A2" s="105">
        <v>8110368192</v>
      </c>
      <c r="B2" s="30" t="str">
        <f>VLOOKUP(A2,EMPRESAS!$A$1:$B$245,2,0)</f>
        <v>NAVIERA CENTRAL S.A.</v>
      </c>
      <c r="C2" s="2" t="str">
        <f>VLOOKUP(A2,EMPRESAS!$A$1:$C$245,3,0)</f>
        <v>Carga General e H.C</v>
      </c>
      <c r="D2" s="59">
        <v>148</v>
      </c>
      <c r="E2" s="2">
        <v>3</v>
      </c>
      <c r="F2" s="2">
        <v>2</v>
      </c>
      <c r="G2" s="2">
        <v>2004</v>
      </c>
      <c r="H2" s="2" t="s">
        <v>536</v>
      </c>
      <c r="I2" s="2" t="s">
        <v>537</v>
      </c>
      <c r="J2" s="15"/>
      <c r="K2" s="11" t="str">
        <f>VLOOKUP(A2,EMPRESAS!$A$1:$I$245,9,0)</f>
        <v>MAGDALENA</v>
      </c>
      <c r="L2" s="415" t="str">
        <f>VLOOKUP(A2,EMPRESAS!$A$1:$J$245,10,0)</f>
        <v>RIO MAGDALENA Y SUS AFLUENTES, CANAL DEL DIQUE Y BAHIA DE CARTAGENA</v>
      </c>
    </row>
    <row r="3" spans="1:12">
      <c r="A3" s="26">
        <v>8110368192</v>
      </c>
      <c r="B3" s="30" t="str">
        <f>VLOOKUP(A3,EMPRESAS!$A$1:$B$245,2,0)</f>
        <v>NAVIERA CENTRAL S.A.</v>
      </c>
      <c r="C3" s="2" t="str">
        <f>VLOOKUP(A3,EMPRESAS!$A$1:$C$245,3,0)</f>
        <v>Carga General e H.C</v>
      </c>
      <c r="D3" s="27">
        <v>442</v>
      </c>
      <c r="E3" s="2">
        <v>1</v>
      </c>
      <c r="F3" s="2">
        <v>3</v>
      </c>
      <c r="G3" s="2">
        <v>2004</v>
      </c>
      <c r="H3" s="2" t="s">
        <v>538</v>
      </c>
      <c r="I3" s="2"/>
      <c r="J3" s="15"/>
      <c r="K3" s="11" t="str">
        <f>VLOOKUP(A3,EMPRESAS!$A$1:$I$245,9,0)</f>
        <v>MAGDALENA</v>
      </c>
      <c r="L3" s="415" t="str">
        <f>VLOOKUP(A3,EMPRESAS!$A$1:$J$245,10,0)</f>
        <v>RIO MAGDALENA Y SUS AFLUENTES, CANAL DEL DIQUE Y BAHIA DE CARTAGENA</v>
      </c>
    </row>
    <row r="4" spans="1:12">
      <c r="A4" s="26">
        <v>8110368192</v>
      </c>
      <c r="B4" s="30" t="str">
        <f>VLOOKUP(A4,EMPRESAS!$A$1:$B$245,2,0)</f>
        <v>NAVIERA CENTRAL S.A.</v>
      </c>
      <c r="C4" s="2" t="str">
        <f>VLOOKUP(A4,EMPRESAS!$A$1:$C$245,3,0)</f>
        <v>Carga General e H.C</v>
      </c>
      <c r="D4" s="27">
        <v>1745</v>
      </c>
      <c r="E4" s="2">
        <v>7</v>
      </c>
      <c r="F4" s="2">
        <v>5</v>
      </c>
      <c r="G4" s="2">
        <v>2007</v>
      </c>
      <c r="H4" s="2" t="s">
        <v>539</v>
      </c>
      <c r="I4" s="2"/>
      <c r="J4" s="15"/>
      <c r="K4" s="11" t="str">
        <f>VLOOKUP(A4,EMPRESAS!$A$1:$I$245,9,0)</f>
        <v>MAGDALENA</v>
      </c>
      <c r="L4" s="415" t="str">
        <f>VLOOKUP(A4,EMPRESAS!$A$1:$J$245,10,0)</f>
        <v>RIO MAGDALENA Y SUS AFLUENTES, CANAL DEL DIQUE Y BAHIA DE CARTAGENA</v>
      </c>
    </row>
    <row r="5" spans="1:12">
      <c r="A5" s="26">
        <v>8110368192</v>
      </c>
      <c r="B5" s="30" t="str">
        <f>VLOOKUP(A5,EMPRESAS!$A$1:$B$245,2,0)</f>
        <v>NAVIERA CENTRAL S.A.</v>
      </c>
      <c r="C5" s="2" t="str">
        <f>VLOOKUP(A5,EMPRESAS!$A$1:$C$245,3,0)</f>
        <v>Carga General e H.C</v>
      </c>
      <c r="D5" s="27">
        <v>4466</v>
      </c>
      <c r="E5" s="2">
        <v>13</v>
      </c>
      <c r="F5" s="2">
        <v>10</v>
      </c>
      <c r="G5" s="3">
        <v>2010</v>
      </c>
      <c r="H5" s="2" t="s">
        <v>540</v>
      </c>
      <c r="I5" s="2"/>
      <c r="J5" s="15"/>
      <c r="K5" s="11" t="str">
        <f>VLOOKUP(A5,EMPRESAS!$A$1:$I$245,9,0)</f>
        <v>MAGDALENA</v>
      </c>
      <c r="L5" s="415" t="str">
        <f>VLOOKUP(A5,EMPRESAS!$A$1:$J$245,10,0)</f>
        <v>RIO MAGDALENA Y SUS AFLUENTES, CANAL DEL DIQUE Y BAHIA DE CARTAGENA</v>
      </c>
    </row>
    <row r="6" spans="1:12">
      <c r="A6" s="26">
        <v>8110368192</v>
      </c>
      <c r="B6" s="30" t="str">
        <f>VLOOKUP(A6,EMPRESAS!$A$1:$B$245,2,0)</f>
        <v>NAVIERA CENTRAL S.A.</v>
      </c>
      <c r="C6" s="2" t="str">
        <f>VLOOKUP(A6,EMPRESAS!$A$1:$C$245,3,0)</f>
        <v>Carga General e H.C</v>
      </c>
      <c r="D6" s="27">
        <v>1395</v>
      </c>
      <c r="E6" s="2">
        <v>13</v>
      </c>
      <c r="F6" s="2">
        <v>5</v>
      </c>
      <c r="G6" s="2">
        <v>2011</v>
      </c>
      <c r="H6" s="2" t="s">
        <v>541</v>
      </c>
      <c r="I6" s="2"/>
      <c r="J6" s="15"/>
      <c r="K6" s="11" t="str">
        <f>VLOOKUP(A6,EMPRESAS!$A$1:$I$245,9,0)</f>
        <v>MAGDALENA</v>
      </c>
      <c r="L6" s="415" t="str">
        <f>VLOOKUP(A6,EMPRESAS!$A$1:$J$245,10,0)</f>
        <v>RIO MAGDALENA Y SUS AFLUENTES, CANAL DEL DIQUE Y BAHIA DE CARTAGENA</v>
      </c>
    </row>
    <row r="7" spans="1:12">
      <c r="A7" s="26">
        <v>8110368192</v>
      </c>
      <c r="B7" s="30" t="str">
        <f>VLOOKUP(A7,EMPRESAS!$A$1:$B$245,2,0)</f>
        <v>NAVIERA CENTRAL S.A.</v>
      </c>
      <c r="C7" s="2" t="str">
        <f>VLOOKUP(A7,EMPRESAS!$A$1:$C$245,3,0)</f>
        <v>Carga General e H.C</v>
      </c>
      <c r="D7" s="27">
        <v>11382</v>
      </c>
      <c r="E7" s="2">
        <v>11</v>
      </c>
      <c r="F7" s="2">
        <v>12</v>
      </c>
      <c r="G7" s="2">
        <v>2012</v>
      </c>
      <c r="H7" s="2" t="s">
        <v>542</v>
      </c>
      <c r="I7" s="2" t="s">
        <v>537</v>
      </c>
      <c r="J7" s="15"/>
      <c r="K7" s="11" t="str">
        <f>VLOOKUP(A7,EMPRESAS!$A$1:$I$245,9,0)</f>
        <v>MAGDALENA</v>
      </c>
      <c r="L7" s="415" t="str">
        <f>VLOOKUP(A7,EMPRESAS!$A$1:$J$245,10,0)</f>
        <v>RIO MAGDALENA Y SUS AFLUENTES, CANAL DEL DIQUE Y BAHIA DE CARTAGENA</v>
      </c>
    </row>
    <row r="8" spans="1:12">
      <c r="A8" s="26">
        <v>8110368192</v>
      </c>
      <c r="B8" s="30" t="str">
        <f>VLOOKUP(A8,EMPRESAS!$A$1:$B$245,2,0)</f>
        <v>NAVIERA CENTRAL S.A.</v>
      </c>
      <c r="C8" s="2" t="str">
        <f>VLOOKUP(A8,EMPRESAS!$A$1:$C$245,3,0)</f>
        <v>Carga General e H.C</v>
      </c>
      <c r="D8" s="27">
        <v>11382</v>
      </c>
      <c r="E8" s="2">
        <v>11</v>
      </c>
      <c r="F8" s="2">
        <v>12</v>
      </c>
      <c r="G8" s="2">
        <v>2012</v>
      </c>
      <c r="H8" s="2" t="s">
        <v>543</v>
      </c>
      <c r="I8" s="2"/>
      <c r="J8" s="15"/>
      <c r="K8" s="11" t="str">
        <f>VLOOKUP(A8,EMPRESAS!$A$1:$I$245,9,0)</f>
        <v>MAGDALENA</v>
      </c>
      <c r="L8" s="415" t="str">
        <f>VLOOKUP(A8,EMPRESAS!$A$1:$J$245,10,0)</f>
        <v>RIO MAGDALENA Y SUS AFLUENTES, CANAL DEL DIQUE Y BAHIA DE CARTAGENA</v>
      </c>
    </row>
    <row r="9" spans="1:12">
      <c r="A9" s="26">
        <v>8110368192</v>
      </c>
      <c r="B9" s="30" t="str">
        <f>VLOOKUP(A9,EMPRESAS!$A$1:$B$245,2,0)</f>
        <v>NAVIERA CENTRAL S.A.</v>
      </c>
      <c r="C9" s="2" t="str">
        <f>VLOOKUP(A9,EMPRESAS!$A$1:$C$245,3,0)</f>
        <v>Carga General e H.C</v>
      </c>
      <c r="D9" s="27">
        <v>2576</v>
      </c>
      <c r="E9" s="2">
        <v>1</v>
      </c>
      <c r="F9" s="2">
        <v>9</v>
      </c>
      <c r="G9" s="3">
        <v>2014</v>
      </c>
      <c r="H9" s="2" t="s">
        <v>544</v>
      </c>
      <c r="I9" s="2"/>
      <c r="J9" s="15"/>
      <c r="K9" s="11" t="str">
        <f>VLOOKUP(A9,EMPRESAS!$A$1:$I$245,9,0)</f>
        <v>MAGDALENA</v>
      </c>
      <c r="L9" s="415" t="str">
        <f>VLOOKUP(A9,EMPRESAS!$A$1:$J$245,10,0)</f>
        <v>RIO MAGDALENA Y SUS AFLUENTES, CANAL DEL DIQUE Y BAHIA DE CARTAGENA</v>
      </c>
    </row>
    <row r="10" spans="1:12">
      <c r="A10" s="26">
        <v>8110368192</v>
      </c>
      <c r="B10" s="30" t="str">
        <f>VLOOKUP(A10,EMPRESAS!$A$1:$B$245,2,0)</f>
        <v>NAVIERA CENTRAL S.A.</v>
      </c>
      <c r="C10" s="2" t="str">
        <f>VLOOKUP(A10,EMPRESAS!$A$1:$C$245,3,0)</f>
        <v>Carga General e H.C</v>
      </c>
      <c r="D10" s="27">
        <v>3762</v>
      </c>
      <c r="E10" s="2">
        <v>7</v>
      </c>
      <c r="F10" s="2">
        <v>10</v>
      </c>
      <c r="G10" s="3">
        <v>2015</v>
      </c>
      <c r="H10" s="2" t="s">
        <v>545</v>
      </c>
      <c r="I10" s="2"/>
      <c r="J10" s="15"/>
      <c r="K10" s="11" t="str">
        <f>VLOOKUP(A10,EMPRESAS!$A$1:$I$245,9,0)</f>
        <v>MAGDALENA</v>
      </c>
      <c r="L10" s="415" t="str">
        <f>VLOOKUP(A10,EMPRESAS!$A$1:$J$245,10,0)</f>
        <v>RIO MAGDALENA Y SUS AFLUENTES, CANAL DEL DIQUE Y BAHIA DE CARTAGENA</v>
      </c>
    </row>
    <row r="11" spans="1:12">
      <c r="A11" s="26">
        <v>8110368192</v>
      </c>
      <c r="B11" s="30" t="str">
        <f>VLOOKUP(A11,EMPRESAS!$A$1:$B$245,2,0)</f>
        <v>NAVIERA CENTRAL S.A.</v>
      </c>
      <c r="C11" s="2" t="str">
        <f>VLOOKUP(A11,EMPRESAS!$A$1:$C$245,3,0)</f>
        <v>Carga General e H.C</v>
      </c>
      <c r="D11" s="27">
        <v>2284</v>
      </c>
      <c r="E11" s="2">
        <v>2</v>
      </c>
      <c r="F11" s="2">
        <v>6</v>
      </c>
      <c r="G11" s="3">
        <v>2016</v>
      </c>
      <c r="H11" s="2" t="s">
        <v>545</v>
      </c>
      <c r="I11" s="2"/>
      <c r="J11" s="15"/>
      <c r="K11" s="11" t="str">
        <f>VLOOKUP(A11,EMPRESAS!$A$1:$I$245,9,0)</f>
        <v>MAGDALENA</v>
      </c>
      <c r="L11" s="415" t="str">
        <f>VLOOKUP(A11,EMPRESAS!$A$1:$J$245,10,0)</f>
        <v>RIO MAGDALENA Y SUS AFLUENTES, CANAL DEL DIQUE Y BAHIA DE CARTAGENA</v>
      </c>
    </row>
    <row r="12" spans="1:12">
      <c r="A12" s="26">
        <v>8110368192</v>
      </c>
      <c r="B12" s="30" t="str">
        <f>VLOOKUP(A12,EMPRESAS!$A$1:$B$245,2,0)</f>
        <v>NAVIERA CENTRAL S.A.</v>
      </c>
      <c r="C12" s="2" t="str">
        <f>VLOOKUP(A12,EMPRESAS!$A$1:$C$245,3,0)</f>
        <v>Carga General e H.C</v>
      </c>
      <c r="D12" s="27">
        <v>1792</v>
      </c>
      <c r="E12" s="2">
        <v>6</v>
      </c>
      <c r="F12" s="2">
        <v>6</v>
      </c>
      <c r="G12" s="3">
        <v>2017</v>
      </c>
      <c r="H12" s="2" t="s">
        <v>545</v>
      </c>
      <c r="I12" s="2"/>
      <c r="J12" s="15"/>
      <c r="K12" s="11" t="str">
        <f>VLOOKUP(A12,EMPRESAS!$A$1:$I$245,9,0)</f>
        <v>MAGDALENA</v>
      </c>
      <c r="L12" s="415" t="str">
        <f>VLOOKUP(A12,EMPRESAS!$A$1:$J$245,10,0)</f>
        <v>RIO MAGDALENA Y SUS AFLUENTES, CANAL DEL DIQUE Y BAHIA DE CARTAGENA</v>
      </c>
    </row>
    <row r="13" spans="1:12">
      <c r="A13" s="26">
        <v>8110368192</v>
      </c>
      <c r="B13" s="30" t="str">
        <f>VLOOKUP(A13,EMPRESAS!$A$1:$B$245,2,0)</f>
        <v>NAVIERA CENTRAL S.A.</v>
      </c>
      <c r="C13" s="2" t="str">
        <f>VLOOKUP(A13,EMPRESAS!$A$1:$C$245,3,0)</f>
        <v>Carga General e H.C</v>
      </c>
      <c r="D13" s="27">
        <v>3523</v>
      </c>
      <c r="E13" s="2">
        <v>1</v>
      </c>
      <c r="F13" s="2">
        <v>9</v>
      </c>
      <c r="G13" s="3">
        <v>2017</v>
      </c>
      <c r="H13" s="211" t="s">
        <v>546</v>
      </c>
      <c r="I13" s="212" t="s">
        <v>537</v>
      </c>
      <c r="J13" s="212"/>
      <c r="K13" s="11" t="str">
        <f>VLOOKUP(A13,EMPRESAS!$A$1:$I$245,9,0)</f>
        <v>MAGDALENA</v>
      </c>
      <c r="L13" s="415" t="str">
        <f>VLOOKUP(A13,EMPRESAS!$A$1:$J$245,10,0)</f>
        <v>RIO MAGDALENA Y SUS AFLUENTES, CANAL DEL DIQUE Y BAHIA DE CARTAGENA</v>
      </c>
    </row>
    <row r="14" spans="1:12">
      <c r="A14" s="26">
        <v>8110368192</v>
      </c>
      <c r="B14" s="30" t="str">
        <f>VLOOKUP(A14,EMPRESAS!$A$1:$B$245,2,0)</f>
        <v>NAVIERA CENTRAL S.A.</v>
      </c>
      <c r="C14" s="2" t="str">
        <f>VLOOKUP(A14,EMPRESAS!$A$1:$C$245,3,0)</f>
        <v>Carga General e H.C</v>
      </c>
      <c r="D14" s="27">
        <v>3040012935</v>
      </c>
      <c r="E14" s="2">
        <v>22</v>
      </c>
      <c r="F14" s="2">
        <v>9</v>
      </c>
      <c r="G14" s="3">
        <v>2020</v>
      </c>
      <c r="H14" s="477" t="s">
        <v>547</v>
      </c>
      <c r="I14" s="116"/>
      <c r="J14" s="212"/>
      <c r="K14" s="11" t="str">
        <f>VLOOKUP(A14,EMPRESAS!$A$1:$I$245,9,0)</f>
        <v>MAGDALENA</v>
      </c>
      <c r="L14" s="415" t="str">
        <f>VLOOKUP(A14,EMPRESAS!$A$1:$J$245,10,0)</f>
        <v>RIO MAGDALENA Y SUS AFLUENTES, CANAL DEL DIQUE Y BAHIA DE CARTAGENA</v>
      </c>
    </row>
    <row r="15" spans="1:12">
      <c r="A15" s="105">
        <v>8901126809</v>
      </c>
      <c r="B15" s="30" t="str">
        <f>VLOOKUP(A15,EMPRESAS!$A$1:$B$245,2,0)</f>
        <v>FLOTA FLUVIAL CARBONERA S.A.S   ANTES FLOTA FLUVIAL CARBONERA LTDA</v>
      </c>
      <c r="C15" s="2" t="str">
        <f>VLOOKUP(A15,EMPRESAS!$A$1:$C$245,3,0)</f>
        <v>Carga General e H.C</v>
      </c>
      <c r="D15" s="27">
        <v>6742</v>
      </c>
      <c r="E15" s="2">
        <v>8</v>
      </c>
      <c r="F15" s="2">
        <v>8</v>
      </c>
      <c r="G15" s="2">
        <v>2001</v>
      </c>
      <c r="H15" s="2" t="s">
        <v>536</v>
      </c>
      <c r="I15" s="2" t="s">
        <v>537</v>
      </c>
      <c r="J15" s="15"/>
      <c r="K15" s="11" t="str">
        <f>VLOOKUP(A15,EMPRESAS!$A$1:$I$245,9,0)</f>
        <v>MAGDALENA</v>
      </c>
      <c r="L15" s="415" t="str">
        <f>VLOOKUP(A15,EMPRESAS!$A$1:$J$245,10,0)</f>
        <v>RIO MAGDALENA Y SUS AFLUENTES, CANAL DEL DIQUE Y BAHIA DE CARTAGENA</v>
      </c>
    </row>
    <row r="16" spans="1:12">
      <c r="A16" s="26">
        <v>8901126809</v>
      </c>
      <c r="B16" s="30" t="str">
        <f>VLOOKUP(A16,EMPRESAS!$A$1:$B$245,2,0)</f>
        <v>FLOTA FLUVIAL CARBONERA S.A.S   ANTES FLOTA FLUVIAL CARBONERA LTDA</v>
      </c>
      <c r="C16" s="2" t="str">
        <f>VLOOKUP(A16,EMPRESAS!$A$1:$C$245,3,0)</f>
        <v>Carga General e H.C</v>
      </c>
      <c r="D16" s="27">
        <v>6742</v>
      </c>
      <c r="E16" s="2">
        <v>8</v>
      </c>
      <c r="F16" s="2">
        <v>8</v>
      </c>
      <c r="G16" s="2">
        <v>2001</v>
      </c>
      <c r="H16" s="2" t="s">
        <v>538</v>
      </c>
      <c r="I16" s="2"/>
      <c r="J16" s="15"/>
      <c r="K16" s="11" t="str">
        <f>VLOOKUP(A16,EMPRESAS!$A$1:$I$245,9,0)</f>
        <v>MAGDALENA</v>
      </c>
      <c r="L16" s="415" t="str">
        <f>VLOOKUP(A16,EMPRESAS!$A$1:$J$245,10,0)</f>
        <v>RIO MAGDALENA Y SUS AFLUENTES, CANAL DEL DIQUE Y BAHIA DE CARTAGENA</v>
      </c>
    </row>
    <row r="17" spans="1:12">
      <c r="A17" s="26">
        <v>8901126809</v>
      </c>
      <c r="B17" s="30" t="str">
        <f>VLOOKUP(A17,EMPRESAS!$A$1:$B$245,2,0)</f>
        <v>FLOTA FLUVIAL CARBONERA S.A.S   ANTES FLOTA FLUVIAL CARBONERA LTDA</v>
      </c>
      <c r="C17" s="2" t="str">
        <f>VLOOKUP(A17,EMPRESAS!$A$1:$C$245,3,0)</f>
        <v>Carga General e H.C</v>
      </c>
      <c r="D17" s="27">
        <v>1091</v>
      </c>
      <c r="E17" s="2">
        <v>28</v>
      </c>
      <c r="F17" s="2">
        <v>3</v>
      </c>
      <c r="G17" s="2">
        <v>2006</v>
      </c>
      <c r="H17" s="2" t="s">
        <v>539</v>
      </c>
      <c r="I17" s="2"/>
      <c r="J17" s="15"/>
      <c r="K17" s="11" t="str">
        <f>VLOOKUP(A17,EMPRESAS!$A$1:$I$245,9,0)</f>
        <v>MAGDALENA</v>
      </c>
      <c r="L17" s="415" t="str">
        <f>VLOOKUP(A17,EMPRESAS!$A$1:$J$245,10,0)</f>
        <v>RIO MAGDALENA Y SUS AFLUENTES, CANAL DEL DIQUE Y BAHIA DE CARTAGENA</v>
      </c>
    </row>
    <row r="18" spans="1:12">
      <c r="A18" s="26">
        <v>8901126809</v>
      </c>
      <c r="B18" s="30" t="str">
        <f>VLOOKUP(A18,EMPRESAS!$A$1:$B$245,2,0)</f>
        <v>FLOTA FLUVIAL CARBONERA S.A.S   ANTES FLOTA FLUVIAL CARBONERA LTDA</v>
      </c>
      <c r="C18" s="2" t="str">
        <f>VLOOKUP(A18,EMPRESAS!$A$1:$C$245,3,0)</f>
        <v>Carga General e H.C</v>
      </c>
      <c r="D18" s="27">
        <v>646</v>
      </c>
      <c r="E18" s="2">
        <v>25</v>
      </c>
      <c r="F18" s="2">
        <v>2</v>
      </c>
      <c r="G18" s="2">
        <v>2009</v>
      </c>
      <c r="H18" s="2" t="s">
        <v>540</v>
      </c>
      <c r="I18" s="2"/>
      <c r="J18" s="15"/>
      <c r="K18" s="11" t="str">
        <f>VLOOKUP(A18,EMPRESAS!$A$1:$I$245,9,0)</f>
        <v>MAGDALENA</v>
      </c>
      <c r="L18" s="415" t="str">
        <f>VLOOKUP(A18,EMPRESAS!$A$1:$J$245,10,0)</f>
        <v>RIO MAGDALENA Y SUS AFLUENTES, CANAL DEL DIQUE Y BAHIA DE CARTAGENA</v>
      </c>
    </row>
    <row r="19" spans="1:12">
      <c r="A19" s="26">
        <v>8901126809</v>
      </c>
      <c r="B19" s="30" t="str">
        <f>VLOOKUP(A19,EMPRESAS!$A$1:$B$245,2,0)</f>
        <v>FLOTA FLUVIAL CARBONERA S.A.S   ANTES FLOTA FLUVIAL CARBONERA LTDA</v>
      </c>
      <c r="C19" s="2" t="str">
        <f>VLOOKUP(A19,EMPRESAS!$A$1:$C$245,3,0)</f>
        <v>Carga General e H.C</v>
      </c>
      <c r="D19" s="27">
        <v>2748</v>
      </c>
      <c r="E19" s="2">
        <v>1</v>
      </c>
      <c r="F19" s="2">
        <v>7</v>
      </c>
      <c r="G19" s="2">
        <v>2010</v>
      </c>
      <c r="H19" s="2" t="s">
        <v>548</v>
      </c>
      <c r="I19" s="2"/>
      <c r="J19" s="15"/>
      <c r="K19" s="11" t="str">
        <f>VLOOKUP(A19,EMPRESAS!$A$1:$I$245,9,0)</f>
        <v>MAGDALENA</v>
      </c>
      <c r="L19" s="415" t="str">
        <f>VLOOKUP(A19,EMPRESAS!$A$1:$J$245,10,0)</f>
        <v>RIO MAGDALENA Y SUS AFLUENTES, CANAL DEL DIQUE Y BAHIA DE CARTAGENA</v>
      </c>
    </row>
    <row r="20" spans="1:12">
      <c r="A20" s="26">
        <v>8901126809</v>
      </c>
      <c r="B20" s="30" t="str">
        <f>VLOOKUP(A20,EMPRESAS!$A$1:$B$245,2,0)</f>
        <v>FLOTA FLUVIAL CARBONERA S.A.S   ANTES FLOTA FLUVIAL CARBONERA LTDA</v>
      </c>
      <c r="C20" s="2" t="str">
        <f>VLOOKUP(A20,EMPRESAS!$A$1:$C$245,3,0)</f>
        <v>Carga General e H.C</v>
      </c>
      <c r="D20" s="27">
        <v>288</v>
      </c>
      <c r="E20" s="2">
        <v>7</v>
      </c>
      <c r="F20" s="2">
        <v>2</v>
      </c>
      <c r="G20" s="3">
        <v>2012</v>
      </c>
      <c r="H20" s="2" t="s">
        <v>544</v>
      </c>
      <c r="I20" s="2"/>
      <c r="J20" s="15"/>
      <c r="K20" s="11" t="str">
        <f>VLOOKUP(A20,EMPRESAS!$A$1:$I$245,9,0)</f>
        <v>MAGDALENA</v>
      </c>
      <c r="L20" s="415" t="str">
        <f>VLOOKUP(A20,EMPRESAS!$A$1:$J$245,10,0)</f>
        <v>RIO MAGDALENA Y SUS AFLUENTES, CANAL DEL DIQUE Y BAHIA DE CARTAGENA</v>
      </c>
    </row>
    <row r="21" spans="1:12">
      <c r="A21" s="26">
        <v>8901126809</v>
      </c>
      <c r="B21" s="30" t="str">
        <f>VLOOKUP(A21,EMPRESAS!$A$1:$B$245,2,0)</f>
        <v>FLOTA FLUVIAL CARBONERA S.A.S   ANTES FLOTA FLUVIAL CARBONERA LTDA</v>
      </c>
      <c r="C21" s="2" t="str">
        <f>VLOOKUP(A21,EMPRESAS!$A$1:$C$245,3,0)</f>
        <v>Carga General e H.C</v>
      </c>
      <c r="D21" s="27">
        <v>2189</v>
      </c>
      <c r="E21" s="2">
        <v>29</v>
      </c>
      <c r="F21" s="2">
        <v>7</v>
      </c>
      <c r="G21" s="2">
        <v>2014</v>
      </c>
      <c r="H21" s="2" t="s">
        <v>542</v>
      </c>
      <c r="I21" s="2" t="s">
        <v>537</v>
      </c>
      <c r="J21" s="15"/>
      <c r="K21" s="11" t="str">
        <f>VLOOKUP(A21,EMPRESAS!$A$1:$I$245,9,0)</f>
        <v>MAGDALENA</v>
      </c>
      <c r="L21" s="415" t="str">
        <f>VLOOKUP(A21,EMPRESAS!$A$1:$J$245,10,0)</f>
        <v>RIO MAGDALENA Y SUS AFLUENTES, CANAL DEL DIQUE Y BAHIA DE CARTAGENA</v>
      </c>
    </row>
    <row r="22" spans="1:12">
      <c r="A22" s="26">
        <v>8901126809</v>
      </c>
      <c r="B22" s="30" t="str">
        <f>VLOOKUP(A22,EMPRESAS!$A$1:$B$245,2,0)</f>
        <v>FLOTA FLUVIAL CARBONERA S.A.S   ANTES FLOTA FLUVIAL CARBONERA LTDA</v>
      </c>
      <c r="C22" s="2" t="str">
        <f>VLOOKUP(A22,EMPRESAS!$A$1:$C$245,3,0)</f>
        <v>Carga General e H.C</v>
      </c>
      <c r="D22" s="27">
        <v>3537</v>
      </c>
      <c r="E22" s="2">
        <v>24</v>
      </c>
      <c r="F22" s="2">
        <v>9</v>
      </c>
      <c r="G22" s="2">
        <v>2015</v>
      </c>
      <c r="H22" s="15" t="s">
        <v>546</v>
      </c>
      <c r="I22" s="2"/>
      <c r="J22" s="15"/>
      <c r="K22" s="11" t="str">
        <f>VLOOKUP(A22,EMPRESAS!$A$1:$I$245,9,0)</f>
        <v>MAGDALENA</v>
      </c>
      <c r="L22" s="415" t="str">
        <f>VLOOKUP(A22,EMPRESAS!$A$1:$J$245,10,0)</f>
        <v>RIO MAGDALENA Y SUS AFLUENTES, CANAL DEL DIQUE Y BAHIA DE CARTAGENA</v>
      </c>
    </row>
    <row r="23" spans="1:12">
      <c r="A23" s="26">
        <v>8901126809</v>
      </c>
      <c r="B23" s="30" t="str">
        <f>VLOOKUP(A23,EMPRESAS!$A$1:$B$245,2,0)</f>
        <v>FLOTA FLUVIAL CARBONERA S.A.S   ANTES FLOTA FLUVIAL CARBONERA LTDA</v>
      </c>
      <c r="C23" s="2" t="str">
        <f>VLOOKUP(A23,EMPRESAS!$A$1:$C$245,3,0)</f>
        <v>Carga General e H.C</v>
      </c>
      <c r="D23" s="27">
        <v>5675</v>
      </c>
      <c r="E23" s="2">
        <v>14</v>
      </c>
      <c r="F23" s="2">
        <v>12</v>
      </c>
      <c r="G23" s="2">
        <v>2018</v>
      </c>
      <c r="H23" s="115" t="s">
        <v>547</v>
      </c>
      <c r="I23" s="116" t="s">
        <v>537</v>
      </c>
      <c r="J23" s="212"/>
      <c r="K23" s="11" t="str">
        <f>VLOOKUP(A23,EMPRESAS!$A$1:$I$245,9,0)</f>
        <v>MAGDALENA</v>
      </c>
      <c r="L23" s="415" t="str">
        <f>VLOOKUP(A23,EMPRESAS!$A$1:$J$245,10,0)</f>
        <v>RIO MAGDALENA Y SUS AFLUENTES, CANAL DEL DIQUE Y BAHIA DE CARTAGENA</v>
      </c>
    </row>
    <row r="24" spans="1:12">
      <c r="A24" s="105">
        <v>8901010920</v>
      </c>
      <c r="B24" s="30" t="str">
        <f>VLOOKUP(A24,EMPRESAS!$A$1:$B$245,2,0)</f>
        <v>NAVIERA FLUVIAL COLOMBIANA S.A.</v>
      </c>
      <c r="C24" s="2" t="str">
        <f>VLOOKUP(A24,EMPRESAS!$A$1:$C$245,3,0)</f>
        <v>Carga General e H.C</v>
      </c>
      <c r="D24" s="27">
        <v>2571</v>
      </c>
      <c r="E24" s="2">
        <v>3</v>
      </c>
      <c r="F24" s="2">
        <v>12</v>
      </c>
      <c r="G24" s="2">
        <v>1999</v>
      </c>
      <c r="H24" s="2" t="s">
        <v>536</v>
      </c>
      <c r="I24" s="2" t="s">
        <v>537</v>
      </c>
      <c r="J24" s="15"/>
      <c r="K24" s="11" t="str">
        <f>VLOOKUP(A24,EMPRESAS!$A$1:$I$245,9,0)</f>
        <v>MAGDALENA</v>
      </c>
      <c r="L24" s="415" t="str">
        <f>VLOOKUP(A24,EMPRESAS!$A$1:$J$245,10,0)</f>
        <v>RIO MAGDALENA Y SUS AFLUENTES, CANAL DEL DIQUE Y BAHIA DE CARTAGENA</v>
      </c>
    </row>
    <row r="25" spans="1:12">
      <c r="A25" s="26">
        <v>8901010920</v>
      </c>
      <c r="B25" s="30" t="str">
        <f>VLOOKUP(A25,EMPRESAS!$A$1:$B$245,2,0)</f>
        <v>NAVIERA FLUVIAL COLOMBIANA S.A.</v>
      </c>
      <c r="C25" s="2" t="str">
        <f>VLOOKUP(A25,EMPRESAS!$A$1:$C$245,3,0)</f>
        <v>Carga General e H.C</v>
      </c>
      <c r="D25" s="27">
        <v>2571</v>
      </c>
      <c r="E25" s="2">
        <v>3</v>
      </c>
      <c r="F25" s="2">
        <v>12</v>
      </c>
      <c r="G25" s="2">
        <v>1999</v>
      </c>
      <c r="H25" s="2" t="s">
        <v>538</v>
      </c>
      <c r="I25" s="2"/>
      <c r="J25" s="15"/>
      <c r="K25" s="11" t="str">
        <f>VLOOKUP(A25,EMPRESAS!$A$1:$I$245,9,0)</f>
        <v>MAGDALENA</v>
      </c>
      <c r="L25" s="415" t="str">
        <f>VLOOKUP(A25,EMPRESAS!$A$1:$J$245,10,0)</f>
        <v>RIO MAGDALENA Y SUS AFLUENTES, CANAL DEL DIQUE Y BAHIA DE CARTAGENA</v>
      </c>
    </row>
    <row r="26" spans="1:12">
      <c r="A26" s="26">
        <v>8901010920</v>
      </c>
      <c r="B26" s="30" t="str">
        <f>VLOOKUP(A26,EMPRESAS!$A$1:$B$245,2,0)</f>
        <v>NAVIERA FLUVIAL COLOMBIANA S.A.</v>
      </c>
      <c r="C26" s="2" t="str">
        <f>VLOOKUP(A26,EMPRESAS!$A$1:$C$245,3,0)</f>
        <v>Carga General e H.C</v>
      </c>
      <c r="D26" s="27">
        <v>18377</v>
      </c>
      <c r="E26" s="2">
        <v>4</v>
      </c>
      <c r="F26" s="2">
        <v>12</v>
      </c>
      <c r="G26" s="2">
        <v>2002</v>
      </c>
      <c r="H26" s="2" t="s">
        <v>539</v>
      </c>
      <c r="I26" s="2"/>
      <c r="J26" s="15"/>
      <c r="K26" s="11" t="str">
        <f>VLOOKUP(A26,EMPRESAS!$A$1:$I$245,9,0)</f>
        <v>MAGDALENA</v>
      </c>
      <c r="L26" s="415" t="str">
        <f>VLOOKUP(A26,EMPRESAS!$A$1:$J$245,10,0)</f>
        <v>RIO MAGDALENA Y SUS AFLUENTES, CANAL DEL DIQUE Y BAHIA DE CARTAGENA</v>
      </c>
    </row>
    <row r="27" spans="1:12">
      <c r="A27" s="26">
        <v>8901010920</v>
      </c>
      <c r="B27" s="30" t="str">
        <f>VLOOKUP(A27,EMPRESAS!$A$1:$B$245,2,0)</f>
        <v>NAVIERA FLUVIAL COLOMBIANA S.A.</v>
      </c>
      <c r="C27" s="2" t="str">
        <f>VLOOKUP(A27,EMPRESAS!$A$1:$C$245,3,0)</f>
        <v>Carga General e H.C</v>
      </c>
      <c r="D27" s="27">
        <v>3654</v>
      </c>
      <c r="E27" s="2">
        <v>28</v>
      </c>
      <c r="F27" s="2">
        <v>11</v>
      </c>
      <c r="G27" s="2">
        <v>2005</v>
      </c>
      <c r="H27" s="2" t="s">
        <v>540</v>
      </c>
      <c r="I27" s="2"/>
      <c r="J27" s="15"/>
      <c r="K27" s="11" t="str">
        <f>VLOOKUP(A27,EMPRESAS!$A$1:$I$245,9,0)</f>
        <v>MAGDALENA</v>
      </c>
      <c r="L27" s="415" t="str">
        <f>VLOOKUP(A27,EMPRESAS!$A$1:$J$245,10,0)</f>
        <v>RIO MAGDALENA Y SUS AFLUENTES, CANAL DEL DIQUE Y BAHIA DE CARTAGENA</v>
      </c>
    </row>
    <row r="28" spans="1:12">
      <c r="A28" s="26">
        <v>8901010920</v>
      </c>
      <c r="B28" s="30" t="str">
        <f>VLOOKUP(A28,EMPRESAS!$A$1:$B$245,2,0)</f>
        <v>NAVIERA FLUVIAL COLOMBIANA S.A.</v>
      </c>
      <c r="C28" s="2" t="str">
        <f>VLOOKUP(A28,EMPRESAS!$A$1:$C$245,3,0)</f>
        <v>Carga General e H.C</v>
      </c>
      <c r="D28" s="27">
        <v>5249</v>
      </c>
      <c r="E28" s="2">
        <v>11</v>
      </c>
      <c r="F28" s="2">
        <v>12</v>
      </c>
      <c r="G28" s="2">
        <v>2008</v>
      </c>
      <c r="H28" s="2" t="s">
        <v>544</v>
      </c>
      <c r="I28" s="2"/>
      <c r="J28" s="15"/>
      <c r="K28" s="11" t="str">
        <f>VLOOKUP(A28,EMPRESAS!$A$1:$I$245,9,0)</f>
        <v>MAGDALENA</v>
      </c>
      <c r="L28" s="415" t="str">
        <f>VLOOKUP(A28,EMPRESAS!$A$1:$J$245,10,0)</f>
        <v>RIO MAGDALENA Y SUS AFLUENTES, CANAL DEL DIQUE Y BAHIA DE CARTAGENA</v>
      </c>
    </row>
    <row r="29" spans="1:12">
      <c r="A29" s="26">
        <v>8901010920</v>
      </c>
      <c r="B29" s="30" t="str">
        <f>VLOOKUP(A29,EMPRESAS!$A$1:$B$245,2,0)</f>
        <v>NAVIERA FLUVIAL COLOMBIANA S.A.</v>
      </c>
      <c r="C29" s="2" t="str">
        <f>VLOOKUP(A29,EMPRESAS!$A$1:$C$245,3,0)</f>
        <v>Carga General e H.C</v>
      </c>
      <c r="D29" s="27">
        <v>5519</v>
      </c>
      <c r="E29" s="2">
        <v>13</v>
      </c>
      <c r="F29" s="2">
        <v>12</v>
      </c>
      <c r="G29" s="3">
        <v>2011</v>
      </c>
      <c r="H29" s="2" t="s">
        <v>546</v>
      </c>
      <c r="I29" s="2"/>
      <c r="J29" s="15"/>
      <c r="K29" s="11" t="str">
        <f>VLOOKUP(A29,EMPRESAS!$A$1:$I$245,9,0)</f>
        <v>MAGDALENA</v>
      </c>
      <c r="L29" s="415" t="str">
        <f>VLOOKUP(A29,EMPRESAS!$A$1:$J$245,10,0)</f>
        <v>RIO MAGDALENA Y SUS AFLUENTES, CANAL DEL DIQUE Y BAHIA DE CARTAGENA</v>
      </c>
    </row>
    <row r="30" spans="1:12">
      <c r="A30" s="26">
        <v>8901010920</v>
      </c>
      <c r="B30" s="30" t="str">
        <f>VLOOKUP(A30,EMPRESAS!$A$1:$B$245,2,0)</f>
        <v>NAVIERA FLUVIAL COLOMBIANA S.A.</v>
      </c>
      <c r="C30" s="2" t="str">
        <f>VLOOKUP(A30,EMPRESAS!$A$1:$C$245,3,0)</f>
        <v>Carga General e H.C</v>
      </c>
      <c r="D30" s="27">
        <v>5519</v>
      </c>
      <c r="E30" s="2">
        <v>13</v>
      </c>
      <c r="F30" s="2">
        <v>12</v>
      </c>
      <c r="G30" s="2">
        <v>2011</v>
      </c>
      <c r="H30" s="2" t="s">
        <v>542</v>
      </c>
      <c r="I30" s="2" t="s">
        <v>537</v>
      </c>
      <c r="J30" s="15"/>
      <c r="K30" s="11" t="str">
        <f>VLOOKUP(A30,EMPRESAS!$A$1:$I$245,9,0)</f>
        <v>MAGDALENA</v>
      </c>
      <c r="L30" s="415" t="str">
        <f>VLOOKUP(A30,EMPRESAS!$A$1:$J$245,10,0)</f>
        <v>RIO MAGDALENA Y SUS AFLUENTES, CANAL DEL DIQUE Y BAHIA DE CARTAGENA</v>
      </c>
    </row>
    <row r="31" spans="1:12">
      <c r="A31" s="26">
        <v>8901010920</v>
      </c>
      <c r="B31" s="30" t="str">
        <f>VLOOKUP(A31,EMPRESAS!$A$1:$B$245,2,0)</f>
        <v>NAVIERA FLUVIAL COLOMBIANA S.A.</v>
      </c>
      <c r="C31" s="2" t="str">
        <f>VLOOKUP(A31,EMPRESAS!$A$1:$C$245,3,0)</f>
        <v>Carga General e H.C</v>
      </c>
      <c r="D31" s="27">
        <v>710</v>
      </c>
      <c r="E31" s="2">
        <v>26</v>
      </c>
      <c r="F31" s="2">
        <v>3</v>
      </c>
      <c r="G31" s="2">
        <v>2014</v>
      </c>
      <c r="H31" s="2" t="s">
        <v>549</v>
      </c>
      <c r="I31" s="2"/>
      <c r="J31" s="15"/>
      <c r="K31" s="11" t="str">
        <f>VLOOKUP(A31,EMPRESAS!$A$1:$I$245,9,0)</f>
        <v>MAGDALENA</v>
      </c>
      <c r="L31" s="415" t="str">
        <f>VLOOKUP(A31,EMPRESAS!$A$1:$J$245,10,0)</f>
        <v>RIO MAGDALENA Y SUS AFLUENTES, CANAL DEL DIQUE Y BAHIA DE CARTAGENA</v>
      </c>
    </row>
    <row r="32" spans="1:12">
      <c r="A32" s="26">
        <v>8901010920</v>
      </c>
      <c r="B32" s="30" t="str">
        <f>VLOOKUP(A32,EMPRESAS!$A$1:$B$245,2,0)</f>
        <v>NAVIERA FLUVIAL COLOMBIANA S.A.</v>
      </c>
      <c r="C32" s="2" t="str">
        <f>VLOOKUP(A32,EMPRESAS!$A$1:$C$245,3,0)</f>
        <v>Carga General e H.C</v>
      </c>
      <c r="D32" s="27">
        <v>3522</v>
      </c>
      <c r="E32" s="2">
        <v>20</v>
      </c>
      <c r="F32" s="2">
        <v>11</v>
      </c>
      <c r="G32" s="2">
        <v>2014</v>
      </c>
      <c r="H32" s="15" t="s">
        <v>547</v>
      </c>
      <c r="I32" s="2"/>
      <c r="J32" s="15"/>
      <c r="K32" s="11" t="str">
        <f>VLOOKUP(A32,EMPRESAS!$A$1:$I$245,9,0)</f>
        <v>MAGDALENA</v>
      </c>
      <c r="L32" s="415" t="str">
        <f>VLOOKUP(A32,EMPRESAS!$A$1:$J$245,10,0)</f>
        <v>RIO MAGDALENA Y SUS AFLUENTES, CANAL DEL DIQUE Y BAHIA DE CARTAGENA</v>
      </c>
    </row>
    <row r="33" spans="1:12">
      <c r="A33" s="26">
        <v>8901010920</v>
      </c>
      <c r="B33" s="30" t="str">
        <f>VLOOKUP(A33,EMPRESAS!$A$1:$B$245,2,0)</f>
        <v>NAVIERA FLUVIAL COLOMBIANA S.A.</v>
      </c>
      <c r="C33" s="2" t="str">
        <f>VLOOKUP(A33,EMPRESAS!$A$1:$C$245,3,0)</f>
        <v>Carga General e H.C</v>
      </c>
      <c r="D33" s="27">
        <v>5555</v>
      </c>
      <c r="E33" s="2">
        <v>5</v>
      </c>
      <c r="F33" s="2">
        <v>12</v>
      </c>
      <c r="G33" s="2">
        <v>2017</v>
      </c>
      <c r="H33" s="211" t="s">
        <v>550</v>
      </c>
      <c r="I33" s="212"/>
      <c r="J33" s="212"/>
      <c r="K33" s="11" t="str">
        <f>VLOOKUP(A33,EMPRESAS!$A$1:$I$245,9,0)</f>
        <v>MAGDALENA</v>
      </c>
      <c r="L33" s="415" t="str">
        <f>VLOOKUP(A33,EMPRESAS!$A$1:$J$245,10,0)</f>
        <v>RIO MAGDALENA Y SUS AFLUENTES, CANAL DEL DIQUE Y BAHIA DE CARTAGENA</v>
      </c>
    </row>
    <row r="34" spans="1:12">
      <c r="A34" s="26">
        <v>8901010920</v>
      </c>
      <c r="B34" s="31" t="str">
        <f>VLOOKUP(A34,EMPRESAS!$A$1:$B$245,2,0)</f>
        <v>NAVIERA FLUVIAL COLOMBIANA S.A.</v>
      </c>
      <c r="C34" s="3" t="str">
        <f>VLOOKUP(A34,EMPRESAS!$A$1:$C$245,3,0)</f>
        <v>Carga General e H.C</v>
      </c>
      <c r="D34" s="27">
        <v>3040026795</v>
      </c>
      <c r="E34" s="2">
        <v>3</v>
      </c>
      <c r="F34" s="2">
        <v>12</v>
      </c>
      <c r="G34" s="2">
        <v>2020</v>
      </c>
      <c r="H34" s="115" t="s">
        <v>551</v>
      </c>
      <c r="I34" s="116" t="s">
        <v>537</v>
      </c>
      <c r="J34" s="212"/>
      <c r="K34" s="11" t="str">
        <f>VLOOKUP(A34,EMPRESAS!$A$1:$I$245,9,0)</f>
        <v>MAGDALENA</v>
      </c>
      <c r="L34" s="415" t="str">
        <f>VLOOKUP(A34,EMPRESAS!$A$1:$J$245,10,0)</f>
        <v>RIO MAGDALENA Y SUS AFLUENTES, CANAL DEL DIQUE Y BAHIA DE CARTAGENA</v>
      </c>
    </row>
    <row r="35" spans="1:12">
      <c r="A35" s="105">
        <v>8600594411</v>
      </c>
      <c r="B35" s="30" t="str">
        <f>VLOOKUP(A35,EMPRESAS!$A$1:$B$245,2,0)</f>
        <v>TRANSPORTES FLUVIALES COLOMBIANOS LTDA  "TRANSFLUCOL LTDA"</v>
      </c>
      <c r="C35" s="2" t="str">
        <f>VLOOKUP(A35,EMPRESAS!$A$1:$C$245,3,0)</f>
        <v>Carga General e H.C</v>
      </c>
      <c r="D35" s="335">
        <v>3347</v>
      </c>
      <c r="E35" s="2">
        <v>31</v>
      </c>
      <c r="F35" s="2">
        <v>12</v>
      </c>
      <c r="G35" s="2">
        <v>1999</v>
      </c>
      <c r="H35" s="2" t="s">
        <v>536</v>
      </c>
      <c r="I35" s="2" t="s">
        <v>537</v>
      </c>
      <c r="J35" s="15"/>
      <c r="K35" s="11" t="str">
        <f>VLOOKUP(A35,EMPRESAS!$A$1:$I$245,9,0)</f>
        <v>MAGDALENA</v>
      </c>
      <c r="L35" s="415" t="str">
        <f>VLOOKUP(A35,EMPRESAS!$A$1:$J$245,10,0)</f>
        <v>RIO MAGDALENA Y SUS AFLUENTES, CANAL DEL DIQUE Y BAHIA DE CARTAGENA</v>
      </c>
    </row>
    <row r="36" spans="1:12">
      <c r="A36" s="26">
        <v>8600594411</v>
      </c>
      <c r="B36" s="30" t="str">
        <f>VLOOKUP(A36,EMPRESAS!$A$1:$B$245,2,0)</f>
        <v>TRANSPORTES FLUVIALES COLOMBIANOS LTDA  "TRANSFLUCOL LTDA"</v>
      </c>
      <c r="C36" s="2" t="str">
        <f>VLOOKUP(A36,EMPRESAS!$A$1:$C$245,3,0)</f>
        <v>Carga General e H.C</v>
      </c>
      <c r="D36" s="335">
        <v>3347</v>
      </c>
      <c r="E36" s="2">
        <v>31</v>
      </c>
      <c r="F36" s="2">
        <v>12</v>
      </c>
      <c r="G36" s="2">
        <v>1999</v>
      </c>
      <c r="H36" s="2" t="s">
        <v>538</v>
      </c>
      <c r="I36" s="2"/>
      <c r="J36" s="15"/>
      <c r="K36" s="11" t="str">
        <f>VLOOKUP(A36,EMPRESAS!$A$1:$I$245,9,0)</f>
        <v>MAGDALENA</v>
      </c>
      <c r="L36" s="415" t="str">
        <f>VLOOKUP(A36,EMPRESAS!$A$1:$J$245,10,0)</f>
        <v>RIO MAGDALENA Y SUS AFLUENTES, CANAL DEL DIQUE Y BAHIA DE CARTAGENA</v>
      </c>
    </row>
    <row r="37" spans="1:12">
      <c r="A37" s="26">
        <v>8600594411</v>
      </c>
      <c r="B37" s="30" t="str">
        <f>VLOOKUP(A37,EMPRESAS!$A$1:$B$245,2,0)</f>
        <v>TRANSPORTES FLUVIALES COLOMBIANOS LTDA  "TRANSFLUCOL LTDA"</v>
      </c>
      <c r="C37" s="2" t="str">
        <f>VLOOKUP(A37,EMPRESAS!$A$1:$C$245,3,0)</f>
        <v>Carga General e H.C</v>
      </c>
      <c r="D37" s="27">
        <v>3719</v>
      </c>
      <c r="E37" s="2">
        <v>16</v>
      </c>
      <c r="F37" s="2">
        <v>6</v>
      </c>
      <c r="G37" s="2">
        <v>2003</v>
      </c>
      <c r="H37" s="2" t="s">
        <v>539</v>
      </c>
      <c r="I37" s="2"/>
      <c r="J37" s="15"/>
      <c r="K37" s="11" t="str">
        <f>VLOOKUP(A37,EMPRESAS!$A$1:$I$245,9,0)</f>
        <v>MAGDALENA</v>
      </c>
      <c r="L37" s="415" t="str">
        <f>VLOOKUP(A37,EMPRESAS!$A$1:$J$245,10,0)</f>
        <v>RIO MAGDALENA Y SUS AFLUENTES, CANAL DEL DIQUE Y BAHIA DE CARTAGENA</v>
      </c>
    </row>
    <row r="38" spans="1:12">
      <c r="A38" s="26">
        <v>8600594411</v>
      </c>
      <c r="B38" s="30" t="str">
        <f>VLOOKUP(A38,EMPRESAS!$A$1:$B$245,2,0)</f>
        <v>TRANSPORTES FLUVIALES COLOMBIANOS LTDA  "TRANSFLUCOL LTDA"</v>
      </c>
      <c r="C38" s="2" t="str">
        <f>VLOOKUP(A38,EMPRESAS!$A$1:$C$245,3,0)</f>
        <v>Carga General e H.C</v>
      </c>
      <c r="D38" s="27">
        <v>4912</v>
      </c>
      <c r="E38" s="2">
        <v>2</v>
      </c>
      <c r="F38" s="2">
        <v>11</v>
      </c>
      <c r="G38" s="2">
        <v>2006</v>
      </c>
      <c r="H38" s="2" t="s">
        <v>540</v>
      </c>
      <c r="I38" s="2"/>
      <c r="J38" s="15"/>
      <c r="K38" s="11" t="str">
        <f>VLOOKUP(A38,EMPRESAS!$A$1:$I$245,9,0)</f>
        <v>MAGDALENA</v>
      </c>
      <c r="L38" s="415" t="str">
        <f>VLOOKUP(A38,EMPRESAS!$A$1:$J$245,10,0)</f>
        <v>RIO MAGDALENA Y SUS AFLUENTES, CANAL DEL DIQUE Y BAHIA DE CARTAGENA</v>
      </c>
    </row>
    <row r="39" spans="1:12">
      <c r="A39" s="26">
        <v>8600594411</v>
      </c>
      <c r="B39" s="30" t="str">
        <f>VLOOKUP(A39,EMPRESAS!$A$1:$B$245,2,0)</f>
        <v>TRANSPORTES FLUVIALES COLOMBIANOS LTDA  "TRANSFLUCOL LTDA"</v>
      </c>
      <c r="C39" s="2" t="str">
        <f>VLOOKUP(A39,EMPRESAS!$A$1:$C$245,3,0)</f>
        <v>Carga General e H.C</v>
      </c>
      <c r="D39" s="27">
        <v>354</v>
      </c>
      <c r="E39" s="2">
        <v>10</v>
      </c>
      <c r="F39" s="2">
        <v>2</v>
      </c>
      <c r="G39" s="2">
        <v>2010</v>
      </c>
      <c r="H39" s="2" t="s">
        <v>544</v>
      </c>
      <c r="I39" s="2"/>
      <c r="J39" s="15"/>
      <c r="K39" s="11" t="str">
        <f>VLOOKUP(A39,EMPRESAS!$A$1:$I$245,9,0)</f>
        <v>MAGDALENA</v>
      </c>
      <c r="L39" s="415" t="str">
        <f>VLOOKUP(A39,EMPRESAS!$A$1:$J$245,10,0)</f>
        <v>RIO MAGDALENA Y SUS AFLUENTES, CANAL DEL DIQUE Y BAHIA DE CARTAGENA</v>
      </c>
    </row>
    <row r="40" spans="1:12">
      <c r="A40" s="26">
        <v>8600594411</v>
      </c>
      <c r="B40" s="30" t="str">
        <f>VLOOKUP(A40,EMPRESAS!$A$1:$B$245,2,0)</f>
        <v>TRANSPORTES FLUVIALES COLOMBIANOS LTDA  "TRANSFLUCOL LTDA"</v>
      </c>
      <c r="C40" s="2" t="str">
        <f>VLOOKUP(A40,EMPRESAS!$A$1:$C$245,3,0)</f>
        <v>Carga General e H.C</v>
      </c>
      <c r="D40" s="27">
        <v>607</v>
      </c>
      <c r="E40" s="2">
        <v>5</v>
      </c>
      <c r="F40" s="2">
        <v>3</v>
      </c>
      <c r="G40" s="3">
        <v>2013</v>
      </c>
      <c r="H40" s="2" t="s">
        <v>546</v>
      </c>
      <c r="I40" s="2"/>
      <c r="J40" s="15"/>
      <c r="K40" s="11" t="str">
        <f>VLOOKUP(A40,EMPRESAS!$A$1:$I$245,9,0)</f>
        <v>MAGDALENA</v>
      </c>
      <c r="L40" s="415" t="str">
        <f>VLOOKUP(A40,EMPRESAS!$A$1:$J$245,10,0)</f>
        <v>RIO MAGDALENA Y SUS AFLUENTES, CANAL DEL DIQUE Y BAHIA DE CARTAGENA</v>
      </c>
    </row>
    <row r="41" spans="1:12" ht="14.25" customHeight="1">
      <c r="A41" s="26">
        <v>8600594411</v>
      </c>
      <c r="B41" s="30" t="str">
        <f>VLOOKUP(A41,EMPRESAS!$A$1:$B$245,2,0)</f>
        <v>TRANSPORTES FLUVIALES COLOMBIANOS LTDA  "TRANSFLUCOL LTDA"</v>
      </c>
      <c r="C41" s="2" t="str">
        <f>VLOOKUP(A41,EMPRESAS!$A$1:$C$245,3,0)</f>
        <v>Carga General e H.C</v>
      </c>
      <c r="D41" s="27">
        <v>562</v>
      </c>
      <c r="E41" s="2">
        <v>10</v>
      </c>
      <c r="F41" s="2">
        <v>3</v>
      </c>
      <c r="G41" s="2">
        <v>2014</v>
      </c>
      <c r="H41" s="2" t="s">
        <v>549</v>
      </c>
      <c r="I41" s="2"/>
      <c r="J41" s="15"/>
      <c r="K41" s="11" t="str">
        <f>VLOOKUP(A41,EMPRESAS!$A$1:$I$245,9,0)</f>
        <v>MAGDALENA</v>
      </c>
      <c r="L41" s="415" t="str">
        <f>VLOOKUP(A41,EMPRESAS!$A$1:$J$245,10,0)</f>
        <v>RIO MAGDALENA Y SUS AFLUENTES, CANAL DEL DIQUE Y BAHIA DE CARTAGENA</v>
      </c>
    </row>
    <row r="42" spans="1:12" ht="14.25" customHeight="1">
      <c r="A42" s="26">
        <v>8600594411</v>
      </c>
      <c r="B42" s="30" t="str">
        <f>VLOOKUP(A42,EMPRESAS!$A$1:$B$245,2,0)</f>
        <v>TRANSPORTES FLUVIALES COLOMBIANOS LTDA  "TRANSFLUCOL LTDA"</v>
      </c>
      <c r="C42" s="2" t="str">
        <f>VLOOKUP(A42,EMPRESAS!$A$1:$C$245,3,0)</f>
        <v>Carga General e H.C</v>
      </c>
      <c r="D42" s="27">
        <v>5934</v>
      </c>
      <c r="E42" s="2">
        <v>29</v>
      </c>
      <c r="F42" s="2">
        <v>12</v>
      </c>
      <c r="G42" s="2">
        <v>2015</v>
      </c>
      <c r="H42" s="15" t="s">
        <v>547</v>
      </c>
      <c r="I42" s="2"/>
      <c r="J42" s="15"/>
      <c r="K42" s="11" t="str">
        <f>VLOOKUP(A42,EMPRESAS!$A$1:$I$245,9,0)</f>
        <v>MAGDALENA</v>
      </c>
      <c r="L42" s="415" t="str">
        <f>VLOOKUP(A42,EMPRESAS!$A$1:$J$245,10,0)</f>
        <v>RIO MAGDALENA Y SUS AFLUENTES, CANAL DEL DIQUE Y BAHIA DE CARTAGENA</v>
      </c>
    </row>
    <row r="43" spans="1:12" ht="14.25" customHeight="1">
      <c r="A43" s="26">
        <v>8600594411</v>
      </c>
      <c r="B43" s="30" t="str">
        <f>VLOOKUP(A43,EMPRESAS!$A$1:$B$245,2,0)</f>
        <v>TRANSPORTES FLUVIALES COLOMBIANOS LTDA  "TRANSFLUCOL LTDA"</v>
      </c>
      <c r="C43" s="2" t="str">
        <f>VLOOKUP(A43,EMPRESAS!$A$1:$C$245,3,0)</f>
        <v>Carga General e H.C</v>
      </c>
      <c r="D43" s="27">
        <v>5586</v>
      </c>
      <c r="E43" s="2">
        <v>10</v>
      </c>
      <c r="F43" s="2">
        <v>12</v>
      </c>
      <c r="G43" s="2">
        <v>2018</v>
      </c>
      <c r="H43" s="115" t="s">
        <v>550</v>
      </c>
      <c r="I43" s="116" t="s">
        <v>537</v>
      </c>
      <c r="J43" s="212"/>
      <c r="K43" s="11" t="str">
        <f>VLOOKUP(A43,EMPRESAS!$A$1:$I$245,9,0)</f>
        <v>MAGDALENA</v>
      </c>
      <c r="L43" s="415" t="str">
        <f>VLOOKUP(A43,EMPRESAS!$A$1:$J$245,10,0)</f>
        <v>RIO MAGDALENA Y SUS AFLUENTES, CANAL DEL DIQUE Y BAHIA DE CARTAGENA</v>
      </c>
    </row>
    <row r="44" spans="1:12">
      <c r="A44" s="105" t="s">
        <v>31</v>
      </c>
      <c r="B44" s="30" t="str">
        <f>VLOOKUP(A44,EMPRESAS!$A$1:$B$245,2,0)</f>
        <v>COOPERATIVA TRANSAMAZONICA DE TRANSPORTADORES FLUVIALES Y TERRESTRES "COOTRANSAMAZONICA LTDA"</v>
      </c>
      <c r="C44" s="2" t="str">
        <f>VLOOKUP(A44,EMPRESAS!$A$1:$C$245,3,0)</f>
        <v xml:space="preserve">Carga General </v>
      </c>
      <c r="D44" s="29">
        <v>3035</v>
      </c>
      <c r="E44" s="15">
        <v>4</v>
      </c>
      <c r="F44" s="15">
        <v>11</v>
      </c>
      <c r="G44" s="15">
        <v>2004</v>
      </c>
      <c r="H44" s="15" t="s">
        <v>536</v>
      </c>
      <c r="I44" s="2"/>
      <c r="J44" s="15"/>
      <c r="K44" s="11" t="str">
        <f>VLOOKUP(A44,EMPRESAS!$A$1:$I$245,9,0)</f>
        <v>PUTUMAYO</v>
      </c>
      <c r="L44" s="415" t="str">
        <f>VLOOKUP(A44,EMPRESAS!$A$1:$J$245,10,0)</f>
        <v xml:space="preserve">RIO PUTUMAYO, SUS AFLUENTES  Y SECTOR COLOMBIANO RIO AMAZONAS </v>
      </c>
    </row>
    <row r="45" spans="1:12">
      <c r="A45" s="26" t="s">
        <v>31</v>
      </c>
      <c r="B45" s="30" t="str">
        <f>VLOOKUP(A45,EMPRESAS!$A$1:$B$245,2,0)</f>
        <v>COOPERATIVA TRANSAMAZONICA DE TRANSPORTADORES FLUVIALES Y TERRESTRES "COOTRANSAMAZONICA LTDA"</v>
      </c>
      <c r="C45" s="2" t="str">
        <f>VLOOKUP(A45,EMPRESAS!$A$1:$C$245,3,0)</f>
        <v xml:space="preserve">Carga General </v>
      </c>
      <c r="D45" s="27">
        <v>3035</v>
      </c>
      <c r="E45" s="2">
        <v>4</v>
      </c>
      <c r="F45" s="2">
        <v>11</v>
      </c>
      <c r="G45" s="2">
        <v>2004</v>
      </c>
      <c r="H45" s="2" t="s">
        <v>538</v>
      </c>
      <c r="I45" s="2"/>
      <c r="J45" s="15"/>
      <c r="K45" s="11" t="str">
        <f>VLOOKUP(A45,EMPRESAS!$A$1:$I$245,9,0)</f>
        <v>PUTUMAYO</v>
      </c>
      <c r="L45" s="415" t="str">
        <f>VLOOKUP(A45,EMPRESAS!$A$1:$J$245,10,0)</f>
        <v xml:space="preserve">RIO PUTUMAYO, SUS AFLUENTES  Y SECTOR COLOMBIANO RIO AMAZONAS </v>
      </c>
    </row>
    <row r="46" spans="1:12">
      <c r="A46" s="26" t="s">
        <v>31</v>
      </c>
      <c r="B46" s="30" t="str">
        <f>VLOOKUP(A46,EMPRESAS!$A$1:$B$245,2,0)</f>
        <v>COOPERATIVA TRANSAMAZONICA DE TRANSPORTADORES FLUVIALES Y TERRESTRES "COOTRANSAMAZONICA LTDA"</v>
      </c>
      <c r="C46" s="2" t="str">
        <f>VLOOKUP(A46,EMPRESAS!$A$1:$C$245,3,0)</f>
        <v xml:space="preserve">Carga General </v>
      </c>
      <c r="D46" s="27">
        <v>1035</v>
      </c>
      <c r="E46" s="2">
        <v>17</v>
      </c>
      <c r="F46" s="2">
        <v>5</v>
      </c>
      <c r="G46" s="2">
        <v>2005</v>
      </c>
      <c r="H46" s="2" t="s">
        <v>541</v>
      </c>
      <c r="I46" s="2"/>
      <c r="J46" s="15"/>
      <c r="K46" s="11" t="str">
        <f>VLOOKUP(A46,EMPRESAS!$A$1:$I$245,9,0)</f>
        <v>PUTUMAYO</v>
      </c>
      <c r="L46" s="415" t="str">
        <f>VLOOKUP(A46,EMPRESAS!$A$1:$J$245,10,0)</f>
        <v xml:space="preserve">RIO PUTUMAYO, SUS AFLUENTES  Y SECTOR COLOMBIANO RIO AMAZONAS </v>
      </c>
    </row>
    <row r="47" spans="1:12">
      <c r="A47" s="26">
        <v>8460002971</v>
      </c>
      <c r="B47" s="30" t="str">
        <f>VLOOKUP(A47,EMPRESAS!$A$1:$B$245,2,0)</f>
        <v>COOPERATIVA TRANSAMAZONICA DE TRANSPORTADORES FLUVIALES Y TERRESTRES "COOTRANSAMAZONICA LTDA"</v>
      </c>
      <c r="C47" s="2" t="str">
        <f>VLOOKUP(A47,EMPRESAS!$A$1:$C$245,3,0)</f>
        <v>Carga General e H.C</v>
      </c>
      <c r="D47" s="27">
        <v>3044</v>
      </c>
      <c r="E47" s="2">
        <v>30</v>
      </c>
      <c r="F47" s="2">
        <v>7</v>
      </c>
      <c r="G47" s="2">
        <v>2007</v>
      </c>
      <c r="H47" s="2" t="s">
        <v>539</v>
      </c>
      <c r="I47" s="2" t="s">
        <v>537</v>
      </c>
      <c r="J47" s="15"/>
      <c r="K47" s="11" t="str">
        <f>VLOOKUP(A47,EMPRESAS!$A$1:$I$245,9,0)</f>
        <v>PUTUMAYO</v>
      </c>
      <c r="L47" s="415" t="str">
        <f>VLOOKUP(A47,EMPRESAS!$A$1:$J$245,10,0)</f>
        <v>RIO PUTUMAYO, SUS AFLUENTES  Y SECTOR COLOMBIANO RIO AMAZONAS</v>
      </c>
    </row>
    <row r="48" spans="1:12">
      <c r="A48" s="26">
        <v>8460002971</v>
      </c>
      <c r="B48" s="30" t="str">
        <f>VLOOKUP(A48,EMPRESAS!$A$1:$B$245,2,0)</f>
        <v>COOPERATIVA TRANSAMAZONICA DE TRANSPORTADORES FLUVIALES Y TERRESTRES "COOTRANSAMAZONICA LTDA"</v>
      </c>
      <c r="C48" s="2" t="str">
        <f>VLOOKUP(A48,EMPRESAS!$A$1:$C$245,3,0)</f>
        <v>Carga General e H.C</v>
      </c>
      <c r="D48" s="59">
        <v>5694</v>
      </c>
      <c r="E48" s="2">
        <v>18</v>
      </c>
      <c r="F48" s="2">
        <v>12</v>
      </c>
      <c r="G48" s="2">
        <v>2007</v>
      </c>
      <c r="H48" s="2" t="s">
        <v>543</v>
      </c>
      <c r="I48" s="2"/>
      <c r="J48" s="15"/>
      <c r="K48" s="11" t="str">
        <f>VLOOKUP(A48,EMPRESAS!$A$1:$I$245,9,0)</f>
        <v>PUTUMAYO</v>
      </c>
      <c r="L48" s="415" t="str">
        <f>VLOOKUP(A48,EMPRESAS!$A$1:$J$245,10,0)</f>
        <v>RIO PUTUMAYO, SUS AFLUENTES  Y SECTOR COLOMBIANO RIO AMAZONAS</v>
      </c>
    </row>
    <row r="49" spans="1:12">
      <c r="A49" s="26">
        <v>8460002971</v>
      </c>
      <c r="B49" s="30" t="str">
        <f>VLOOKUP(A49,EMPRESAS!$A$1:$B$245,2,0)</f>
        <v>COOPERATIVA TRANSAMAZONICA DE TRANSPORTADORES FLUVIALES Y TERRESTRES "COOTRANSAMAZONICA LTDA"</v>
      </c>
      <c r="C49" s="2" t="str">
        <f>VLOOKUP(A49,EMPRESAS!$A$1:$C$245,3,0)</f>
        <v>Carga General e H.C</v>
      </c>
      <c r="D49" s="27">
        <v>719</v>
      </c>
      <c r="E49" s="2">
        <v>26</v>
      </c>
      <c r="F49" s="2">
        <v>2</v>
      </c>
      <c r="G49" s="2">
        <v>2008</v>
      </c>
      <c r="H49" s="2" t="s">
        <v>543</v>
      </c>
      <c r="I49" s="2"/>
      <c r="J49" s="15"/>
      <c r="K49" s="11" t="str">
        <f>VLOOKUP(A49,EMPRESAS!$A$1:$I$245,9,0)</f>
        <v>PUTUMAYO</v>
      </c>
      <c r="L49" s="415" t="str">
        <f>VLOOKUP(A49,EMPRESAS!$A$1:$J$245,10,0)</f>
        <v>RIO PUTUMAYO, SUS AFLUENTES  Y SECTOR COLOMBIANO RIO AMAZONAS</v>
      </c>
    </row>
    <row r="50" spans="1:12">
      <c r="A50" s="26">
        <v>8460002971</v>
      </c>
      <c r="B50" s="30" t="str">
        <f>VLOOKUP(A50,EMPRESAS!$A$1:$B$245,2,0)</f>
        <v>COOPERATIVA TRANSAMAZONICA DE TRANSPORTADORES FLUVIALES Y TERRESTRES "COOTRANSAMAZONICA LTDA"</v>
      </c>
      <c r="C50" s="2" t="str">
        <f>VLOOKUP(A50,EMPRESAS!$A$1:$C$245,3,0)</f>
        <v>Carga General e H.C</v>
      </c>
      <c r="D50" s="27">
        <v>2642</v>
      </c>
      <c r="E50" s="2">
        <v>2</v>
      </c>
      <c r="F50" s="2">
        <v>7</v>
      </c>
      <c r="G50" s="2">
        <v>2008</v>
      </c>
      <c r="H50" s="2" t="s">
        <v>543</v>
      </c>
      <c r="I50" s="2"/>
      <c r="J50" s="15"/>
      <c r="K50" s="11" t="str">
        <f>VLOOKUP(A50,EMPRESAS!$A$1:$I$245,9,0)</f>
        <v>PUTUMAYO</v>
      </c>
      <c r="L50" s="415" t="str">
        <f>VLOOKUP(A50,EMPRESAS!$A$1:$J$245,10,0)</f>
        <v>RIO PUTUMAYO, SUS AFLUENTES  Y SECTOR COLOMBIANO RIO AMAZONAS</v>
      </c>
    </row>
    <row r="51" spans="1:12">
      <c r="A51" s="26">
        <v>8460002971</v>
      </c>
      <c r="B51" s="30" t="str">
        <f>VLOOKUP(A51,EMPRESAS!$A$1:$B$245,2,0)</f>
        <v>COOPERATIVA TRANSAMAZONICA DE TRANSPORTADORES FLUVIALES Y TERRESTRES "COOTRANSAMAZONICA LTDA"</v>
      </c>
      <c r="C51" s="2" t="str">
        <f>VLOOKUP(A51,EMPRESAS!$A$1:$C$245,3,0)</f>
        <v>Carga General e H.C</v>
      </c>
      <c r="D51" s="27">
        <v>529</v>
      </c>
      <c r="E51" s="2">
        <v>18</v>
      </c>
      <c r="F51" s="2">
        <v>2</v>
      </c>
      <c r="G51" s="2">
        <v>2009</v>
      </c>
      <c r="H51" s="2" t="s">
        <v>543</v>
      </c>
      <c r="I51" s="2"/>
      <c r="J51" s="15"/>
      <c r="K51" s="11" t="str">
        <f>VLOOKUP(A51,EMPRESAS!$A$1:$I$245,9,0)</f>
        <v>PUTUMAYO</v>
      </c>
      <c r="L51" s="415" t="str">
        <f>VLOOKUP(A51,EMPRESAS!$A$1:$J$245,10,0)</f>
        <v>RIO PUTUMAYO, SUS AFLUENTES  Y SECTOR COLOMBIANO RIO AMAZONAS</v>
      </c>
    </row>
    <row r="52" spans="1:12">
      <c r="A52" s="26">
        <v>8460002971</v>
      </c>
      <c r="B52" s="30" t="str">
        <f>VLOOKUP(A52,EMPRESAS!$A$1:$B$245,2,0)</f>
        <v>COOPERATIVA TRANSAMAZONICA DE TRANSPORTADORES FLUVIALES Y TERRESTRES "COOTRANSAMAZONICA LTDA"</v>
      </c>
      <c r="C52" s="2" t="str">
        <f>VLOOKUP(A52,EMPRESAS!$A$1:$C$245,3,0)</f>
        <v>Carga General e H.C</v>
      </c>
      <c r="D52" s="27">
        <v>2241</v>
      </c>
      <c r="E52" s="2">
        <v>1</v>
      </c>
      <c r="F52" s="2">
        <v>6</v>
      </c>
      <c r="G52" s="2">
        <v>2009</v>
      </c>
      <c r="H52" s="2" t="s">
        <v>543</v>
      </c>
      <c r="I52" s="2"/>
      <c r="J52" s="15"/>
      <c r="K52" s="11" t="str">
        <f>VLOOKUP(A52,EMPRESAS!$A$1:$I$245,9,0)</f>
        <v>PUTUMAYO</v>
      </c>
      <c r="L52" s="415" t="str">
        <f>VLOOKUP(A52,EMPRESAS!$A$1:$J$245,10,0)</f>
        <v>RIO PUTUMAYO, SUS AFLUENTES  Y SECTOR COLOMBIANO RIO AMAZONAS</v>
      </c>
    </row>
    <row r="53" spans="1:12">
      <c r="A53" s="26">
        <v>8460002971</v>
      </c>
      <c r="B53" s="30" t="str">
        <f>VLOOKUP(A53,EMPRESAS!$A$1:$B$245,2,0)</f>
        <v>COOPERATIVA TRANSAMAZONICA DE TRANSPORTADORES FLUVIALES Y TERRESTRES "COOTRANSAMAZONICA LTDA"</v>
      </c>
      <c r="C53" s="2" t="str">
        <f>VLOOKUP(A53,EMPRESAS!$A$1:$C$245,3,0)</f>
        <v>Carga General e H.C</v>
      </c>
      <c r="D53" s="27">
        <v>3198</v>
      </c>
      <c r="E53" s="2">
        <v>3</v>
      </c>
      <c r="F53" s="2">
        <v>8</v>
      </c>
      <c r="G53" s="2">
        <v>2010</v>
      </c>
      <c r="H53" s="2" t="s">
        <v>540</v>
      </c>
      <c r="I53" s="2"/>
      <c r="J53" s="15"/>
      <c r="K53" s="11" t="str">
        <f>VLOOKUP(A53,EMPRESAS!$A$1:$I$245,9,0)</f>
        <v>PUTUMAYO</v>
      </c>
      <c r="L53" s="415" t="str">
        <f>VLOOKUP(A53,EMPRESAS!$A$1:$J$245,10,0)</f>
        <v>RIO PUTUMAYO, SUS AFLUENTES  Y SECTOR COLOMBIANO RIO AMAZONAS</v>
      </c>
    </row>
    <row r="54" spans="1:12">
      <c r="A54" s="26">
        <v>8460002971</v>
      </c>
      <c r="B54" s="30" t="str">
        <f>VLOOKUP(A54,EMPRESAS!$A$1:$B$245,2,0)</f>
        <v>COOPERATIVA TRANSAMAZONICA DE TRANSPORTADORES FLUVIALES Y TERRESTRES "COOTRANSAMAZONICA LTDA"</v>
      </c>
      <c r="C54" s="2" t="str">
        <f>VLOOKUP(A54,EMPRESAS!$A$1:$C$245,3,0)</f>
        <v>Carga General e H.C</v>
      </c>
      <c r="D54" s="27">
        <v>4526</v>
      </c>
      <c r="E54" s="2">
        <v>19</v>
      </c>
      <c r="F54" s="2">
        <v>10</v>
      </c>
      <c r="G54" s="2">
        <v>2010</v>
      </c>
      <c r="H54" s="2" t="s">
        <v>543</v>
      </c>
      <c r="I54" s="2"/>
      <c r="J54" s="15"/>
      <c r="K54" s="11" t="str">
        <f>VLOOKUP(A54,EMPRESAS!$A$1:$I$245,9,0)</f>
        <v>PUTUMAYO</v>
      </c>
      <c r="L54" s="415" t="str">
        <f>VLOOKUP(A54,EMPRESAS!$A$1:$J$245,10,0)</f>
        <v>RIO PUTUMAYO, SUS AFLUENTES  Y SECTOR COLOMBIANO RIO AMAZONAS</v>
      </c>
    </row>
    <row r="55" spans="1:12">
      <c r="A55" s="26">
        <v>8460002971</v>
      </c>
      <c r="B55" s="30" t="str">
        <f>VLOOKUP(A55,EMPRESAS!$A$1:$B$245,2,0)</f>
        <v>COOPERATIVA TRANSAMAZONICA DE TRANSPORTADORES FLUVIALES Y TERRESTRES "COOTRANSAMAZONICA LTDA"</v>
      </c>
      <c r="C55" s="2" t="str">
        <f>VLOOKUP(A55,EMPRESAS!$A$1:$C$245,3,0)</f>
        <v>Carga General e H.C</v>
      </c>
      <c r="D55" s="59">
        <v>3522</v>
      </c>
      <c r="E55" s="2">
        <v>20</v>
      </c>
      <c r="F55" s="2">
        <v>9</v>
      </c>
      <c r="G55" s="2">
        <v>2011</v>
      </c>
      <c r="H55" s="2" t="s">
        <v>543</v>
      </c>
      <c r="I55" s="2"/>
      <c r="J55" s="15"/>
      <c r="K55" s="11" t="str">
        <f>VLOOKUP(A55,EMPRESAS!$A$1:$I$245,9,0)</f>
        <v>PUTUMAYO</v>
      </c>
      <c r="L55" s="415" t="str">
        <f>VLOOKUP(A55,EMPRESAS!$A$1:$J$245,10,0)</f>
        <v>RIO PUTUMAYO, SUS AFLUENTES  Y SECTOR COLOMBIANO RIO AMAZONAS</v>
      </c>
    </row>
    <row r="56" spans="1:12">
      <c r="A56" s="26">
        <v>8460002971</v>
      </c>
      <c r="B56" s="30" t="str">
        <f>VLOOKUP(A56,EMPRESAS!$A$1:$B$245,2,0)</f>
        <v>COOPERATIVA TRANSAMAZONICA DE TRANSPORTADORES FLUVIALES Y TERRESTRES "COOTRANSAMAZONICA LTDA"</v>
      </c>
      <c r="C56" s="2" t="str">
        <f>VLOOKUP(A56,EMPRESAS!$A$1:$C$245,3,0)</f>
        <v>Carga General e H.C</v>
      </c>
      <c r="D56" s="27">
        <v>4669</v>
      </c>
      <c r="E56" s="2">
        <v>4</v>
      </c>
      <c r="F56" s="2">
        <v>11</v>
      </c>
      <c r="G56" s="2">
        <v>2011</v>
      </c>
      <c r="H56" s="2" t="s">
        <v>543</v>
      </c>
      <c r="I56" s="2"/>
      <c r="J56" s="15"/>
      <c r="K56" s="11" t="str">
        <f>VLOOKUP(A56,EMPRESAS!$A$1:$I$245,9,0)</f>
        <v>PUTUMAYO</v>
      </c>
      <c r="L56" s="415" t="str">
        <f>VLOOKUP(A56,EMPRESAS!$A$1:$J$245,10,0)</f>
        <v>RIO PUTUMAYO, SUS AFLUENTES  Y SECTOR COLOMBIANO RIO AMAZONAS</v>
      </c>
    </row>
    <row r="57" spans="1:12" ht="16.5" customHeight="1">
      <c r="A57" s="26">
        <v>8460002971</v>
      </c>
      <c r="B57" s="30" t="str">
        <f>VLOOKUP(A57,EMPRESAS!$A$1:$B$245,2,0)</f>
        <v>COOPERATIVA TRANSAMAZONICA DE TRANSPORTADORES FLUVIALES Y TERRESTRES "COOTRANSAMAZONICA LTDA"</v>
      </c>
      <c r="C57" s="2" t="str">
        <f>VLOOKUP(A57,EMPRESAS!$A$1:$C$245,3,0)</f>
        <v>Carga General e H.C</v>
      </c>
      <c r="D57" s="27">
        <v>270</v>
      </c>
      <c r="E57" s="2">
        <v>7</v>
      </c>
      <c r="F57" s="2">
        <v>2</v>
      </c>
      <c r="G57" s="2">
        <v>2012</v>
      </c>
      <c r="H57" s="2" t="s">
        <v>543</v>
      </c>
      <c r="I57" s="2"/>
      <c r="J57" s="15"/>
      <c r="K57" s="11" t="str">
        <f>VLOOKUP(A57,EMPRESAS!$A$1:$I$245,9,0)</f>
        <v>PUTUMAYO</v>
      </c>
      <c r="L57" s="415" t="str">
        <f>VLOOKUP(A57,EMPRESAS!$A$1:$J$245,10,0)</f>
        <v>RIO PUTUMAYO, SUS AFLUENTES  Y SECTOR COLOMBIANO RIO AMAZONAS</v>
      </c>
    </row>
    <row r="58" spans="1:12" ht="16.5" customHeight="1">
      <c r="A58" s="26">
        <v>8460002971</v>
      </c>
      <c r="B58" s="30" t="str">
        <f>VLOOKUP(A58,EMPRESAS!$A$1:$B$245,2,0)</f>
        <v>COOPERATIVA TRANSAMAZONICA DE TRANSPORTADORES FLUVIALES Y TERRESTRES "COOTRANSAMAZONICA LTDA"</v>
      </c>
      <c r="C58" s="2" t="str">
        <f>VLOOKUP(A58,EMPRESAS!$A$1:$C$245,3,0)</f>
        <v>Carga General e H.C</v>
      </c>
      <c r="D58" s="27">
        <v>4508</v>
      </c>
      <c r="E58" s="2">
        <v>25</v>
      </c>
      <c r="F58" s="2">
        <v>10</v>
      </c>
      <c r="G58" s="3">
        <v>2013</v>
      </c>
      <c r="H58" s="2" t="s">
        <v>544</v>
      </c>
      <c r="I58" s="2"/>
      <c r="J58" s="15"/>
      <c r="K58" s="11" t="str">
        <f>VLOOKUP(A58,EMPRESAS!$A$1:$I$245,9,0)</f>
        <v>PUTUMAYO</v>
      </c>
      <c r="L58" s="415" t="str">
        <f>VLOOKUP(A58,EMPRESAS!$A$1:$J$245,10,0)</f>
        <v>RIO PUTUMAYO, SUS AFLUENTES  Y SECTOR COLOMBIANO RIO AMAZONAS</v>
      </c>
    </row>
    <row r="59" spans="1:12" ht="16.5" customHeight="1">
      <c r="A59" s="26">
        <v>8460002971</v>
      </c>
      <c r="B59" s="30" t="str">
        <f>VLOOKUP(A59,EMPRESAS!$A$1:$B$245,2,0)</f>
        <v>COOPERATIVA TRANSAMAZONICA DE TRANSPORTADORES FLUVIALES Y TERRESTRES "COOTRANSAMAZONICA LTDA"</v>
      </c>
      <c r="C59" s="2" t="str">
        <f>VLOOKUP(A59,EMPRESAS!$A$1:$C$245,3,0)</f>
        <v>Carga General e H.C</v>
      </c>
      <c r="D59" s="27">
        <v>4508</v>
      </c>
      <c r="E59" s="2">
        <v>25</v>
      </c>
      <c r="F59" s="2">
        <v>10</v>
      </c>
      <c r="G59" s="2">
        <v>2013</v>
      </c>
      <c r="H59" s="2" t="s">
        <v>543</v>
      </c>
      <c r="I59" s="2"/>
      <c r="J59" s="15"/>
      <c r="K59" s="11" t="str">
        <f>VLOOKUP(A59,EMPRESAS!$A$1:$I$245,9,0)</f>
        <v>PUTUMAYO</v>
      </c>
      <c r="L59" s="415" t="str">
        <f>VLOOKUP(A59,EMPRESAS!$A$1:$J$245,10,0)</f>
        <v>RIO PUTUMAYO, SUS AFLUENTES  Y SECTOR COLOMBIANO RIO AMAZONAS</v>
      </c>
    </row>
    <row r="60" spans="1:12" ht="16.5" customHeight="1">
      <c r="A60" s="26">
        <v>8460002971</v>
      </c>
      <c r="B60" s="30" t="str">
        <f>VLOOKUP(A60,EMPRESAS!$A$1:$B$245,2,0)</f>
        <v>COOPERATIVA TRANSAMAZONICA DE TRANSPORTADORES FLUVIALES Y TERRESTRES "COOTRANSAMAZONICA LTDA"</v>
      </c>
      <c r="C60" s="2" t="str">
        <f>VLOOKUP(A60,EMPRESAS!$A$1:$C$245,3,0)</f>
        <v>Carga General e H.C</v>
      </c>
      <c r="D60" s="27">
        <v>223</v>
      </c>
      <c r="E60" s="2">
        <v>3</v>
      </c>
      <c r="F60" s="2">
        <v>2</v>
      </c>
      <c r="G60" s="2">
        <v>2014</v>
      </c>
      <c r="H60" s="2" t="s">
        <v>543</v>
      </c>
      <c r="I60" s="2"/>
      <c r="J60" s="15"/>
      <c r="K60" s="11" t="str">
        <f>VLOOKUP(A60,EMPRESAS!$A$1:$I$245,9,0)</f>
        <v>PUTUMAYO</v>
      </c>
      <c r="L60" s="415" t="str">
        <f>VLOOKUP(A60,EMPRESAS!$A$1:$J$245,10,0)</f>
        <v>RIO PUTUMAYO, SUS AFLUENTES  Y SECTOR COLOMBIANO RIO AMAZONAS</v>
      </c>
    </row>
    <row r="61" spans="1:12" ht="16.5" customHeight="1">
      <c r="A61" s="26">
        <v>8460002971</v>
      </c>
      <c r="B61" s="30" t="str">
        <f>VLOOKUP(A61,EMPRESAS!$A$1:$B$245,2,0)</f>
        <v>COOPERATIVA TRANSAMAZONICA DE TRANSPORTADORES FLUVIALES Y TERRESTRES "COOTRANSAMAZONICA LTDA"</v>
      </c>
      <c r="C61" s="2" t="str">
        <f>VLOOKUP(A61,EMPRESAS!$A$1:$C$245,3,0)</f>
        <v>Carga General e H.C</v>
      </c>
      <c r="D61" s="27">
        <v>1028</v>
      </c>
      <c r="E61" s="2">
        <v>24</v>
      </c>
      <c r="F61" s="2">
        <v>4</v>
      </c>
      <c r="G61" s="2">
        <v>2014</v>
      </c>
      <c r="H61" s="2" t="s">
        <v>543</v>
      </c>
      <c r="I61" s="2"/>
      <c r="J61" s="15"/>
      <c r="K61" s="11" t="str">
        <f>VLOOKUP(A61,EMPRESAS!$A$1:$I$245,9,0)</f>
        <v>PUTUMAYO</v>
      </c>
      <c r="L61" s="415" t="str">
        <f>VLOOKUP(A61,EMPRESAS!$A$1:$J$245,10,0)</f>
        <v>RIO PUTUMAYO, SUS AFLUENTES  Y SECTOR COLOMBIANO RIO AMAZONAS</v>
      </c>
    </row>
    <row r="62" spans="1:12" ht="16.5" customHeight="1">
      <c r="A62" s="26">
        <v>8460002971</v>
      </c>
      <c r="B62" s="30" t="str">
        <f>VLOOKUP(A62,EMPRESAS!$A$1:$B$245,2,0)</f>
        <v>COOPERATIVA TRANSAMAZONICA DE TRANSPORTADORES FLUVIALES Y TERRESTRES "COOTRANSAMAZONICA LTDA"</v>
      </c>
      <c r="C62" s="2" t="str">
        <f>VLOOKUP(A62,EMPRESAS!$A$1:$C$245,3,0)</f>
        <v>Carga General e H.C</v>
      </c>
      <c r="D62" s="59">
        <v>2568</v>
      </c>
      <c r="E62" s="2">
        <v>29</v>
      </c>
      <c r="F62" s="2">
        <v>8</v>
      </c>
      <c r="G62" s="2">
        <v>2014</v>
      </c>
      <c r="H62" s="2" t="s">
        <v>548</v>
      </c>
      <c r="I62" s="2"/>
      <c r="J62" s="15"/>
      <c r="K62" s="11" t="str">
        <f>VLOOKUP(A62,EMPRESAS!$A$1:$I$245,9,0)</f>
        <v>PUTUMAYO</v>
      </c>
      <c r="L62" s="415" t="str">
        <f>VLOOKUP(A62,EMPRESAS!$A$1:$J$245,10,0)</f>
        <v>RIO PUTUMAYO, SUS AFLUENTES  Y SECTOR COLOMBIANO RIO AMAZONAS</v>
      </c>
    </row>
    <row r="63" spans="1:12" ht="16.5" customHeight="1">
      <c r="A63" s="26">
        <v>8460002971</v>
      </c>
      <c r="B63" s="30" t="str">
        <f>VLOOKUP(A63,EMPRESAS!$A$1:$B$245,2,0)</f>
        <v>COOPERATIVA TRANSAMAZONICA DE TRANSPORTADORES FLUVIALES Y TERRESTRES "COOTRANSAMAZONICA LTDA"</v>
      </c>
      <c r="C63" s="2" t="str">
        <f>VLOOKUP(A63,EMPRESAS!$A$1:$C$245,3,0)</f>
        <v>Carga General e H.C</v>
      </c>
      <c r="D63" s="59">
        <v>2568</v>
      </c>
      <c r="E63" s="2">
        <v>29</v>
      </c>
      <c r="F63" s="2">
        <v>8</v>
      </c>
      <c r="G63" s="2">
        <v>2014</v>
      </c>
      <c r="H63" s="2" t="s">
        <v>543</v>
      </c>
      <c r="I63" s="2"/>
      <c r="J63" s="15"/>
      <c r="K63" s="11" t="str">
        <f>VLOOKUP(A63,EMPRESAS!$A$1:$I$245,9,0)</f>
        <v>PUTUMAYO</v>
      </c>
      <c r="L63" s="415" t="str">
        <f>VLOOKUP(A63,EMPRESAS!$A$1:$J$245,10,0)</f>
        <v>RIO PUTUMAYO, SUS AFLUENTES  Y SECTOR COLOMBIANO RIO AMAZONAS</v>
      </c>
    </row>
    <row r="64" spans="1:12" ht="16.5" customHeight="1">
      <c r="A64" s="26">
        <v>8460002971</v>
      </c>
      <c r="B64" s="30" t="str">
        <f>VLOOKUP(A64,EMPRESAS!$A$1:$B$245,2,0)</f>
        <v>COOPERATIVA TRANSAMAZONICA DE TRANSPORTADORES FLUVIALES Y TERRESTRES "COOTRANSAMAZONICA LTDA"</v>
      </c>
      <c r="C64" s="2" t="str">
        <f>VLOOKUP(A64,EMPRESAS!$A$1:$C$245,3,0)</f>
        <v>Carga General e H.C</v>
      </c>
      <c r="D64" s="59">
        <v>4029</v>
      </c>
      <c r="E64" s="2">
        <v>27</v>
      </c>
      <c r="F64" s="2">
        <v>9</v>
      </c>
      <c r="G64" s="2">
        <v>2016</v>
      </c>
      <c r="H64" s="2" t="s">
        <v>543</v>
      </c>
      <c r="I64" s="2"/>
      <c r="J64" s="15"/>
      <c r="K64" s="11" t="str">
        <f>VLOOKUP(A64,EMPRESAS!$A$1:$I$245,9,0)</f>
        <v>PUTUMAYO</v>
      </c>
      <c r="L64" s="415" t="str">
        <f>VLOOKUP(A64,EMPRESAS!$A$1:$J$245,10,0)</f>
        <v>RIO PUTUMAYO, SUS AFLUENTES  Y SECTOR COLOMBIANO RIO AMAZONAS</v>
      </c>
    </row>
    <row r="65" spans="1:12" ht="16.5" customHeight="1">
      <c r="A65" s="26">
        <v>8460002971</v>
      </c>
      <c r="B65" s="30" t="str">
        <f>VLOOKUP(A65,EMPRESAS!$A$1:$B$245,2,0)</f>
        <v>COOPERATIVA TRANSAMAZONICA DE TRANSPORTADORES FLUVIALES Y TERRESTRES "COOTRANSAMAZONICA LTDA"</v>
      </c>
      <c r="C65" s="2" t="str">
        <f>VLOOKUP(A65,EMPRESAS!$A$1:$C$245,3,0)</f>
        <v>Carga General e H.C</v>
      </c>
      <c r="D65" s="59">
        <v>4029</v>
      </c>
      <c r="E65" s="2">
        <v>27</v>
      </c>
      <c r="F65" s="2">
        <v>9</v>
      </c>
      <c r="G65" s="2">
        <v>2016</v>
      </c>
      <c r="H65" s="15" t="s">
        <v>546</v>
      </c>
      <c r="I65" s="2"/>
      <c r="J65" s="15"/>
      <c r="K65" s="11" t="str">
        <f>VLOOKUP(A65,EMPRESAS!$A$1:$I$245,9,0)</f>
        <v>PUTUMAYO</v>
      </c>
      <c r="L65" s="415" t="str">
        <f>VLOOKUP(A65,EMPRESAS!$A$1:$J$245,10,0)</f>
        <v>RIO PUTUMAYO, SUS AFLUENTES  Y SECTOR COLOMBIANO RIO AMAZONAS</v>
      </c>
    </row>
    <row r="66" spans="1:12" ht="16.5" customHeight="1">
      <c r="A66" s="26">
        <v>8460002971</v>
      </c>
      <c r="B66" s="30" t="str">
        <f>VLOOKUP(A66,EMPRESAS!$A$1:$B$245,2,0)</f>
        <v>COOPERATIVA TRANSAMAZONICA DE TRANSPORTADORES FLUVIALES Y TERRESTRES "COOTRANSAMAZONICA LTDA"</v>
      </c>
      <c r="C66" s="2" t="str">
        <f>VLOOKUP(A66,EMPRESAS!$A$1:$C$245,3,0)</f>
        <v>Carga General e H.C</v>
      </c>
      <c r="D66" s="27">
        <v>429</v>
      </c>
      <c r="E66" s="2">
        <v>27</v>
      </c>
      <c r="F66" s="2">
        <v>2</v>
      </c>
      <c r="G66" s="2">
        <v>2017</v>
      </c>
      <c r="H66" s="2" t="s">
        <v>543</v>
      </c>
      <c r="I66" s="2"/>
      <c r="J66" s="15"/>
      <c r="K66" s="11" t="str">
        <f>VLOOKUP(A66,EMPRESAS!$A$1:$I$245,9,0)</f>
        <v>PUTUMAYO</v>
      </c>
      <c r="L66" s="415" t="str">
        <f>VLOOKUP(A66,EMPRESAS!$A$1:$J$245,10,0)</f>
        <v>RIO PUTUMAYO, SUS AFLUENTES  Y SECTOR COLOMBIANO RIO AMAZONAS</v>
      </c>
    </row>
    <row r="67" spans="1:12" ht="16.5" customHeight="1">
      <c r="A67" s="26">
        <v>8460002971</v>
      </c>
      <c r="B67" s="30" t="str">
        <f>VLOOKUP(A67,EMPRESAS!$A$1:$B$245,2,0)</f>
        <v>COOPERATIVA TRANSAMAZONICA DE TRANSPORTADORES FLUVIALES Y TERRESTRES "COOTRANSAMAZONICA LTDA"</v>
      </c>
      <c r="C67" s="2" t="str">
        <f>VLOOKUP(A67,EMPRESAS!$A$1:$C$245,3,0)</f>
        <v>Carga General e H.C</v>
      </c>
      <c r="D67" s="27">
        <v>3604</v>
      </c>
      <c r="E67" s="2">
        <v>12</v>
      </c>
      <c r="F67" s="2">
        <v>9</v>
      </c>
      <c r="G67" s="2">
        <v>2017</v>
      </c>
      <c r="H67" s="2" t="s">
        <v>541</v>
      </c>
      <c r="I67" s="2"/>
      <c r="J67" s="15"/>
      <c r="K67" s="11" t="str">
        <f>VLOOKUP(A67,EMPRESAS!$A$1:$I$245,9,0)</f>
        <v>PUTUMAYO</v>
      </c>
      <c r="L67" s="415" t="str">
        <f>VLOOKUP(A67,EMPRESAS!$A$1:$J$245,10,0)</f>
        <v>RIO PUTUMAYO, SUS AFLUENTES  Y SECTOR COLOMBIANO RIO AMAZONAS</v>
      </c>
    </row>
    <row r="68" spans="1:12" ht="16.5" customHeight="1">
      <c r="A68" s="26">
        <v>8460002971</v>
      </c>
      <c r="B68" s="30" t="str">
        <f>VLOOKUP(A68,EMPRESAS!$A$1:$B$245,2,0)</f>
        <v>COOPERATIVA TRANSAMAZONICA DE TRANSPORTADORES FLUVIALES Y TERRESTRES "COOTRANSAMAZONICA LTDA"</v>
      </c>
      <c r="C68" s="2" t="str">
        <f>VLOOKUP(A68,EMPRESAS!$A$1:$C$245,3,0)</f>
        <v>Carga General e H.C</v>
      </c>
      <c r="D68" s="59">
        <v>5030</v>
      </c>
      <c r="E68" s="2">
        <v>20</v>
      </c>
      <c r="F68" s="2">
        <v>11</v>
      </c>
      <c r="G68" s="2">
        <v>2017</v>
      </c>
      <c r="H68" s="15" t="s">
        <v>541</v>
      </c>
      <c r="I68" s="2"/>
      <c r="J68" s="15"/>
      <c r="K68" s="11" t="str">
        <f>VLOOKUP(A68,EMPRESAS!$A$1:$I$245,9,0)</f>
        <v>PUTUMAYO</v>
      </c>
      <c r="L68" s="415" t="str">
        <f>VLOOKUP(A68,EMPRESAS!$A$1:$J$245,10,0)</f>
        <v>RIO PUTUMAYO, SUS AFLUENTES  Y SECTOR COLOMBIANO RIO AMAZONAS</v>
      </c>
    </row>
    <row r="69" spans="1:12" ht="16.5" customHeight="1">
      <c r="A69" s="26">
        <v>8460002971</v>
      </c>
      <c r="B69" s="30" t="str">
        <f>VLOOKUP(A69,EMPRESAS!$A$1:$B$245,2,0)</f>
        <v>COOPERATIVA TRANSAMAZONICA DE TRANSPORTADORES FLUVIALES Y TERRESTRES "COOTRANSAMAZONICA LTDA"</v>
      </c>
      <c r="C69" s="2" t="str">
        <f>VLOOKUP(A69,EMPRESAS!$A$1:$C$245,3,0)</f>
        <v>Carga General e H.C</v>
      </c>
      <c r="D69" s="27">
        <v>3936</v>
      </c>
      <c r="E69" s="2">
        <v>6</v>
      </c>
      <c r="F69" s="2">
        <v>9</v>
      </c>
      <c r="G69" s="2">
        <v>2018</v>
      </c>
      <c r="H69" s="15" t="s">
        <v>541</v>
      </c>
      <c r="I69" s="2"/>
      <c r="J69" s="15"/>
      <c r="K69" s="11" t="str">
        <f>VLOOKUP(A69,EMPRESAS!$A$1:$I$245,9,0)</f>
        <v>PUTUMAYO</v>
      </c>
      <c r="L69" s="415" t="str">
        <f>VLOOKUP(A69,EMPRESAS!$A$1:$J$245,10,0)</f>
        <v>RIO PUTUMAYO, SUS AFLUENTES  Y SECTOR COLOMBIANO RIO AMAZONAS</v>
      </c>
    </row>
    <row r="70" spans="1:12" ht="16.5" customHeight="1">
      <c r="A70" s="26">
        <v>8460002971</v>
      </c>
      <c r="B70" s="30" t="str">
        <f>VLOOKUP(A70,EMPRESAS!$A$1:$B$245,2,0)</f>
        <v>COOPERATIVA TRANSAMAZONICA DE TRANSPORTADORES FLUVIALES Y TERRESTRES "COOTRANSAMAZONICA LTDA"</v>
      </c>
      <c r="C70" s="2" t="str">
        <f>VLOOKUP(A70,EMPRESAS!$A$1:$C$245,3,0)</f>
        <v>Carga General e H.C</v>
      </c>
      <c r="D70" s="27">
        <v>6048</v>
      </c>
      <c r="E70" s="2">
        <v>26</v>
      </c>
      <c r="F70" s="2">
        <v>12</v>
      </c>
      <c r="G70" s="2">
        <v>2018</v>
      </c>
      <c r="H70" s="15" t="s">
        <v>541</v>
      </c>
      <c r="I70" s="2"/>
      <c r="J70" s="15"/>
      <c r="K70" s="11" t="str">
        <f>VLOOKUP(A70,EMPRESAS!$A$1:$I$245,9,0)</f>
        <v>PUTUMAYO</v>
      </c>
      <c r="L70" s="415" t="str">
        <f>VLOOKUP(A70,EMPRESAS!$A$1:$J$245,10,0)</f>
        <v>RIO PUTUMAYO, SUS AFLUENTES  Y SECTOR COLOMBIANO RIO AMAZONAS</v>
      </c>
    </row>
    <row r="71" spans="1:12" ht="16.5" customHeight="1">
      <c r="A71" s="26">
        <v>8460002971</v>
      </c>
      <c r="B71" s="30" t="str">
        <f>VLOOKUP(A71,EMPRESAS!$A$1:$B$245,2,0)</f>
        <v>COOPERATIVA TRANSAMAZONICA DE TRANSPORTADORES FLUVIALES Y TERRESTRES "COOTRANSAMAZONICA LTDA"</v>
      </c>
      <c r="C71" s="2" t="str">
        <f>VLOOKUP(A71,EMPRESAS!$A$1:$C$245,3,0)</f>
        <v>Carga General e H.C</v>
      </c>
      <c r="D71" s="27">
        <v>880</v>
      </c>
      <c r="E71" s="2">
        <v>11</v>
      </c>
      <c r="F71" s="2">
        <v>3</v>
      </c>
      <c r="G71" s="2">
        <v>2019</v>
      </c>
      <c r="H71" s="15" t="s">
        <v>541</v>
      </c>
      <c r="I71" s="2"/>
      <c r="J71" s="15"/>
      <c r="K71" s="11" t="str">
        <f>VLOOKUP(A71,EMPRESAS!$A$1:$I$245,9,0)</f>
        <v>PUTUMAYO</v>
      </c>
      <c r="L71" s="415" t="str">
        <f>VLOOKUP(A71,EMPRESAS!$A$1:$J$245,10,0)</f>
        <v>RIO PUTUMAYO, SUS AFLUENTES  Y SECTOR COLOMBIANO RIO AMAZONAS</v>
      </c>
    </row>
    <row r="72" spans="1:12" ht="16.5" customHeight="1">
      <c r="A72" s="26">
        <v>8460002971</v>
      </c>
      <c r="B72" s="30" t="str">
        <f>VLOOKUP(A72,EMPRESAS!$A$1:$B$245,2,0)</f>
        <v>COOPERATIVA TRANSAMAZONICA DE TRANSPORTADORES FLUVIALES Y TERRESTRES "COOTRANSAMAZONICA LTDA"</v>
      </c>
      <c r="C72" s="2" t="str">
        <f>VLOOKUP(A72,EMPRESAS!$A$1:$C$245,3,0)</f>
        <v>Carga General e H.C</v>
      </c>
      <c r="D72" s="29">
        <v>5409</v>
      </c>
      <c r="E72" s="15">
        <v>5</v>
      </c>
      <c r="F72" s="15">
        <v>11</v>
      </c>
      <c r="G72" s="15">
        <v>2019</v>
      </c>
      <c r="H72" s="115" t="s">
        <v>547</v>
      </c>
      <c r="I72" s="116" t="s">
        <v>537</v>
      </c>
      <c r="J72" s="212"/>
      <c r="K72" s="11" t="str">
        <f>VLOOKUP(A72,EMPRESAS!$A$1:$I$245,9,0)</f>
        <v>PUTUMAYO</v>
      </c>
      <c r="L72" s="415" t="str">
        <f>VLOOKUP(A72,EMPRESAS!$A$1:$J$245,10,0)</f>
        <v>RIO PUTUMAYO, SUS AFLUENTES  Y SECTOR COLOMBIANO RIO AMAZONAS</v>
      </c>
    </row>
    <row r="73" spans="1:12" ht="16.5" customHeight="1">
      <c r="A73" s="26">
        <v>8460002971</v>
      </c>
      <c r="B73" s="30" t="str">
        <f>VLOOKUP(A73,EMPRESAS!$A$1:$B$245,2,0)</f>
        <v>COOPERATIVA TRANSAMAZONICA DE TRANSPORTADORES FLUVIALES Y TERRESTRES "COOTRANSAMAZONICA LTDA"</v>
      </c>
      <c r="C73" s="2" t="str">
        <f>VLOOKUP(A73,EMPRESAS!$A$1:$C$245,3,0)</f>
        <v>Carga General e H.C</v>
      </c>
      <c r="D73" s="29">
        <v>3040025845</v>
      </c>
      <c r="E73" s="15">
        <v>1</v>
      </c>
      <c r="F73" s="15">
        <v>12</v>
      </c>
      <c r="G73" s="15">
        <v>2020</v>
      </c>
      <c r="H73" s="115" t="s">
        <v>541</v>
      </c>
      <c r="I73" s="116"/>
      <c r="J73" s="212"/>
      <c r="K73" s="11" t="str">
        <f>VLOOKUP(A73,EMPRESAS!$A$1:$I$245,9,0)</f>
        <v>PUTUMAYO</v>
      </c>
      <c r="L73" s="415" t="str">
        <f>VLOOKUP(A73,EMPRESAS!$A$1:$J$245,10,0)</f>
        <v>RIO PUTUMAYO, SUS AFLUENTES  Y SECTOR COLOMBIANO RIO AMAZONAS</v>
      </c>
    </row>
    <row r="74" spans="1:12" ht="16.5" customHeight="1">
      <c r="A74" s="26">
        <v>8460002971</v>
      </c>
      <c r="B74" s="30" t="str">
        <f>VLOOKUP(A74,EMPRESAS!$A$1:$B$245,2,0)</f>
        <v>COOPERATIVA TRANSAMAZONICA DE TRANSPORTADORES FLUVIALES Y TERRESTRES "COOTRANSAMAZONICA LTDA"</v>
      </c>
      <c r="C74" s="2" t="str">
        <f>VLOOKUP(A74,EMPRESAS!$A$1:$C$245,3,0)</f>
        <v>Carga General e H.C</v>
      </c>
      <c r="D74" s="59">
        <v>3040012575</v>
      </c>
      <c r="E74" s="15">
        <v>25</v>
      </c>
      <c r="F74" s="15">
        <v>3</v>
      </c>
      <c r="G74" s="15">
        <v>2021</v>
      </c>
      <c r="H74" s="115" t="s">
        <v>541</v>
      </c>
      <c r="I74" s="116"/>
      <c r="J74" s="212"/>
      <c r="K74" s="11" t="str">
        <f>VLOOKUP(A74,EMPRESAS!$A$1:$I$245,9,0)</f>
        <v>PUTUMAYO</v>
      </c>
      <c r="L74" s="415" t="str">
        <f>VLOOKUP(A74,EMPRESAS!$A$1:$J$245,10,0)</f>
        <v>RIO PUTUMAYO, SUS AFLUENTES  Y SECTOR COLOMBIANO RIO AMAZONAS</v>
      </c>
    </row>
    <row r="75" spans="1:12">
      <c r="A75" s="294">
        <v>8001550703</v>
      </c>
      <c r="B75" s="30" t="str">
        <f>VLOOKUP(A75,EMPRESAS!$A$1:$B$245,2,0)</f>
        <v>TRANSPORTES FLUVIALES ARIARI LTDA.</v>
      </c>
      <c r="C75" s="2" t="str">
        <f>VLOOKUP(A75,EMPRESAS!$A$1:$C$245,3,0)</f>
        <v>Carga General e H.C</v>
      </c>
      <c r="D75" s="27">
        <v>8713</v>
      </c>
      <c r="E75" s="2">
        <v>19</v>
      </c>
      <c r="F75" s="2">
        <v>10</v>
      </c>
      <c r="G75" s="2">
        <v>2001</v>
      </c>
      <c r="H75" s="21" t="s">
        <v>536</v>
      </c>
      <c r="I75" s="2" t="s">
        <v>537</v>
      </c>
      <c r="J75" s="15"/>
      <c r="K75" s="11" t="str">
        <f>VLOOKUP(A75,EMPRESAS!$A$1:$I$245,9,0)</f>
        <v>MAGDALENA</v>
      </c>
      <c r="L75" s="415" t="str">
        <f>VLOOKUP(A75,EMPRESAS!$A$1:$J$245,10,0)</f>
        <v>RIO MAGDALENA CANAL DEL DIQUE Y SUS AFLUENTES</v>
      </c>
    </row>
    <row r="76" spans="1:12">
      <c r="A76" s="26">
        <v>8001550703</v>
      </c>
      <c r="B76" s="30" t="str">
        <f>VLOOKUP(A76,EMPRESAS!$A$1:$B$245,2,0)</f>
        <v>TRANSPORTES FLUVIALES ARIARI LTDA.</v>
      </c>
      <c r="C76" s="2" t="str">
        <f>VLOOKUP(A76,EMPRESAS!$A$1:$C$245,3,0)</f>
        <v>Carga General e H.C</v>
      </c>
      <c r="D76" s="27">
        <v>8713</v>
      </c>
      <c r="E76" s="2">
        <v>19</v>
      </c>
      <c r="F76" s="2">
        <v>10</v>
      </c>
      <c r="G76" s="2">
        <v>2001</v>
      </c>
      <c r="H76" s="2" t="s">
        <v>538</v>
      </c>
      <c r="I76" s="2"/>
      <c r="J76" s="15"/>
      <c r="K76" s="11" t="str">
        <f>VLOOKUP(A76,EMPRESAS!$A$1:$I$245,9,0)</f>
        <v>MAGDALENA</v>
      </c>
      <c r="L76" s="415" t="str">
        <f>VLOOKUP(A76,EMPRESAS!$A$1:$J$245,10,0)</f>
        <v>RIO MAGDALENA CANAL DEL DIQUE Y SUS AFLUENTES</v>
      </c>
    </row>
    <row r="77" spans="1:12">
      <c r="A77" s="26">
        <v>8001550703</v>
      </c>
      <c r="B77" s="30" t="str">
        <f>VLOOKUP(A77,EMPRESAS!$A$1:$B$245,2,0)</f>
        <v>TRANSPORTES FLUVIALES ARIARI LTDA.</v>
      </c>
      <c r="C77" s="2" t="str">
        <f>VLOOKUP(A77,EMPRESAS!$A$1:$C$245,3,0)</f>
        <v>Carga General e H.C</v>
      </c>
      <c r="D77" s="27">
        <v>6386</v>
      </c>
      <c r="E77" s="2">
        <v>16</v>
      </c>
      <c r="F77" s="2">
        <v>5</v>
      </c>
      <c r="G77" s="2">
        <v>2002</v>
      </c>
      <c r="H77" s="2" t="s">
        <v>549</v>
      </c>
      <c r="I77" s="2"/>
      <c r="J77" s="15"/>
      <c r="K77" s="11" t="str">
        <f>VLOOKUP(A77,EMPRESAS!$A$1:$I$245,9,0)</f>
        <v>MAGDALENA</v>
      </c>
      <c r="L77" s="415" t="str">
        <f>VLOOKUP(A77,EMPRESAS!$A$1:$J$245,10,0)</f>
        <v>RIO MAGDALENA CANAL DEL DIQUE Y SUS AFLUENTES</v>
      </c>
    </row>
    <row r="78" spans="1:12">
      <c r="A78" s="26">
        <v>8001550703</v>
      </c>
      <c r="B78" s="30" t="str">
        <f>VLOOKUP(A78,EMPRESAS!$A$1:$B$245,2,0)</f>
        <v>TRANSPORTES FLUVIALES ARIARI LTDA.</v>
      </c>
      <c r="C78" s="2" t="str">
        <f>VLOOKUP(A78,EMPRESAS!$A$1:$C$245,3,0)</f>
        <v>Carga General e H.C</v>
      </c>
      <c r="D78" s="27">
        <v>3705</v>
      </c>
      <c r="E78" s="2">
        <v>16</v>
      </c>
      <c r="F78" s="2">
        <v>12</v>
      </c>
      <c r="G78" s="2">
        <v>2004</v>
      </c>
      <c r="H78" s="2" t="s">
        <v>539</v>
      </c>
      <c r="I78" s="2"/>
      <c r="J78" s="15"/>
      <c r="K78" s="11" t="str">
        <f>VLOOKUP(A78,EMPRESAS!$A$1:$I$245,9,0)</f>
        <v>MAGDALENA</v>
      </c>
      <c r="L78" s="415" t="str">
        <f>VLOOKUP(A78,EMPRESAS!$A$1:$J$245,10,0)</f>
        <v>RIO MAGDALENA CANAL DEL DIQUE Y SUS AFLUENTES</v>
      </c>
    </row>
    <row r="79" spans="1:12">
      <c r="A79" s="26">
        <v>8001550703</v>
      </c>
      <c r="B79" s="30" t="str">
        <f>VLOOKUP(A79,EMPRESAS!$A$1:$B$245,2,0)</f>
        <v>TRANSPORTES FLUVIALES ARIARI LTDA.</v>
      </c>
      <c r="C79" s="2" t="str">
        <f>VLOOKUP(A79,EMPRESAS!$A$1:$C$245,3,0)</f>
        <v>Carga General e H.C</v>
      </c>
      <c r="D79" s="27">
        <v>515</v>
      </c>
      <c r="E79" s="2">
        <v>9</v>
      </c>
      <c r="F79" s="2">
        <v>3</v>
      </c>
      <c r="G79" s="2">
        <v>2005</v>
      </c>
      <c r="H79" s="2" t="s">
        <v>542</v>
      </c>
      <c r="I79" s="2" t="s">
        <v>537</v>
      </c>
      <c r="J79" s="15"/>
      <c r="K79" s="11" t="str">
        <f>VLOOKUP(A79,EMPRESAS!$A$1:$I$245,9,0)</f>
        <v>MAGDALENA</v>
      </c>
      <c r="L79" s="415" t="str">
        <f>VLOOKUP(A79,EMPRESAS!$A$1:$J$245,10,0)</f>
        <v>RIO MAGDALENA CANAL DEL DIQUE Y SUS AFLUENTES</v>
      </c>
    </row>
    <row r="80" spans="1:12">
      <c r="A80" s="26">
        <v>8001550703</v>
      </c>
      <c r="B80" s="30" t="str">
        <f>VLOOKUP(A80,EMPRESAS!$A$1:$B$245,2,0)</f>
        <v>TRANSPORTES FLUVIALES ARIARI LTDA.</v>
      </c>
      <c r="C80" s="2" t="str">
        <f>VLOOKUP(A80,EMPRESAS!$A$1:$C$245,3,0)</f>
        <v>Carga General e H.C</v>
      </c>
      <c r="D80" s="27">
        <v>2430</v>
      </c>
      <c r="E80" s="2">
        <v>12</v>
      </c>
      <c r="F80" s="2">
        <v>6</v>
      </c>
      <c r="G80" s="2">
        <v>2006</v>
      </c>
      <c r="H80" s="2" t="s">
        <v>552</v>
      </c>
      <c r="I80" s="2"/>
      <c r="J80" s="15"/>
      <c r="K80" s="11" t="str">
        <f>VLOOKUP(A80,EMPRESAS!$A$1:$I$245,9,0)</f>
        <v>MAGDALENA</v>
      </c>
      <c r="L80" s="415" t="str">
        <f>VLOOKUP(A80,EMPRESAS!$A$1:$J$245,10,0)</f>
        <v>RIO MAGDALENA CANAL DEL DIQUE Y SUS AFLUENTES</v>
      </c>
    </row>
    <row r="81" spans="1:12">
      <c r="A81" s="26">
        <v>8001550703</v>
      </c>
      <c r="B81" s="30" t="str">
        <f>VLOOKUP(A81,EMPRESAS!$A$1:$B$245,2,0)</f>
        <v>TRANSPORTES FLUVIALES ARIARI LTDA.</v>
      </c>
      <c r="C81" s="2" t="str">
        <f>VLOOKUP(A81,EMPRESAS!$A$1:$C$245,3,0)</f>
        <v>Carga General e H.C</v>
      </c>
      <c r="D81" s="27">
        <v>3399</v>
      </c>
      <c r="E81" s="2">
        <v>21</v>
      </c>
      <c r="F81" s="2">
        <v>8</v>
      </c>
      <c r="G81" s="2">
        <v>2008</v>
      </c>
      <c r="H81" s="2" t="s">
        <v>540</v>
      </c>
      <c r="I81" s="2"/>
      <c r="J81" s="15"/>
      <c r="K81" s="11" t="str">
        <f>VLOOKUP(A81,EMPRESAS!$A$1:$I$245,9,0)</f>
        <v>MAGDALENA</v>
      </c>
      <c r="L81" s="415" t="str">
        <f>VLOOKUP(A81,EMPRESAS!$A$1:$J$245,10,0)</f>
        <v>RIO MAGDALENA CANAL DEL DIQUE Y SUS AFLUENTES</v>
      </c>
    </row>
    <row r="82" spans="1:12">
      <c r="A82" s="26">
        <v>8001550703</v>
      </c>
      <c r="B82" s="30" t="str">
        <f>VLOOKUP(A82,EMPRESAS!$A$1:$B$245,2,0)</f>
        <v>TRANSPORTES FLUVIALES ARIARI LTDA.</v>
      </c>
      <c r="C82" s="2" t="str">
        <f>VLOOKUP(A82,EMPRESAS!$A$1:$C$245,3,0)</f>
        <v>Carga General e H.C</v>
      </c>
      <c r="D82" s="346">
        <v>5405</v>
      </c>
      <c r="E82" s="133">
        <v>7</v>
      </c>
      <c r="F82" s="133">
        <v>12</v>
      </c>
      <c r="G82" s="133">
        <v>2011</v>
      </c>
      <c r="H82" s="117" t="s">
        <v>544</v>
      </c>
      <c r="I82" s="119" t="s">
        <v>537</v>
      </c>
      <c r="J82" s="347"/>
      <c r="K82" s="11" t="str">
        <f>VLOOKUP(A82,EMPRESAS!$A$1:$I$245,9,0)</f>
        <v>MAGDALENA</v>
      </c>
      <c r="L82" s="415" t="str">
        <f>VLOOKUP(A82,EMPRESAS!$A$1:$J$245,10,0)</f>
        <v>RIO MAGDALENA CANAL DEL DIQUE Y SUS AFLUENTES</v>
      </c>
    </row>
    <row r="83" spans="1:12">
      <c r="A83" s="294">
        <v>8060022998</v>
      </c>
      <c r="B83" s="30" t="str">
        <f>VLOOKUP(A83,EMPRESAS!$A$1:$B$245,2,0)</f>
        <v>C.I. TRANSPORTES INTEGRALES DE COLOMBIA S.A. "C.I. INTRACOL S.A."</v>
      </c>
      <c r="C83" s="2" t="str">
        <f>VLOOKUP(A83,EMPRESAS!$A$1:$C$245,3,0)</f>
        <v>Carga General e H.C</v>
      </c>
      <c r="D83" s="27">
        <v>5458</v>
      </c>
      <c r="E83" s="2">
        <v>26</v>
      </c>
      <c r="F83" s="2">
        <v>4</v>
      </c>
      <c r="G83" s="2">
        <v>2002</v>
      </c>
      <c r="H83" s="21" t="s">
        <v>536</v>
      </c>
      <c r="I83" s="2" t="s">
        <v>537</v>
      </c>
      <c r="J83" s="15"/>
      <c r="K83" s="11" t="str">
        <f>VLOOKUP(A83,EMPRESAS!$A$1:$I$245,9,0)</f>
        <v>MAGDALENA</v>
      </c>
      <c r="L83" s="415" t="str">
        <f>VLOOKUP(A83,EMPRESAS!$A$1:$J$245,10,0)</f>
        <v>RIO MAGDALENA SECTOR CARTAGENA - PUERTO BERRIO -CANAL DEL DIQUE</v>
      </c>
    </row>
    <row r="84" spans="1:12">
      <c r="A84" s="26">
        <v>8060022998</v>
      </c>
      <c r="B84" s="30" t="str">
        <f>VLOOKUP(A84,EMPRESAS!$A$1:$B$245,2,0)</f>
        <v>C.I. TRANSPORTES INTEGRALES DE COLOMBIA S.A. "C.I. INTRACOL S.A."</v>
      </c>
      <c r="C84" s="2" t="str">
        <f>VLOOKUP(A84,EMPRESAS!$A$1:$C$245,3,0)</f>
        <v>Carga General e H.C</v>
      </c>
      <c r="D84" s="134">
        <v>5458</v>
      </c>
      <c r="E84" s="133">
        <v>26</v>
      </c>
      <c r="F84" s="133">
        <v>4</v>
      </c>
      <c r="G84" s="133">
        <v>2002</v>
      </c>
      <c r="H84" s="117" t="s">
        <v>538</v>
      </c>
      <c r="I84" s="119" t="s">
        <v>537</v>
      </c>
      <c r="J84" s="347"/>
      <c r="K84" s="11" t="str">
        <f>VLOOKUP(A84,EMPRESAS!$A$1:$I$245,9,0)</f>
        <v>MAGDALENA</v>
      </c>
      <c r="L84" s="415" t="str">
        <f>VLOOKUP(A84,EMPRESAS!$A$1:$J$245,10,0)</f>
        <v>RIO MAGDALENA SECTOR CARTAGENA - PUERTO BERRIO -CANAL DEL DIQUE</v>
      </c>
    </row>
    <row r="85" spans="1:12">
      <c r="A85" s="105">
        <v>8020105493</v>
      </c>
      <c r="B85" s="30" t="str">
        <f>VLOOKUP(A85,EMPRESAS!$A$1:$B$245,2,0)</f>
        <v>TRANSPORTE FLUVIALES BERNARDO MONSALVE &amp; CIA LTDA</v>
      </c>
      <c r="C85" s="2" t="str">
        <f>VLOOKUP(A85,EMPRESAS!$A$1:$C$245,3,0)</f>
        <v>Carga General e H.C</v>
      </c>
      <c r="D85" s="27">
        <v>9130</v>
      </c>
      <c r="E85" s="2">
        <v>31</v>
      </c>
      <c r="F85" s="2">
        <v>10</v>
      </c>
      <c r="G85" s="2">
        <v>2001</v>
      </c>
      <c r="H85" s="2" t="s">
        <v>536</v>
      </c>
      <c r="I85" s="2" t="s">
        <v>537</v>
      </c>
      <c r="J85" s="15"/>
      <c r="K85" s="11" t="str">
        <f>VLOOKUP(A85,EMPRESAS!$A$1:$I$245,9,0)</f>
        <v>MAGDALENA</v>
      </c>
      <c r="L85" s="415" t="str">
        <f>VLOOKUP(A85,EMPRESAS!$A$1:$J$245,10,0)</f>
        <v>RIO MAGDALENA AFLUENTES   Y  CANAL DEL DIQUE</v>
      </c>
    </row>
    <row r="86" spans="1:12">
      <c r="A86" s="26">
        <v>8020105493</v>
      </c>
      <c r="B86" s="30" t="str">
        <f>VLOOKUP(A86,EMPRESAS!$A$1:$B$245,2,0)</f>
        <v>TRANSPORTE FLUVIALES BERNARDO MONSALVE &amp; CIA LTDA</v>
      </c>
      <c r="C86" s="2" t="str">
        <f>VLOOKUP(A86,EMPRESAS!$A$1:$C$245,3,0)</f>
        <v>Carga General e H.C</v>
      </c>
      <c r="D86" s="27">
        <v>9130</v>
      </c>
      <c r="E86" s="2">
        <v>31</v>
      </c>
      <c r="F86" s="2">
        <v>10</v>
      </c>
      <c r="G86" s="2">
        <v>2001</v>
      </c>
      <c r="H86" s="2" t="s">
        <v>538</v>
      </c>
      <c r="I86" s="2"/>
      <c r="J86" s="15"/>
      <c r="K86" s="11" t="str">
        <f>VLOOKUP(A86,EMPRESAS!$A$1:$I$245,9,0)</f>
        <v>MAGDALENA</v>
      </c>
      <c r="L86" s="415" t="str">
        <f>VLOOKUP(A86,EMPRESAS!$A$1:$J$245,10,0)</f>
        <v>RIO MAGDALENA AFLUENTES   Y  CANAL DEL DIQUE</v>
      </c>
    </row>
    <row r="87" spans="1:12">
      <c r="A87" s="26">
        <v>8020105493</v>
      </c>
      <c r="B87" s="30" t="str">
        <f>VLOOKUP(A87,EMPRESAS!$A$1:$B$245,2,0)</f>
        <v>TRANSPORTE FLUVIALES BERNARDO MONSALVE &amp; CIA LTDA</v>
      </c>
      <c r="C87" s="2" t="str">
        <f>VLOOKUP(A87,EMPRESAS!$A$1:$C$245,3,0)</f>
        <v>Carga General e H.C</v>
      </c>
      <c r="D87" s="27">
        <v>1061</v>
      </c>
      <c r="E87" s="2">
        <v>19</v>
      </c>
      <c r="F87" s="2">
        <v>5</v>
      </c>
      <c r="G87" s="2">
        <v>2005</v>
      </c>
      <c r="H87" s="2" t="s">
        <v>539</v>
      </c>
      <c r="I87" s="2"/>
      <c r="J87" s="15"/>
      <c r="K87" s="11" t="str">
        <f>VLOOKUP(A87,EMPRESAS!$A$1:$I$245,9,0)</f>
        <v>MAGDALENA</v>
      </c>
      <c r="L87" s="415" t="str">
        <f>VLOOKUP(A87,EMPRESAS!$A$1:$J$245,10,0)</f>
        <v>RIO MAGDALENA AFLUENTES   Y  CANAL DEL DIQUE</v>
      </c>
    </row>
    <row r="88" spans="1:12">
      <c r="A88" s="26">
        <v>8020105493</v>
      </c>
      <c r="B88" s="30" t="str">
        <f>VLOOKUP(A88,EMPRESAS!$A$1:$B$245,2,0)</f>
        <v>TRANSPORTE FLUVIALES BERNARDO MONSALVE &amp; CIA LTDA</v>
      </c>
      <c r="C88" s="2" t="str">
        <f>VLOOKUP(A88,EMPRESAS!$A$1:$C$245,3,0)</f>
        <v>Carga General e H.C</v>
      </c>
      <c r="D88" s="27">
        <v>5607</v>
      </c>
      <c r="E88" s="2">
        <v>24</v>
      </c>
      <c r="F88" s="2">
        <v>12</v>
      </c>
      <c r="G88" s="2">
        <v>2008</v>
      </c>
      <c r="H88" s="2" t="s">
        <v>540</v>
      </c>
      <c r="I88" s="2"/>
      <c r="J88" s="15"/>
      <c r="K88" s="11" t="str">
        <f>VLOOKUP(A88,EMPRESAS!$A$1:$I$245,9,0)</f>
        <v>MAGDALENA</v>
      </c>
      <c r="L88" s="415" t="str">
        <f>VLOOKUP(A88,EMPRESAS!$A$1:$J$245,10,0)</f>
        <v>RIO MAGDALENA AFLUENTES   Y  CANAL DEL DIQUE</v>
      </c>
    </row>
    <row r="89" spans="1:12">
      <c r="A89" s="26">
        <v>8020105493</v>
      </c>
      <c r="B89" s="30" t="str">
        <f>VLOOKUP(A89,EMPRESAS!$A$1:$B$245,2,0)</f>
        <v>TRANSPORTE FLUVIALES BERNARDO MONSALVE &amp; CIA LTDA</v>
      </c>
      <c r="C89" s="2" t="str">
        <f>VLOOKUP(A89,EMPRESAS!$A$1:$C$245,3,0)</f>
        <v>Carga General e H.C</v>
      </c>
      <c r="D89" s="27">
        <v>856</v>
      </c>
      <c r="E89" s="2">
        <v>8</v>
      </c>
      <c r="F89" s="2">
        <v>3</v>
      </c>
      <c r="G89" s="3">
        <v>2012</v>
      </c>
      <c r="H89" s="2" t="s">
        <v>544</v>
      </c>
      <c r="I89" s="2"/>
      <c r="J89" s="15"/>
      <c r="K89" s="11" t="str">
        <f>VLOOKUP(A89,EMPRESAS!$A$1:$I$245,9,0)</f>
        <v>MAGDALENA</v>
      </c>
      <c r="L89" s="415" t="str">
        <f>VLOOKUP(A89,EMPRESAS!$A$1:$J$245,10,0)</f>
        <v>RIO MAGDALENA AFLUENTES   Y  CANAL DEL DIQUE</v>
      </c>
    </row>
    <row r="90" spans="1:12">
      <c r="A90" s="26">
        <v>8020105493</v>
      </c>
      <c r="B90" s="30" t="str">
        <f>VLOOKUP(A90,EMPRESAS!$A$1:$B$245,2,0)</f>
        <v>TRANSPORTE FLUVIALES BERNARDO MONSALVE &amp; CIA LTDA</v>
      </c>
      <c r="C90" s="2" t="str">
        <f>VLOOKUP(A90,EMPRESAS!$A$1:$C$245,3,0)</f>
        <v>Carga General e H.C</v>
      </c>
      <c r="D90" s="27">
        <v>2318</v>
      </c>
      <c r="E90" s="2">
        <v>13</v>
      </c>
      <c r="F90" s="2">
        <v>7</v>
      </c>
      <c r="G90" s="3">
        <v>2015</v>
      </c>
      <c r="H90" s="15" t="s">
        <v>546</v>
      </c>
      <c r="I90" s="2"/>
      <c r="J90" s="15"/>
      <c r="K90" s="11" t="str">
        <f>VLOOKUP(A90,EMPRESAS!$A$1:$I$245,9,0)</f>
        <v>MAGDALENA</v>
      </c>
      <c r="L90" s="415" t="str">
        <f>VLOOKUP(A90,EMPRESAS!$A$1:$J$245,10,0)</f>
        <v>RIO MAGDALENA AFLUENTES   Y  CANAL DEL DIQUE</v>
      </c>
    </row>
    <row r="91" spans="1:12">
      <c r="A91" s="26">
        <v>8020105493</v>
      </c>
      <c r="B91" s="30" t="str">
        <f>VLOOKUP(A91,EMPRESAS!$A$1:$B$245,2,0)</f>
        <v>TRANSPORTE FLUVIALES BERNARDO MONSALVE &amp; CIA LTDA</v>
      </c>
      <c r="C91" s="2" t="str">
        <f>VLOOKUP(A91,EMPRESAS!$A$1:$C$245,3,0)</f>
        <v>Carga General e H.C</v>
      </c>
      <c r="D91" s="27">
        <v>3934</v>
      </c>
      <c r="E91" s="2">
        <v>6</v>
      </c>
      <c r="F91" s="2">
        <v>9</v>
      </c>
      <c r="G91" s="3">
        <v>2018</v>
      </c>
      <c r="H91" s="115" t="s">
        <v>547</v>
      </c>
      <c r="I91" s="116" t="s">
        <v>537</v>
      </c>
      <c r="J91" s="212"/>
      <c r="K91" s="11" t="str">
        <f>VLOOKUP(A91,EMPRESAS!$A$1:$I$245,9,0)</f>
        <v>MAGDALENA</v>
      </c>
      <c r="L91" s="415" t="str">
        <f>VLOOKUP(A91,EMPRESAS!$A$1:$J$245,10,0)</f>
        <v>RIO MAGDALENA AFLUENTES   Y  CANAL DEL DIQUE</v>
      </c>
    </row>
    <row r="92" spans="1:12">
      <c r="A92" s="105">
        <v>8290009800</v>
      </c>
      <c r="B92" s="30" t="str">
        <f>VLOOKUP(A92,EMPRESAS!$A$1:$B$245,2,0)</f>
        <v>NAVIERA RIO GRANDE S.A.S    ANTES     REMOLCADORES Y PLANCHONES S.A.S.</v>
      </c>
      <c r="C92" s="2" t="str">
        <f>VLOOKUP(A92,EMPRESAS!$A$1:$C$245,3,0)</f>
        <v>Carga General e H.C</v>
      </c>
      <c r="D92" s="27">
        <v>1591</v>
      </c>
      <c r="E92" s="2">
        <v>28</v>
      </c>
      <c r="F92" s="2">
        <v>7</v>
      </c>
      <c r="G92" s="2">
        <v>1999</v>
      </c>
      <c r="H92" s="2" t="s">
        <v>536</v>
      </c>
      <c r="I92" s="2" t="s">
        <v>537</v>
      </c>
      <c r="J92" s="15"/>
      <c r="K92" s="11" t="str">
        <f>VLOOKUP(A92,EMPRESAS!$A$1:$I$245,9,0)</f>
        <v>MAGDALENA</v>
      </c>
      <c r="L92" s="415" t="str">
        <f>VLOOKUP(A92,EMPRESAS!$A$1:$J$245,10,0)</f>
        <v>RIO MAGDALENA AFLUENTES   Y  CANAL DEL DIQUE</v>
      </c>
    </row>
    <row r="93" spans="1:12">
      <c r="A93" s="26">
        <v>8290009800</v>
      </c>
      <c r="B93" s="30" t="str">
        <f>VLOOKUP(A93,EMPRESAS!$A$1:$B$245,2,0)</f>
        <v>NAVIERA RIO GRANDE S.A.S    ANTES     REMOLCADORES Y PLANCHONES S.A.S.</v>
      </c>
      <c r="C93" s="2" t="str">
        <f>VLOOKUP(A93,EMPRESAS!$A$1:$C$245,3,0)</f>
        <v>Carga General e H.C</v>
      </c>
      <c r="D93" s="27">
        <v>1591</v>
      </c>
      <c r="E93" s="2">
        <v>28</v>
      </c>
      <c r="F93" s="2">
        <v>7</v>
      </c>
      <c r="G93" s="2">
        <v>1999</v>
      </c>
      <c r="H93" s="2" t="s">
        <v>538</v>
      </c>
      <c r="I93" s="2"/>
      <c r="J93" s="15"/>
      <c r="K93" s="11" t="str">
        <f>VLOOKUP(A93,EMPRESAS!$A$1:$I$245,9,0)</f>
        <v>MAGDALENA</v>
      </c>
      <c r="L93" s="415" t="str">
        <f>VLOOKUP(A93,EMPRESAS!$A$1:$J$245,10,0)</f>
        <v>RIO MAGDALENA AFLUENTES   Y  CANAL DEL DIQUE</v>
      </c>
    </row>
    <row r="94" spans="1:12">
      <c r="A94" s="26">
        <v>8290009800</v>
      </c>
      <c r="B94" s="30" t="str">
        <f>VLOOKUP(A94,EMPRESAS!$A$1:$B$245,2,0)</f>
        <v>NAVIERA RIO GRANDE S.A.S    ANTES     REMOLCADORES Y PLANCHONES S.A.S.</v>
      </c>
      <c r="C94" s="2" t="str">
        <f>VLOOKUP(A94,EMPRESAS!$A$1:$C$245,3,0)</f>
        <v>Carga General e H.C</v>
      </c>
      <c r="D94" s="27">
        <v>17819</v>
      </c>
      <c r="E94" s="2">
        <v>21</v>
      </c>
      <c r="F94" s="2">
        <v>11</v>
      </c>
      <c r="G94" s="2">
        <v>2002</v>
      </c>
      <c r="H94" s="2" t="s">
        <v>539</v>
      </c>
      <c r="I94" s="2"/>
      <c r="J94" s="15"/>
      <c r="K94" s="11" t="str">
        <f>VLOOKUP(A94,EMPRESAS!$A$1:$I$245,9,0)</f>
        <v>MAGDALENA</v>
      </c>
      <c r="L94" s="415" t="str">
        <f>VLOOKUP(A94,EMPRESAS!$A$1:$J$245,10,0)</f>
        <v>RIO MAGDALENA AFLUENTES   Y  CANAL DEL DIQUE</v>
      </c>
    </row>
    <row r="95" spans="1:12">
      <c r="A95" s="26">
        <v>8290009800</v>
      </c>
      <c r="B95" s="30" t="str">
        <f>VLOOKUP(A95,EMPRESAS!$A$1:$B$245,2,0)</f>
        <v>NAVIERA RIO GRANDE S.A.S    ANTES     REMOLCADORES Y PLANCHONES S.A.S.</v>
      </c>
      <c r="C95" s="2" t="str">
        <f>VLOOKUP(A95,EMPRESAS!$A$1:$C$245,3,0)</f>
        <v>Carga General e H.C</v>
      </c>
      <c r="D95" s="27">
        <v>3067</v>
      </c>
      <c r="E95" s="2">
        <v>28</v>
      </c>
      <c r="F95" s="2">
        <v>10</v>
      </c>
      <c r="G95" s="2">
        <v>2005</v>
      </c>
      <c r="H95" s="2" t="s">
        <v>540</v>
      </c>
      <c r="I95" s="2"/>
      <c r="J95" s="15"/>
      <c r="K95" s="11" t="str">
        <f>VLOOKUP(A95,EMPRESAS!$A$1:$I$245,9,0)</f>
        <v>MAGDALENA</v>
      </c>
      <c r="L95" s="415" t="str">
        <f>VLOOKUP(A95,EMPRESAS!$A$1:$J$245,10,0)</f>
        <v>RIO MAGDALENA AFLUENTES   Y  CANAL DEL DIQUE</v>
      </c>
    </row>
    <row r="96" spans="1:12">
      <c r="A96" s="26">
        <v>8290009800</v>
      </c>
      <c r="B96" s="30" t="str">
        <f>VLOOKUP(A96,EMPRESAS!$A$1:$B$245,2,0)</f>
        <v>NAVIERA RIO GRANDE S.A.S    ANTES     REMOLCADORES Y PLANCHONES S.A.S.</v>
      </c>
      <c r="C96" s="2" t="str">
        <f>VLOOKUP(A96,EMPRESAS!$A$1:$C$245,3,0)</f>
        <v>Carga General e H.C</v>
      </c>
      <c r="D96" s="27">
        <v>3745</v>
      </c>
      <c r="E96" s="2">
        <v>9</v>
      </c>
      <c r="F96" s="2">
        <v>9</v>
      </c>
      <c r="G96" s="2">
        <v>2008</v>
      </c>
      <c r="H96" s="2" t="s">
        <v>544</v>
      </c>
      <c r="I96" s="2"/>
      <c r="J96" s="15"/>
      <c r="K96" s="11" t="str">
        <f>VLOOKUP(A96,EMPRESAS!$A$1:$I$245,9,0)</f>
        <v>MAGDALENA</v>
      </c>
      <c r="L96" s="415" t="str">
        <f>VLOOKUP(A96,EMPRESAS!$A$1:$J$245,10,0)</f>
        <v>RIO MAGDALENA AFLUENTES   Y  CANAL DEL DIQUE</v>
      </c>
    </row>
    <row r="97" spans="1:12">
      <c r="A97" s="26">
        <v>8290009800</v>
      </c>
      <c r="B97" s="30" t="str">
        <f>VLOOKUP(A97,EMPRESAS!$A$1:$B$245,2,0)</f>
        <v>NAVIERA RIO GRANDE S.A.S    ANTES     REMOLCADORES Y PLANCHONES S.A.S.</v>
      </c>
      <c r="C97" s="2" t="str">
        <f>VLOOKUP(A97,EMPRESAS!$A$1:$C$245,3,0)</f>
        <v>Carga General e H.C</v>
      </c>
      <c r="D97" s="27">
        <v>4574</v>
      </c>
      <c r="E97" s="2">
        <v>2</v>
      </c>
      <c r="F97" s="2">
        <v>11</v>
      </c>
      <c r="G97" s="3">
        <v>2011</v>
      </c>
      <c r="H97" s="2" t="s">
        <v>546</v>
      </c>
      <c r="I97" s="2"/>
      <c r="J97" s="15"/>
      <c r="K97" s="11" t="str">
        <f>VLOOKUP(A97,EMPRESAS!$A$1:$I$245,9,0)</f>
        <v>MAGDALENA</v>
      </c>
      <c r="L97" s="415" t="str">
        <f>VLOOKUP(A97,EMPRESAS!$A$1:$J$245,10,0)</f>
        <v>RIO MAGDALENA AFLUENTES   Y  CANAL DEL DIQUE</v>
      </c>
    </row>
    <row r="98" spans="1:12">
      <c r="A98" s="26">
        <v>8290009800</v>
      </c>
      <c r="B98" s="30" t="str">
        <f>VLOOKUP(A98,EMPRESAS!$A$1:$B$245,2,0)</f>
        <v>NAVIERA RIO GRANDE S.A.S    ANTES     REMOLCADORES Y PLANCHONES S.A.S.</v>
      </c>
      <c r="C98" s="2" t="str">
        <f>VLOOKUP(A98,EMPRESAS!$A$1:$C$245,3,0)</f>
        <v>Carga General e H.C</v>
      </c>
      <c r="D98" s="27">
        <v>480</v>
      </c>
      <c r="E98" s="2">
        <v>20</v>
      </c>
      <c r="F98" s="2">
        <v>2</v>
      </c>
      <c r="G98" s="2">
        <v>2012</v>
      </c>
      <c r="H98" s="2" t="s">
        <v>542</v>
      </c>
      <c r="I98" s="2" t="s">
        <v>537</v>
      </c>
      <c r="J98" s="15"/>
      <c r="K98" s="11" t="str">
        <f>VLOOKUP(A98,EMPRESAS!$A$1:$I$245,9,0)</f>
        <v>MAGDALENA</v>
      </c>
      <c r="L98" s="415" t="str">
        <f>VLOOKUP(A98,EMPRESAS!$A$1:$J$245,10,0)</f>
        <v>RIO MAGDALENA AFLUENTES   Y  CANAL DEL DIQUE</v>
      </c>
    </row>
    <row r="99" spans="1:12">
      <c r="A99" s="26">
        <v>8290009800</v>
      </c>
      <c r="B99" s="30" t="str">
        <f>VLOOKUP(A99,EMPRESAS!$A$1:$B$245,2,0)</f>
        <v>NAVIERA RIO GRANDE S.A.S    ANTES     REMOLCADORES Y PLANCHONES S.A.S.</v>
      </c>
      <c r="C99" s="2" t="str">
        <f>VLOOKUP(A99,EMPRESAS!$A$1:$C$245,3,0)</f>
        <v>Carga General e H.C</v>
      </c>
      <c r="D99" s="27">
        <v>6838</v>
      </c>
      <c r="E99" s="2">
        <v>16</v>
      </c>
      <c r="F99" s="2">
        <v>7</v>
      </c>
      <c r="G99" s="2">
        <v>2012</v>
      </c>
      <c r="H99" s="2" t="s">
        <v>548</v>
      </c>
      <c r="I99" s="2"/>
      <c r="J99" s="15"/>
      <c r="K99" s="11" t="str">
        <f>VLOOKUP(A99,EMPRESAS!$A$1:$I$245,9,0)</f>
        <v>MAGDALENA</v>
      </c>
      <c r="L99" s="415" t="str">
        <f>VLOOKUP(A99,EMPRESAS!$A$1:$J$245,10,0)</f>
        <v>RIO MAGDALENA AFLUENTES   Y  CANAL DEL DIQUE</v>
      </c>
    </row>
    <row r="100" spans="1:12">
      <c r="A100" s="26">
        <v>8290009800</v>
      </c>
      <c r="B100" s="30" t="str">
        <f>VLOOKUP(A100,EMPRESAS!$A$1:$B$245,2,0)</f>
        <v>NAVIERA RIO GRANDE S.A.S    ANTES     REMOLCADORES Y PLANCHONES S.A.S.</v>
      </c>
      <c r="C100" s="2" t="str">
        <f>VLOOKUP(A100,EMPRESAS!$A$1:$C$245,3,0)</f>
        <v>Carga General e H.C</v>
      </c>
      <c r="D100" s="27">
        <v>3330</v>
      </c>
      <c r="E100" s="2">
        <v>6</v>
      </c>
      <c r="F100" s="2">
        <v>11</v>
      </c>
      <c r="G100" s="3">
        <v>2014</v>
      </c>
      <c r="H100" s="15" t="s">
        <v>547</v>
      </c>
      <c r="I100" s="2"/>
      <c r="J100" s="15"/>
      <c r="K100" s="11" t="str">
        <f>VLOOKUP(A100,EMPRESAS!$A$1:$I$245,9,0)</f>
        <v>MAGDALENA</v>
      </c>
      <c r="L100" s="415" t="str">
        <f>VLOOKUP(A100,EMPRESAS!$A$1:$J$245,10,0)</f>
        <v>RIO MAGDALENA AFLUENTES   Y  CANAL DEL DIQUE</v>
      </c>
    </row>
    <row r="101" spans="1:12">
      <c r="A101" s="26">
        <v>8290009800</v>
      </c>
      <c r="B101" s="30" t="str">
        <f>VLOOKUP(A101,EMPRESAS!$A$1:$B$245,2,0)</f>
        <v>NAVIERA RIO GRANDE S.A.S    ANTES     REMOLCADORES Y PLANCHONES S.A.S.</v>
      </c>
      <c r="C101" s="2" t="str">
        <f>VLOOKUP(A101,EMPRESAS!$A$1:$C$245,3,0)</f>
        <v>Carga General e H.C</v>
      </c>
      <c r="D101" s="27">
        <v>2749</v>
      </c>
      <c r="E101" s="2">
        <v>16</v>
      </c>
      <c r="F101" s="2">
        <v>7</v>
      </c>
      <c r="G101" s="3">
        <v>2018</v>
      </c>
      <c r="H101" s="115" t="s">
        <v>550</v>
      </c>
      <c r="I101" s="116" t="s">
        <v>537</v>
      </c>
      <c r="J101" s="212"/>
      <c r="K101" s="11" t="str">
        <f>VLOOKUP(A101,EMPRESAS!$A$1:$I$245,9,0)</f>
        <v>MAGDALENA</v>
      </c>
      <c r="L101" s="415" t="str">
        <f>VLOOKUP(A101,EMPRESAS!$A$1:$J$245,10,0)</f>
        <v>RIO MAGDALENA AFLUENTES   Y  CANAL DEL DIQUE</v>
      </c>
    </row>
    <row r="102" spans="1:12">
      <c r="A102" s="26">
        <v>8290009800</v>
      </c>
      <c r="B102" s="30" t="str">
        <f>VLOOKUP(A102,EMPRESAS!$A$1:$B$245,2,0)</f>
        <v>NAVIERA RIO GRANDE S.A.S    ANTES     REMOLCADORES Y PLANCHONES S.A.S.</v>
      </c>
      <c r="C102" s="2" t="str">
        <f>VLOOKUP(A102,EMPRESAS!$A$1:$C$245,3,0)</f>
        <v>Carga General e H.C</v>
      </c>
      <c r="D102" s="27">
        <v>1284</v>
      </c>
      <c r="E102" s="2">
        <v>10</v>
      </c>
      <c r="F102" s="2">
        <v>4</v>
      </c>
      <c r="G102" s="3">
        <v>2019</v>
      </c>
      <c r="H102" s="15" t="s">
        <v>541</v>
      </c>
      <c r="I102" s="2"/>
      <c r="J102" s="15"/>
      <c r="K102" s="11" t="str">
        <f>VLOOKUP(A102,EMPRESAS!$A$1:$I$245,9,0)</f>
        <v>MAGDALENA</v>
      </c>
      <c r="L102" s="415" t="str">
        <f>VLOOKUP(A102,EMPRESAS!$A$1:$J$245,10,0)</f>
        <v>RIO MAGDALENA AFLUENTES   Y  CANAL DEL DIQUE</v>
      </c>
    </row>
    <row r="103" spans="1:12">
      <c r="A103" s="26">
        <v>8290009800</v>
      </c>
      <c r="B103" s="30" t="str">
        <f>VLOOKUP(A103,EMPRESAS!$A$1:$B$245,2,0)</f>
        <v>NAVIERA RIO GRANDE S.A.S    ANTES     REMOLCADORES Y PLANCHONES S.A.S.</v>
      </c>
      <c r="C103" s="2" t="str">
        <f>VLOOKUP(A103,EMPRESAS!$A$1:$C$245,3,0)</f>
        <v>Carga General e H.C</v>
      </c>
      <c r="D103" s="27">
        <v>1698</v>
      </c>
      <c r="E103" s="2">
        <v>10</v>
      </c>
      <c r="F103" s="2">
        <v>5</v>
      </c>
      <c r="G103" s="3">
        <v>2019</v>
      </c>
      <c r="H103" s="15" t="s">
        <v>541</v>
      </c>
      <c r="I103" s="2"/>
      <c r="J103" s="15"/>
      <c r="K103" s="11" t="str">
        <f>VLOOKUP(A103,EMPRESAS!$A$1:$I$245,9,0)</f>
        <v>MAGDALENA</v>
      </c>
      <c r="L103" s="415" t="str">
        <f>VLOOKUP(A103,EMPRESAS!$A$1:$J$245,10,0)</f>
        <v>RIO MAGDALENA AFLUENTES   Y  CANAL DEL DIQUE</v>
      </c>
    </row>
    <row r="104" spans="1:12">
      <c r="A104" s="26">
        <v>8290009800</v>
      </c>
      <c r="B104" s="30" t="str">
        <f>VLOOKUP(A104,EMPRESAS!$A$1:$B$245,2,0)</f>
        <v>NAVIERA RIO GRANDE S.A.S    ANTES     REMOLCADORES Y PLANCHONES S.A.S.</v>
      </c>
      <c r="C104" s="2" t="str">
        <f>VLOOKUP(A104,EMPRESAS!$A$1:$C$245,3,0)</f>
        <v>Carga General e H.C</v>
      </c>
      <c r="D104" s="27">
        <v>2297</v>
      </c>
      <c r="E104" s="2">
        <v>12</v>
      </c>
      <c r="F104" s="2">
        <v>6</v>
      </c>
      <c r="G104" s="3">
        <v>2019</v>
      </c>
      <c r="H104" s="15" t="s">
        <v>541</v>
      </c>
      <c r="I104" s="2"/>
      <c r="J104" s="15"/>
      <c r="K104" s="11" t="str">
        <f>VLOOKUP(A104,EMPRESAS!$A$1:$I$245,9,0)</f>
        <v>MAGDALENA</v>
      </c>
      <c r="L104" s="415" t="str">
        <f>VLOOKUP(A104,EMPRESAS!$A$1:$J$245,10,0)</f>
        <v>RIO MAGDALENA AFLUENTES   Y  CANAL DEL DIQUE</v>
      </c>
    </row>
    <row r="105" spans="1:12">
      <c r="A105" s="105">
        <v>8020079804</v>
      </c>
      <c r="B105" s="30" t="str">
        <f>VLOOKUP(A105,EMPRESAS!$A$1:$B$245,2,0)</f>
        <v>TRANSPORTADORA FLUVIAL DEL CARIBE S.A.S.    ANTES   TRANSPORTADORA FLUVIAL DEL CARIBE  LTDA</v>
      </c>
      <c r="C105" s="2" t="str">
        <f>VLOOKUP(A105,EMPRESAS!$A$1:$C$245,3,0)</f>
        <v>Carga General e H.C</v>
      </c>
      <c r="D105" s="27">
        <v>14271</v>
      </c>
      <c r="E105" s="2">
        <v>26</v>
      </c>
      <c r="F105" s="2">
        <v>9</v>
      </c>
      <c r="G105" s="2">
        <v>2002</v>
      </c>
      <c r="H105" s="21" t="s">
        <v>536</v>
      </c>
      <c r="I105" s="2" t="s">
        <v>537</v>
      </c>
      <c r="J105" s="15"/>
      <c r="K105" s="11" t="str">
        <f>VLOOKUP(A105,EMPRESAS!$A$1:$I$245,9,0)</f>
        <v>MAGDALENA</v>
      </c>
      <c r="L105" s="415" t="str">
        <f>VLOOKUP(A105,EMPRESAS!$A$1:$J$245,10,0)</f>
        <v>RIO MAGDALENA AFLUENTES   Y  CANAL DEL DIQUE</v>
      </c>
    </row>
    <row r="106" spans="1:12">
      <c r="A106" s="26">
        <v>8020079804</v>
      </c>
      <c r="B106" s="30" t="str">
        <f>VLOOKUP(A106,EMPRESAS!$A$1:$B$245,2,0)</f>
        <v>TRANSPORTADORA FLUVIAL DEL CARIBE S.A.S.    ANTES   TRANSPORTADORA FLUVIAL DEL CARIBE  LTDA</v>
      </c>
      <c r="C106" s="2" t="str">
        <f>VLOOKUP(A106,EMPRESAS!$A$1:$C$245,3,0)</f>
        <v>Carga General e H.C</v>
      </c>
      <c r="D106" s="27">
        <v>14271</v>
      </c>
      <c r="E106" s="2">
        <v>26</v>
      </c>
      <c r="F106" s="2">
        <v>9</v>
      </c>
      <c r="G106" s="2">
        <v>2002</v>
      </c>
      <c r="H106" s="2" t="s">
        <v>538</v>
      </c>
      <c r="I106" s="2"/>
      <c r="J106" s="15"/>
      <c r="K106" s="11" t="str">
        <f>VLOOKUP(A106,EMPRESAS!$A$1:$I$245,9,0)</f>
        <v>MAGDALENA</v>
      </c>
      <c r="L106" s="415" t="str">
        <f>VLOOKUP(A106,EMPRESAS!$A$1:$J$245,10,0)</f>
        <v>RIO MAGDALENA AFLUENTES   Y  CANAL DEL DIQUE</v>
      </c>
    </row>
    <row r="107" spans="1:12">
      <c r="A107" s="26">
        <v>8020079804</v>
      </c>
      <c r="B107" s="30" t="str">
        <f>VLOOKUP(A107,EMPRESAS!$A$1:$B$245,2,0)</f>
        <v>TRANSPORTADORA FLUVIAL DEL CARIBE S.A.S.    ANTES   TRANSPORTADORA FLUVIAL DEL CARIBE  LTDA</v>
      </c>
      <c r="C107" s="2" t="str">
        <f>VLOOKUP(A107,EMPRESAS!$A$1:$C$245,3,0)</f>
        <v>Carga General e H.C</v>
      </c>
      <c r="D107" s="27">
        <v>4024</v>
      </c>
      <c r="E107" s="2">
        <v>5</v>
      </c>
      <c r="F107" s="2">
        <v>9</v>
      </c>
      <c r="G107" s="2">
        <v>2006</v>
      </c>
      <c r="H107" s="2" t="s">
        <v>539</v>
      </c>
      <c r="I107" s="2"/>
      <c r="J107" s="15"/>
      <c r="K107" s="11" t="str">
        <f>VLOOKUP(A107,EMPRESAS!$A$1:$I$245,9,0)</f>
        <v>MAGDALENA</v>
      </c>
      <c r="L107" s="415" t="str">
        <f>VLOOKUP(A107,EMPRESAS!$A$1:$J$245,10,0)</f>
        <v>RIO MAGDALENA AFLUENTES   Y  CANAL DEL DIQUE</v>
      </c>
    </row>
    <row r="108" spans="1:12">
      <c r="A108" s="26">
        <v>8020079804</v>
      </c>
      <c r="B108" s="30" t="str">
        <f>VLOOKUP(A108,EMPRESAS!$A$1:$B$245,2,0)</f>
        <v>TRANSPORTADORA FLUVIAL DEL CARIBE S.A.S.    ANTES   TRANSPORTADORA FLUVIAL DEL CARIBE  LTDA</v>
      </c>
      <c r="C108" s="2" t="str">
        <f>VLOOKUP(A108,EMPRESAS!$A$1:$C$245,3,0)</f>
        <v>Carga General e H.C</v>
      </c>
      <c r="D108" s="27">
        <v>5192</v>
      </c>
      <c r="E108" s="2">
        <v>23</v>
      </c>
      <c r="F108" s="2">
        <v>10</v>
      </c>
      <c r="G108" s="2">
        <v>2009</v>
      </c>
      <c r="H108" s="2" t="s">
        <v>540</v>
      </c>
      <c r="I108" s="2"/>
      <c r="J108" s="15"/>
      <c r="K108" s="11" t="str">
        <f>VLOOKUP(A108,EMPRESAS!$A$1:$I$245,9,0)</f>
        <v>MAGDALENA</v>
      </c>
      <c r="L108" s="415" t="str">
        <f>VLOOKUP(A108,EMPRESAS!$A$1:$J$245,10,0)</f>
        <v>RIO MAGDALENA AFLUENTES   Y  CANAL DEL DIQUE</v>
      </c>
    </row>
    <row r="109" spans="1:12">
      <c r="A109" s="26">
        <v>8020079804</v>
      </c>
      <c r="B109" s="30" t="str">
        <f>VLOOKUP(A109,EMPRESAS!$A$1:$B$245,2,0)</f>
        <v>TRANSPORTADORA FLUVIAL DEL CARIBE S.A.S.    ANTES   TRANSPORTADORA FLUVIAL DEL CARIBE  LTDA</v>
      </c>
      <c r="C109" s="2" t="str">
        <f>VLOOKUP(A109,EMPRESAS!$A$1:$C$245,3,0)</f>
        <v>Carga General e H.C</v>
      </c>
      <c r="D109" s="27">
        <v>5045</v>
      </c>
      <c r="E109" s="2">
        <v>24</v>
      </c>
      <c r="F109" s="2">
        <v>11</v>
      </c>
      <c r="G109" s="2">
        <v>2011</v>
      </c>
      <c r="H109" s="2" t="s">
        <v>548</v>
      </c>
      <c r="I109" s="2"/>
      <c r="J109" s="15"/>
      <c r="K109" s="11" t="str">
        <f>VLOOKUP(A109,EMPRESAS!$A$1:$I$245,9,0)</f>
        <v>MAGDALENA</v>
      </c>
      <c r="L109" s="415" t="str">
        <f>VLOOKUP(A109,EMPRESAS!$A$1:$J$245,10,0)</f>
        <v>RIO MAGDALENA AFLUENTES   Y  CANAL DEL DIQUE</v>
      </c>
    </row>
    <row r="110" spans="1:12">
      <c r="A110" s="26">
        <v>8020079804</v>
      </c>
      <c r="B110" s="30" t="str">
        <f>VLOOKUP(A110,EMPRESAS!$A$1:$B$245,2,0)</f>
        <v>TRANSPORTADORA FLUVIAL DEL CARIBE S.A.S.    ANTES   TRANSPORTADORA FLUVIAL DEL CARIBE  LTDA</v>
      </c>
      <c r="C110" s="2" t="str">
        <f>VLOOKUP(A110,EMPRESAS!$A$1:$C$245,3,0)</f>
        <v>Carga General e H.C</v>
      </c>
      <c r="D110" s="132">
        <v>11141</v>
      </c>
      <c r="E110" s="133">
        <v>26</v>
      </c>
      <c r="F110" s="133">
        <v>11</v>
      </c>
      <c r="G110" s="133">
        <v>2012</v>
      </c>
      <c r="H110" s="117" t="s">
        <v>544</v>
      </c>
      <c r="I110" s="119" t="s">
        <v>537</v>
      </c>
      <c r="J110" s="347"/>
      <c r="K110" s="11" t="str">
        <f>VLOOKUP(A110,EMPRESAS!$A$1:$I$245,9,0)</f>
        <v>MAGDALENA</v>
      </c>
      <c r="L110" s="415" t="str">
        <f>VLOOKUP(A110,EMPRESAS!$A$1:$J$245,10,0)</f>
        <v>RIO MAGDALENA AFLUENTES   Y  CANAL DEL DIQUE</v>
      </c>
    </row>
    <row r="111" spans="1:12">
      <c r="A111" s="105">
        <v>8901010368</v>
      </c>
      <c r="B111" s="30" t="str">
        <f>VLOOKUP(A111,EMPRESAS!$A$1:$B$245,2,0)</f>
        <v>CASTROMAR NAVEGACIONES S.A.   ANTES   MARIO DE CASTRO &amp; CIA LTDA</v>
      </c>
      <c r="C111" s="2" t="str">
        <f>VLOOKUP(A111,EMPRESAS!$A$1:$C$245,3,0)</f>
        <v>Carga General e H.C</v>
      </c>
      <c r="D111" s="27">
        <v>5261</v>
      </c>
      <c r="E111" s="2">
        <v>21</v>
      </c>
      <c r="F111" s="2">
        <v>7</v>
      </c>
      <c r="G111" s="2">
        <v>2003</v>
      </c>
      <c r="H111" s="21" t="s">
        <v>536</v>
      </c>
      <c r="I111" s="2" t="s">
        <v>537</v>
      </c>
      <c r="J111" s="15"/>
      <c r="K111" s="11" t="str">
        <f>VLOOKUP(A111,EMPRESAS!$A$1:$I$245,9,0)</f>
        <v>MAGDALENA</v>
      </c>
      <c r="L111" s="415" t="str">
        <f>VLOOKUP(A111,EMPRESAS!$A$1:$J$245,10,0)</f>
        <v>RIO MAGDALENA AFLUENTES   Y  CANAL DEL DIQUE</v>
      </c>
    </row>
    <row r="112" spans="1:12">
      <c r="A112" s="26">
        <v>8901010368</v>
      </c>
      <c r="B112" s="30" t="str">
        <f>VLOOKUP(A112,EMPRESAS!$A$1:$B$245,2,0)</f>
        <v>CASTROMAR NAVEGACIONES S.A.   ANTES   MARIO DE CASTRO &amp; CIA LTDA</v>
      </c>
      <c r="C112" s="2" t="str">
        <f>VLOOKUP(A112,EMPRESAS!$A$1:$C$245,3,0)</f>
        <v>Carga General e H.C</v>
      </c>
      <c r="D112" s="27">
        <v>7174</v>
      </c>
      <c r="E112" s="2">
        <v>12</v>
      </c>
      <c r="F112" s="2">
        <v>8</v>
      </c>
      <c r="G112" s="2">
        <v>2003</v>
      </c>
      <c r="H112" s="2" t="s">
        <v>538</v>
      </c>
      <c r="I112" s="2"/>
      <c r="J112" s="15"/>
      <c r="K112" s="11" t="str">
        <f>VLOOKUP(A112,EMPRESAS!$A$1:$I$245,9,0)</f>
        <v>MAGDALENA</v>
      </c>
      <c r="L112" s="415" t="str">
        <f>VLOOKUP(A112,EMPRESAS!$A$1:$J$245,10,0)</f>
        <v>RIO MAGDALENA AFLUENTES   Y  CANAL DEL DIQUE</v>
      </c>
    </row>
    <row r="113" spans="1:12">
      <c r="A113" s="26">
        <v>8901010368</v>
      </c>
      <c r="B113" s="30" t="str">
        <f>VLOOKUP(A113,EMPRESAS!$A$1:$B$245,2,0)</f>
        <v>CASTROMAR NAVEGACIONES S.A.   ANTES   MARIO DE CASTRO &amp; CIA LTDA</v>
      </c>
      <c r="C113" s="2" t="str">
        <f>VLOOKUP(A113,EMPRESAS!$A$1:$C$245,3,0)</f>
        <v>Carga General e H.C</v>
      </c>
      <c r="D113" s="27">
        <v>3656</v>
      </c>
      <c r="E113" s="2">
        <v>9</v>
      </c>
      <c r="F113" s="2">
        <v>12</v>
      </c>
      <c r="G113" s="2">
        <v>2004</v>
      </c>
      <c r="H113" s="2" t="s">
        <v>548</v>
      </c>
      <c r="I113" s="2"/>
      <c r="J113" s="15"/>
      <c r="K113" s="11" t="str">
        <f>VLOOKUP(A113,EMPRESAS!$A$1:$I$245,9,0)</f>
        <v>MAGDALENA</v>
      </c>
      <c r="L113" s="415" t="str">
        <f>VLOOKUP(A113,EMPRESAS!$A$1:$J$245,10,0)</f>
        <v>RIO MAGDALENA AFLUENTES   Y  CANAL DEL DIQUE</v>
      </c>
    </row>
    <row r="114" spans="1:12">
      <c r="A114" s="26">
        <v>8901010368</v>
      </c>
      <c r="B114" s="30" t="str">
        <f>VLOOKUP(A114,EMPRESAS!$A$1:$B$245,2,0)</f>
        <v>CASTROMAR NAVEGACIONES S.A.   ANTES   MARIO DE CASTRO &amp; CIA LTDA</v>
      </c>
      <c r="C114" s="2" t="str">
        <f>VLOOKUP(A114,EMPRESAS!$A$1:$C$245,3,0)</f>
        <v>Carga General e H.C</v>
      </c>
      <c r="D114" s="27">
        <v>4654</v>
      </c>
      <c r="E114" s="2">
        <v>13</v>
      </c>
      <c r="F114" s="2">
        <v>10</v>
      </c>
      <c r="G114" s="2">
        <v>2006</v>
      </c>
      <c r="H114" s="2" t="s">
        <v>539</v>
      </c>
      <c r="I114" s="2"/>
      <c r="J114" s="15"/>
      <c r="K114" s="11" t="str">
        <f>VLOOKUP(A114,EMPRESAS!$A$1:$I$245,9,0)</f>
        <v>MAGDALENA</v>
      </c>
      <c r="L114" s="415" t="str">
        <f>VLOOKUP(A114,EMPRESAS!$A$1:$J$245,10,0)</f>
        <v>RIO MAGDALENA AFLUENTES   Y  CANAL DEL DIQUE</v>
      </c>
    </row>
    <row r="115" spans="1:12">
      <c r="A115" s="26">
        <v>8901010368</v>
      </c>
      <c r="B115" s="30" t="str">
        <f>VLOOKUP(A115,EMPRESAS!$A$1:$B$245,2,0)</f>
        <v>CASTROMAR NAVEGACIONES S.A.   ANTES   MARIO DE CASTRO &amp; CIA LTDA</v>
      </c>
      <c r="C115" s="2" t="str">
        <f>VLOOKUP(A115,EMPRESAS!$A$1:$C$245,3,0)</f>
        <v>Carga General e H.C</v>
      </c>
      <c r="D115" s="27">
        <v>297</v>
      </c>
      <c r="E115" s="2">
        <v>4</v>
      </c>
      <c r="F115" s="2">
        <v>2</v>
      </c>
      <c r="G115" s="2">
        <v>2010</v>
      </c>
      <c r="H115" s="2" t="s">
        <v>540</v>
      </c>
      <c r="I115" s="2"/>
      <c r="J115" s="15"/>
      <c r="K115" s="11" t="str">
        <f>VLOOKUP(A115,EMPRESAS!$A$1:$I$245,9,0)</f>
        <v>MAGDALENA</v>
      </c>
      <c r="L115" s="415" t="str">
        <f>VLOOKUP(A115,EMPRESAS!$A$1:$J$245,10,0)</f>
        <v>RIO MAGDALENA AFLUENTES   Y  CANAL DEL DIQUE</v>
      </c>
    </row>
    <row r="116" spans="1:12">
      <c r="A116" s="26">
        <v>8901010368</v>
      </c>
      <c r="B116" s="30" t="str">
        <f>VLOOKUP(A116,EMPRESAS!$A$1:$B$245,2,0)</f>
        <v>CASTROMAR NAVEGACIONES S.A.   ANTES   MARIO DE CASTRO &amp; CIA LTDA</v>
      </c>
      <c r="C116" s="2" t="str">
        <f>VLOOKUP(A116,EMPRESAS!$A$1:$C$245,3,0)</f>
        <v>Carga General e H.C</v>
      </c>
      <c r="D116" s="27">
        <v>2319</v>
      </c>
      <c r="E116" s="2">
        <v>19</v>
      </c>
      <c r="F116" s="2">
        <v>6</v>
      </c>
      <c r="G116" s="26">
        <v>2013</v>
      </c>
      <c r="H116" s="15" t="s">
        <v>544</v>
      </c>
      <c r="I116" s="2" t="s">
        <v>537</v>
      </c>
      <c r="J116" s="15"/>
      <c r="K116" s="11" t="str">
        <f>VLOOKUP(A116,EMPRESAS!$A$1:$I$245,9,0)</f>
        <v>MAGDALENA</v>
      </c>
      <c r="L116" s="415" t="str">
        <f>VLOOKUP(A116,EMPRESAS!$A$1:$J$245,10,0)</f>
        <v>RIO MAGDALENA AFLUENTES   Y  CANAL DEL DIQUE</v>
      </c>
    </row>
    <row r="117" spans="1:12">
      <c r="A117" s="26">
        <v>8901010368</v>
      </c>
      <c r="B117" s="30" t="str">
        <f>VLOOKUP(A117,EMPRESAS!$A$1:$B$245,2,0)</f>
        <v>CASTROMAR NAVEGACIONES S.A.   ANTES   MARIO DE CASTRO &amp; CIA LTDA</v>
      </c>
      <c r="C117" s="2" t="str">
        <f>VLOOKUP(A117,EMPRESAS!$A$1:$C$245,3,0)</f>
        <v>Carga General e H.C</v>
      </c>
      <c r="D117" s="27">
        <v>3939</v>
      </c>
      <c r="E117" s="2">
        <v>6</v>
      </c>
      <c r="F117" s="2">
        <v>9</v>
      </c>
      <c r="G117" s="21">
        <v>2018</v>
      </c>
      <c r="H117" s="122" t="s">
        <v>553</v>
      </c>
      <c r="J117" s="357" t="s">
        <v>52</v>
      </c>
      <c r="K117" s="11" t="str">
        <f>VLOOKUP(A117,EMPRESAS!$A$1:$I$245,9,0)</f>
        <v>MAGDALENA</v>
      </c>
      <c r="L117" s="415" t="str">
        <f>VLOOKUP(A117,EMPRESAS!$A$1:$J$245,10,0)</f>
        <v>RIO MAGDALENA AFLUENTES   Y  CANAL DEL DIQUE</v>
      </c>
    </row>
    <row r="118" spans="1:12">
      <c r="A118" s="105">
        <v>8020112605</v>
      </c>
      <c r="B118" s="30" t="str">
        <f>VLOOKUP(A118,EMPRESAS!$A$1:$B$245,2,0)</f>
        <v>TRANSFLUVIAL DE HIDROCARBUROS Y GRANELES LTDA</v>
      </c>
      <c r="C118" s="2" t="str">
        <f>VLOOKUP(A118,EMPRESAS!$A$1:$C$245,3,0)</f>
        <v xml:space="preserve">Carga General </v>
      </c>
      <c r="D118" s="27">
        <v>7131</v>
      </c>
      <c r="E118" s="2">
        <v>8</v>
      </c>
      <c r="F118" s="2">
        <v>8</v>
      </c>
      <c r="G118" s="2">
        <v>2003</v>
      </c>
      <c r="H118" s="21" t="s">
        <v>536</v>
      </c>
      <c r="I118" s="2" t="s">
        <v>554</v>
      </c>
      <c r="J118" s="15"/>
      <c r="K118" s="11" t="str">
        <f>VLOOKUP(A118,EMPRESAS!$A$1:$I$245,9,0)</f>
        <v>MAGDALENA</v>
      </c>
      <c r="L118" s="415" t="str">
        <f>VLOOKUP(A118,EMPRESAS!$A$1:$J$245,10,0)</f>
        <v>RIO MAGDALENA AFLUENTES   Y  CANAL DEL DIQUE</v>
      </c>
    </row>
    <row r="119" spans="1:12">
      <c r="A119" s="26">
        <v>8020112605</v>
      </c>
      <c r="B119" s="30" t="str">
        <f>VLOOKUP(A119,EMPRESAS!$A$1:$B$245,2,0)</f>
        <v>TRANSFLUVIAL DE HIDROCARBUROS Y GRANELES LTDA</v>
      </c>
      <c r="C119" s="2" t="str">
        <f>VLOOKUP(A119,EMPRESAS!$A$1:$C$245,3,0)</f>
        <v xml:space="preserve">Carga General </v>
      </c>
      <c r="D119" s="27">
        <v>8423</v>
      </c>
      <c r="E119" s="2">
        <v>3</v>
      </c>
      <c r="F119" s="2">
        <v>10</v>
      </c>
      <c r="G119" s="21">
        <v>2003</v>
      </c>
      <c r="H119" s="117" t="s">
        <v>538</v>
      </c>
      <c r="I119" s="119" t="s">
        <v>554</v>
      </c>
      <c r="J119" s="347"/>
      <c r="K119" s="11" t="str">
        <f>VLOOKUP(A119,EMPRESAS!$A$1:$I$245,9,0)</f>
        <v>MAGDALENA</v>
      </c>
      <c r="L119" s="415" t="str">
        <f>VLOOKUP(A119,EMPRESAS!$A$1:$J$245,10,0)</f>
        <v>RIO MAGDALENA AFLUENTES   Y  CANAL DEL DIQUE</v>
      </c>
    </row>
    <row r="120" spans="1:12">
      <c r="A120" s="105">
        <v>8020226454</v>
      </c>
      <c r="B120" s="30" t="str">
        <f>VLOOKUP(A120,EMPRESAS!$A$1:$B$245,2,0)</f>
        <v>FLUMAR LTDA</v>
      </c>
      <c r="C120" s="2" t="str">
        <f>VLOOKUP(A120,EMPRESAS!$A$1:$C$245,3,0)</f>
        <v>Carga - Transbordo</v>
      </c>
      <c r="D120" s="27">
        <v>2029</v>
      </c>
      <c r="E120" s="2">
        <v>2</v>
      </c>
      <c r="F120" s="2">
        <v>8</v>
      </c>
      <c r="G120" s="2">
        <v>2004</v>
      </c>
      <c r="H120" s="2" t="s">
        <v>536</v>
      </c>
      <c r="I120" s="23" t="s">
        <v>555</v>
      </c>
      <c r="J120" s="15"/>
      <c r="K120" s="11" t="str">
        <f>VLOOKUP(A120,EMPRESAS!$A$1:$I$245,9,0)</f>
        <v>MAGDALENA</v>
      </c>
      <c r="L120" s="415" t="str">
        <f>VLOOKUP(A120,EMPRESAS!$A$1:$J$245,10,0)</f>
        <v>RIO MAGDALENA YATI-LA BODEGA-YATI Y PTO GIRALDO,BOHORQUEZ -SALAMINA-PTO GIRALDO,BOHORQUEZ</v>
      </c>
    </row>
    <row r="121" spans="1:12">
      <c r="A121" s="26">
        <v>8020226454</v>
      </c>
      <c r="B121" s="30" t="str">
        <f>VLOOKUP(A121,EMPRESAS!$A$1:$B$245,2,0)</f>
        <v>FLUMAR LTDA</v>
      </c>
      <c r="C121" s="2" t="str">
        <f>VLOOKUP(A121,EMPRESAS!$A$1:$C$245,3,0)</f>
        <v>Carga - Transbordo</v>
      </c>
      <c r="D121" s="27">
        <v>2029</v>
      </c>
      <c r="E121" s="2">
        <v>2</v>
      </c>
      <c r="F121" s="2">
        <v>8</v>
      </c>
      <c r="G121" s="2">
        <v>2004</v>
      </c>
      <c r="H121" s="2" t="s">
        <v>538</v>
      </c>
      <c r="I121" s="2"/>
      <c r="J121" s="15"/>
      <c r="K121" s="11" t="str">
        <f>VLOOKUP(A121,EMPRESAS!$A$1:$I$245,9,0)</f>
        <v>MAGDALENA</v>
      </c>
      <c r="L121" s="415" t="str">
        <f>VLOOKUP(A121,EMPRESAS!$A$1:$J$245,10,0)</f>
        <v>RIO MAGDALENA YATI-LA BODEGA-YATI Y PTO GIRALDO,BOHORQUEZ -SALAMINA-PTO GIRALDO,BOHORQUEZ</v>
      </c>
    </row>
    <row r="122" spans="1:12">
      <c r="A122" s="26">
        <v>8020226454</v>
      </c>
      <c r="B122" s="30" t="str">
        <f>VLOOKUP(A122,EMPRESAS!$A$1:$B$245,2,0)</f>
        <v>FLUMAR LTDA</v>
      </c>
      <c r="C122" s="2" t="str">
        <f>VLOOKUP(A122,EMPRESAS!$A$1:$C$245,3,0)</f>
        <v>Carga - Transbordo</v>
      </c>
      <c r="D122" s="27">
        <v>719</v>
      </c>
      <c r="E122" s="2">
        <v>10</v>
      </c>
      <c r="F122" s="2">
        <v>3</v>
      </c>
      <c r="G122" s="2">
        <v>2010</v>
      </c>
      <c r="H122" s="2" t="s">
        <v>539</v>
      </c>
      <c r="I122" s="2"/>
      <c r="J122" s="15"/>
      <c r="K122" s="11" t="str">
        <f>VLOOKUP(A122,EMPRESAS!$A$1:$I$245,9,0)</f>
        <v>MAGDALENA</v>
      </c>
      <c r="L122" s="415" t="str">
        <f>VLOOKUP(A122,EMPRESAS!$A$1:$J$245,10,0)</f>
        <v>RIO MAGDALENA YATI-LA BODEGA-YATI Y PTO GIRALDO,BOHORQUEZ -SALAMINA-PTO GIRALDO,BOHORQUEZ</v>
      </c>
    </row>
    <row r="123" spans="1:12">
      <c r="A123" s="26">
        <v>8020226454</v>
      </c>
      <c r="B123" s="30" t="str">
        <f>VLOOKUP(A123,EMPRESAS!$A$1:$B$245,2,0)</f>
        <v>FLUMAR LTDA</v>
      </c>
      <c r="C123" s="2" t="str">
        <f>VLOOKUP(A123,EMPRESAS!$A$1:$C$245,3,0)</f>
        <v>Carga - Transbordo</v>
      </c>
      <c r="D123" s="27">
        <v>3355</v>
      </c>
      <c r="E123" s="2">
        <v>9</v>
      </c>
      <c r="F123" s="2">
        <v>9</v>
      </c>
      <c r="G123" s="2">
        <v>2011</v>
      </c>
      <c r="H123" s="2" t="s">
        <v>556</v>
      </c>
      <c r="I123" s="2"/>
      <c r="J123" s="15"/>
      <c r="K123" s="11" t="str">
        <f>VLOOKUP(A123,EMPRESAS!$A$1:$I$245,9,0)</f>
        <v>MAGDALENA</v>
      </c>
      <c r="L123" s="415" t="str">
        <f>VLOOKUP(A123,EMPRESAS!$A$1:$J$245,10,0)</f>
        <v>RIO MAGDALENA YATI-LA BODEGA-YATI Y PTO GIRALDO,BOHORQUEZ -SALAMINA-PTO GIRALDO,BOHORQUEZ</v>
      </c>
    </row>
    <row r="124" spans="1:12">
      <c r="A124" s="26">
        <v>8020226454</v>
      </c>
      <c r="B124" s="30" t="str">
        <f>VLOOKUP(A124,EMPRESAS!$A$1:$B$245,2,0)</f>
        <v>FLUMAR LTDA</v>
      </c>
      <c r="C124" s="2" t="str">
        <f>VLOOKUP(A124,EMPRESAS!$A$1:$C$245,3,0)</f>
        <v>Carga - Transbordo</v>
      </c>
      <c r="D124" s="27">
        <v>10256</v>
      </c>
      <c r="E124" s="2">
        <v>24</v>
      </c>
      <c r="F124" s="2">
        <v>10</v>
      </c>
      <c r="G124" s="2">
        <v>2012</v>
      </c>
      <c r="H124" s="2" t="s">
        <v>543</v>
      </c>
      <c r="I124" s="2"/>
      <c r="J124" s="15"/>
      <c r="K124" s="11" t="str">
        <f>VLOOKUP(A124,EMPRESAS!$A$1:$I$245,9,0)</f>
        <v>MAGDALENA</v>
      </c>
      <c r="L124" s="415" t="str">
        <f>VLOOKUP(A124,EMPRESAS!$A$1:$J$245,10,0)</f>
        <v>RIO MAGDALENA YATI-LA BODEGA-YATI Y PTO GIRALDO,BOHORQUEZ -SALAMINA-PTO GIRALDO,BOHORQUEZ</v>
      </c>
    </row>
    <row r="125" spans="1:12">
      <c r="A125" s="26">
        <v>8020226454</v>
      </c>
      <c r="B125" s="30" t="str">
        <f>VLOOKUP(A125,EMPRESAS!$A$1:$B$245,2,0)</f>
        <v>FLUMAR LTDA</v>
      </c>
      <c r="C125" s="2" t="str">
        <f>VLOOKUP(A125,EMPRESAS!$A$1:$C$245,3,0)</f>
        <v>Carga - Transbordo</v>
      </c>
      <c r="D125" s="27">
        <v>10256</v>
      </c>
      <c r="E125" s="2">
        <v>24</v>
      </c>
      <c r="F125" s="2">
        <v>10</v>
      </c>
      <c r="G125" s="2">
        <v>2012</v>
      </c>
      <c r="H125" s="2" t="s">
        <v>557</v>
      </c>
      <c r="I125" s="2"/>
      <c r="J125" s="15"/>
      <c r="K125" s="11" t="str">
        <f>VLOOKUP(A125,EMPRESAS!$A$1:$I$245,9,0)</f>
        <v>MAGDALENA</v>
      </c>
      <c r="L125" s="415" t="str">
        <f>VLOOKUP(A125,EMPRESAS!$A$1:$J$245,10,0)</f>
        <v>RIO MAGDALENA YATI-LA BODEGA-YATI Y PTO GIRALDO,BOHORQUEZ -SALAMINA-PTO GIRALDO,BOHORQUEZ</v>
      </c>
    </row>
    <row r="126" spans="1:12">
      <c r="A126" s="26">
        <v>8020226454</v>
      </c>
      <c r="B126" s="30" t="str">
        <f>VLOOKUP(A126,EMPRESAS!$A$1:$B$245,2,0)</f>
        <v>FLUMAR LTDA</v>
      </c>
      <c r="C126" s="2" t="str">
        <f>VLOOKUP(A126,EMPRESAS!$A$1:$C$245,3,0)</f>
        <v>Carga - Transbordo</v>
      </c>
      <c r="D126" s="27">
        <v>410</v>
      </c>
      <c r="E126" s="2">
        <v>21</v>
      </c>
      <c r="F126" s="2">
        <v>2</v>
      </c>
      <c r="G126" s="3">
        <v>2014</v>
      </c>
      <c r="H126" s="2" t="s">
        <v>540</v>
      </c>
      <c r="J126" s="24"/>
      <c r="K126" s="11" t="str">
        <f>VLOOKUP(A126,EMPRESAS!$A$1:$I$245,9,0)</f>
        <v>MAGDALENA</v>
      </c>
      <c r="L126" s="415" t="str">
        <f>VLOOKUP(A126,EMPRESAS!$A$1:$J$245,10,0)</f>
        <v>RIO MAGDALENA YATI-LA BODEGA-YATI Y PTO GIRALDO,BOHORQUEZ -SALAMINA-PTO GIRALDO,BOHORQUEZ</v>
      </c>
    </row>
    <row r="127" spans="1:12">
      <c r="A127" s="26">
        <v>8020226454</v>
      </c>
      <c r="B127" s="30" t="str">
        <f>VLOOKUP(A127,EMPRESAS!$A$1:$B$245,2,0)</f>
        <v>FLUMAR LTDA</v>
      </c>
      <c r="C127" s="2" t="str">
        <f>VLOOKUP(A127,EMPRESAS!$A$1:$C$245,3,0)</f>
        <v>Carga - Transbordo</v>
      </c>
      <c r="D127" s="298">
        <v>2938</v>
      </c>
      <c r="E127" s="2">
        <v>3</v>
      </c>
      <c r="F127" s="2">
        <v>10</v>
      </c>
      <c r="G127" s="3">
        <v>2014</v>
      </c>
      <c r="H127" s="2" t="s">
        <v>552</v>
      </c>
      <c r="I127" s="2"/>
      <c r="J127" s="15"/>
      <c r="K127" s="11" t="str">
        <f>VLOOKUP(A127,EMPRESAS!$A$1:$I$245,9,0)</f>
        <v>MAGDALENA</v>
      </c>
      <c r="L127" s="415" t="str">
        <f>VLOOKUP(A127,EMPRESAS!$A$1:$J$245,10,0)</f>
        <v>RIO MAGDALENA YATI-LA BODEGA-YATI Y PTO GIRALDO,BOHORQUEZ -SALAMINA-PTO GIRALDO,BOHORQUEZ</v>
      </c>
    </row>
    <row r="128" spans="1:12">
      <c r="A128" s="26">
        <v>8020226454</v>
      </c>
      <c r="B128" s="30" t="str">
        <f>VLOOKUP(A128,EMPRESAS!$A$1:$B$245,2,0)</f>
        <v>FLUMAR LTDA</v>
      </c>
      <c r="C128" s="2" t="str">
        <f>VLOOKUP(A128,EMPRESAS!$A$1:$C$245,3,0)</f>
        <v>Carga - Transbordo</v>
      </c>
      <c r="D128" s="297">
        <v>773</v>
      </c>
      <c r="E128" s="291">
        <v>29</v>
      </c>
      <c r="F128" s="291">
        <v>3</v>
      </c>
      <c r="G128" s="291">
        <v>2017</v>
      </c>
      <c r="H128" s="289" t="s">
        <v>544</v>
      </c>
      <c r="I128" s="290" t="s">
        <v>558</v>
      </c>
      <c r="J128" s="290"/>
      <c r="K128" s="11" t="str">
        <f>VLOOKUP(A128,EMPRESAS!$A$1:$I$245,9,0)</f>
        <v>MAGDALENA</v>
      </c>
      <c r="L128" s="415" t="str">
        <f>VLOOKUP(A128,EMPRESAS!$A$1:$J$245,10,0)</f>
        <v>RIO MAGDALENA YATI-LA BODEGA-YATI Y PTO GIRALDO,BOHORQUEZ -SALAMINA-PTO GIRALDO,BOHORQUEZ</v>
      </c>
    </row>
    <row r="129" spans="1:12">
      <c r="A129" s="26">
        <v>8020226454</v>
      </c>
      <c r="B129" s="30" t="str">
        <f>VLOOKUP(A129,EMPRESAS!$A$1:$B$245,2,0)</f>
        <v>FLUMAR LTDA</v>
      </c>
      <c r="C129" s="2" t="str">
        <f>VLOOKUP(A129,EMPRESAS!$A$1:$C$245,3,0)</f>
        <v>Carga - Transbordo</v>
      </c>
      <c r="D129" s="296">
        <v>429</v>
      </c>
      <c r="E129" s="2">
        <v>20</v>
      </c>
      <c r="F129" s="2">
        <v>2</v>
      </c>
      <c r="G129" s="3">
        <v>2018</v>
      </c>
      <c r="H129" s="2" t="s">
        <v>543</v>
      </c>
      <c r="I129" s="3"/>
      <c r="J129" s="26"/>
      <c r="K129" s="11" t="str">
        <f>VLOOKUP(A129,EMPRESAS!$A$1:$I$245,9,0)</f>
        <v>MAGDALENA</v>
      </c>
      <c r="L129" s="415" t="str">
        <f>VLOOKUP(A129,EMPRESAS!$A$1:$J$245,10,0)</f>
        <v>RIO MAGDALENA YATI-LA BODEGA-YATI Y PTO GIRALDO,BOHORQUEZ -SALAMINA-PTO GIRALDO,BOHORQUEZ</v>
      </c>
    </row>
    <row r="130" spans="1:12">
      <c r="A130" s="26">
        <v>8020226454</v>
      </c>
      <c r="B130" s="30" t="str">
        <f>VLOOKUP(A130,EMPRESAS!$A$1:$B$245,2,0)</f>
        <v>FLUMAR LTDA</v>
      </c>
      <c r="C130" s="2" t="str">
        <f>VLOOKUP(A130,EMPRESAS!$A$1:$C$245,3,0)</f>
        <v>Carga - Transbordo</v>
      </c>
      <c r="D130" s="27">
        <v>5450</v>
      </c>
      <c r="E130" s="2">
        <v>6</v>
      </c>
      <c r="F130" s="2">
        <v>11</v>
      </c>
      <c r="G130" s="3">
        <v>2019</v>
      </c>
      <c r="H130" s="2" t="s">
        <v>541</v>
      </c>
      <c r="I130" s="3"/>
      <c r="J130" s="26"/>
      <c r="K130" s="11" t="str">
        <f>VLOOKUP(A130,EMPRESAS!$A$1:$I$245,9,0)</f>
        <v>MAGDALENA</v>
      </c>
      <c r="L130" s="415" t="str">
        <f>VLOOKUP(A130,EMPRESAS!$A$1:$J$245,10,0)</f>
        <v>RIO MAGDALENA YATI-LA BODEGA-YATI Y PTO GIRALDO,BOHORQUEZ -SALAMINA-PTO GIRALDO,BOHORQUEZ</v>
      </c>
    </row>
    <row r="131" spans="1:12">
      <c r="A131" s="26">
        <v>8020226454</v>
      </c>
      <c r="B131" s="30" t="str">
        <f>VLOOKUP(A131,EMPRESAS!$A$1:$B$245,2,0)</f>
        <v>FLUMAR LTDA</v>
      </c>
      <c r="C131" s="2" t="str">
        <f>VLOOKUP(A131,EMPRESAS!$A$1:$C$245,3,0)</f>
        <v>Carga - Transbordo</v>
      </c>
      <c r="D131" s="295">
        <v>596</v>
      </c>
      <c r="E131" s="3">
        <v>18</v>
      </c>
      <c r="F131" s="3">
        <v>3</v>
      </c>
      <c r="G131" s="3">
        <v>2020</v>
      </c>
      <c r="H131" s="115" t="s">
        <v>546</v>
      </c>
      <c r="I131" s="116" t="s">
        <v>558</v>
      </c>
      <c r="J131" s="212"/>
      <c r="K131" s="11" t="str">
        <f>VLOOKUP(A131,EMPRESAS!$A$1:$I$245,9,0)</f>
        <v>MAGDALENA</v>
      </c>
      <c r="L131" s="415" t="str">
        <f>VLOOKUP(A131,EMPRESAS!$A$1:$J$245,10,0)</f>
        <v>RIO MAGDALENA YATI-LA BODEGA-YATI Y PTO GIRALDO,BOHORQUEZ -SALAMINA-PTO GIRALDO,BOHORQUEZ</v>
      </c>
    </row>
    <row r="132" spans="1:12">
      <c r="A132" s="105">
        <v>8110394455</v>
      </c>
      <c r="B132" s="30" t="str">
        <f>VLOOKUP(A132,EMPRESAS!$A$1:$B$245,2,0)</f>
        <v>FLUVICAR   S.A.S.   ANTES   FLUVICAR E.U.</v>
      </c>
      <c r="C132" s="2" t="str">
        <f>VLOOKUP(A132,EMPRESAS!$A$1:$C$245,3,0)</f>
        <v>Carga - Transbordo</v>
      </c>
      <c r="D132" s="27">
        <v>1915</v>
      </c>
      <c r="E132" s="2">
        <v>29</v>
      </c>
      <c r="F132" s="2">
        <v>7</v>
      </c>
      <c r="G132" s="2">
        <v>2004</v>
      </c>
      <c r="H132" s="2" t="s">
        <v>536</v>
      </c>
      <c r="I132" s="23" t="s">
        <v>555</v>
      </c>
      <c r="J132" s="15"/>
      <c r="K132" s="11" t="str">
        <f>VLOOKUP(A132,EMPRESAS!$A$1:$I$245,9,0)</f>
        <v>MAGDALENA</v>
      </c>
      <c r="L132" s="415" t="str">
        <f>VLOOKUP(A132,EMPRESAS!$A$1:$J$245,10,0)</f>
        <v>RIO MAGDALENA AFLUENTES CANAL DEL DIQUE Y PUERTO BOYACA - PUERTO PERALES</v>
      </c>
    </row>
    <row r="133" spans="1:12">
      <c r="A133" s="26">
        <v>8110394455</v>
      </c>
      <c r="B133" s="30" t="str">
        <f>VLOOKUP(A133,EMPRESAS!$A$1:$B$245,2,0)</f>
        <v>FLUVICAR   S.A.S.   ANTES   FLUVICAR E.U.</v>
      </c>
      <c r="C133" s="2" t="str">
        <f>VLOOKUP(A133,EMPRESAS!$A$1:$C$245,3,0)</f>
        <v>Carga - Transbordo</v>
      </c>
      <c r="D133" s="27">
        <v>1915</v>
      </c>
      <c r="E133" s="2">
        <v>29</v>
      </c>
      <c r="F133" s="2">
        <v>7</v>
      </c>
      <c r="G133" s="2">
        <v>2004</v>
      </c>
      <c r="H133" s="2" t="s">
        <v>538</v>
      </c>
      <c r="I133" s="2"/>
      <c r="J133" s="15"/>
      <c r="K133" s="11" t="str">
        <f>VLOOKUP(A133,EMPRESAS!$A$1:$I$245,9,0)</f>
        <v>MAGDALENA</v>
      </c>
      <c r="L133" s="415" t="str">
        <f>VLOOKUP(A133,EMPRESAS!$A$1:$J$245,10,0)</f>
        <v>RIO MAGDALENA AFLUENTES CANAL DEL DIQUE Y PUERTO BOYACA - PUERTO PERALES</v>
      </c>
    </row>
    <row r="134" spans="1:12">
      <c r="A134" s="26">
        <v>8110394455</v>
      </c>
      <c r="B134" s="30" t="str">
        <f>VLOOKUP(A134,EMPRESAS!$A$1:$B$245,2,0)</f>
        <v>FLUVICAR   S.A.S.   ANTES   FLUVICAR E.U.</v>
      </c>
      <c r="C134" s="2" t="str">
        <f>VLOOKUP(A134,EMPRESAS!$A$1:$C$245,3,0)</f>
        <v>Carga - Transbordo</v>
      </c>
      <c r="D134" s="27">
        <v>1106</v>
      </c>
      <c r="E134" s="2">
        <v>25</v>
      </c>
      <c r="F134" s="2">
        <v>5</v>
      </c>
      <c r="G134" s="2">
        <v>2005</v>
      </c>
      <c r="H134" s="2" t="s">
        <v>539</v>
      </c>
      <c r="I134" s="2"/>
      <c r="J134" s="15"/>
      <c r="K134" s="11" t="str">
        <f>VLOOKUP(A134,EMPRESAS!$A$1:$I$245,9,0)</f>
        <v>MAGDALENA</v>
      </c>
      <c r="L134" s="415" t="str">
        <f>VLOOKUP(A134,EMPRESAS!$A$1:$J$245,10,0)</f>
        <v>RIO MAGDALENA AFLUENTES CANAL DEL DIQUE Y PUERTO BOYACA - PUERTO PERALES</v>
      </c>
    </row>
    <row r="135" spans="1:12">
      <c r="A135" s="26">
        <v>8110394455</v>
      </c>
      <c r="B135" s="30" t="str">
        <f>VLOOKUP(A135,EMPRESAS!$A$1:$B$245,2,0)</f>
        <v>FLUVICAR   S.A.S.   ANTES   FLUVICAR E.U.</v>
      </c>
      <c r="C135" s="2" t="str">
        <f>VLOOKUP(A135,EMPRESAS!$A$1:$C$245,3,0)</f>
        <v>Carga - Transbordo</v>
      </c>
      <c r="D135" s="27">
        <v>3005</v>
      </c>
      <c r="E135" s="2">
        <v>26</v>
      </c>
      <c r="F135" s="2">
        <v>7</v>
      </c>
      <c r="G135" s="2">
        <v>2007</v>
      </c>
      <c r="H135" s="2" t="s">
        <v>540</v>
      </c>
      <c r="I135" s="2"/>
      <c r="J135" s="15"/>
      <c r="K135" s="11" t="str">
        <f>VLOOKUP(A135,EMPRESAS!$A$1:$I$245,9,0)</f>
        <v>MAGDALENA</v>
      </c>
      <c r="L135" s="415" t="str">
        <f>VLOOKUP(A135,EMPRESAS!$A$1:$J$245,10,0)</f>
        <v>RIO MAGDALENA AFLUENTES CANAL DEL DIQUE Y PUERTO BOYACA - PUERTO PERALES</v>
      </c>
    </row>
    <row r="136" spans="1:12">
      <c r="A136" s="26">
        <v>8110394455</v>
      </c>
      <c r="B136" s="30" t="str">
        <f>VLOOKUP(A136,EMPRESAS!$A$1:$B$245,2,0)</f>
        <v>FLUVICAR   S.A.S.   ANTES   FLUVICAR E.U.</v>
      </c>
      <c r="C136" s="2" t="str">
        <f>VLOOKUP(A136,EMPRESAS!$A$1:$C$245,3,0)</f>
        <v>Carga - Transbordo</v>
      </c>
      <c r="D136" s="27">
        <v>3261</v>
      </c>
      <c r="E136" s="2">
        <v>5</v>
      </c>
      <c r="F136" s="2">
        <v>8</v>
      </c>
      <c r="G136" s="2">
        <v>2010</v>
      </c>
      <c r="H136" s="2" t="s">
        <v>544</v>
      </c>
      <c r="I136" s="2"/>
      <c r="J136" s="15"/>
      <c r="K136" s="11" t="str">
        <f>VLOOKUP(A136,EMPRESAS!$A$1:$I$245,9,0)</f>
        <v>MAGDALENA</v>
      </c>
      <c r="L136" s="415" t="str">
        <f>VLOOKUP(A136,EMPRESAS!$A$1:$J$245,10,0)</f>
        <v>RIO MAGDALENA AFLUENTES CANAL DEL DIQUE Y PUERTO BOYACA - PUERTO PERALES</v>
      </c>
    </row>
    <row r="137" spans="1:12">
      <c r="A137" s="26">
        <v>8110394455</v>
      </c>
      <c r="B137" s="30" t="str">
        <f>VLOOKUP(A137,EMPRESAS!$A$1:$B$245,2,0)</f>
        <v>FLUVICAR   S.A.S.   ANTES   FLUVICAR E.U.</v>
      </c>
      <c r="C137" s="2" t="str">
        <f>VLOOKUP(A137,EMPRESAS!$A$1:$C$245,3,0)</f>
        <v>Carga - Transbordo</v>
      </c>
      <c r="D137" s="27">
        <v>3261</v>
      </c>
      <c r="E137" s="2">
        <v>5</v>
      </c>
      <c r="F137" s="2">
        <v>8</v>
      </c>
      <c r="G137" s="2">
        <v>2010</v>
      </c>
      <c r="H137" s="2" t="s">
        <v>548</v>
      </c>
      <c r="I137" s="2"/>
      <c r="J137" s="15"/>
      <c r="K137" s="11" t="str">
        <f>VLOOKUP(A137,EMPRESAS!$A$1:$I$245,9,0)</f>
        <v>MAGDALENA</v>
      </c>
      <c r="L137" s="415" t="str">
        <f>VLOOKUP(A137,EMPRESAS!$A$1:$J$245,10,0)</f>
        <v>RIO MAGDALENA AFLUENTES CANAL DEL DIQUE Y PUERTO BOYACA - PUERTO PERALES</v>
      </c>
    </row>
    <row r="138" spans="1:12">
      <c r="A138" s="26">
        <v>8110394455</v>
      </c>
      <c r="B138" s="30" t="str">
        <f>VLOOKUP(A138,EMPRESAS!$A$1:$B$245,2,0)</f>
        <v>FLUVICAR   S.A.S.   ANTES   FLUVICAR E.U.</v>
      </c>
      <c r="C138" s="2" t="str">
        <f>VLOOKUP(A138,EMPRESAS!$A$1:$C$245,3,0)</f>
        <v>Carga - Transbordo</v>
      </c>
      <c r="D138" s="27">
        <v>2322</v>
      </c>
      <c r="E138" s="2">
        <v>19</v>
      </c>
      <c r="F138" s="2">
        <v>6</v>
      </c>
      <c r="G138" s="3">
        <v>2013</v>
      </c>
      <c r="H138" s="2" t="s">
        <v>546</v>
      </c>
      <c r="J138" s="24"/>
      <c r="K138" s="11" t="str">
        <f>VLOOKUP(A138,EMPRESAS!$A$1:$I$245,9,0)</f>
        <v>MAGDALENA</v>
      </c>
      <c r="L138" s="415" t="str">
        <f>VLOOKUP(A138,EMPRESAS!$A$1:$J$245,10,0)</f>
        <v>RIO MAGDALENA AFLUENTES CANAL DEL DIQUE Y PUERTO BOYACA - PUERTO PERALES</v>
      </c>
    </row>
    <row r="139" spans="1:12">
      <c r="A139" s="26">
        <v>8110394455</v>
      </c>
      <c r="B139" s="30" t="str">
        <f>VLOOKUP(A139,EMPRESAS!$A$1:$B$245,2,0)</f>
        <v>FLUVICAR   S.A.S.   ANTES   FLUVICAR E.U.</v>
      </c>
      <c r="C139" s="2" t="str">
        <f>VLOOKUP(A139,EMPRESAS!$A$1:$C$245,3,0)</f>
        <v>Carga - Transbordo</v>
      </c>
      <c r="D139" s="27">
        <v>3520</v>
      </c>
      <c r="E139" s="2">
        <v>20</v>
      </c>
      <c r="F139" s="2">
        <v>11</v>
      </c>
      <c r="G139" s="2">
        <v>2014</v>
      </c>
      <c r="H139" s="2" t="s">
        <v>543</v>
      </c>
      <c r="I139" s="2"/>
      <c r="J139" s="15"/>
      <c r="K139" s="11" t="str">
        <f>VLOOKUP(A139,EMPRESAS!$A$1:$I$245,9,0)</f>
        <v>MAGDALENA</v>
      </c>
      <c r="L139" s="415" t="str">
        <f>VLOOKUP(A139,EMPRESAS!$A$1:$J$245,10,0)</f>
        <v>RIO MAGDALENA AFLUENTES CANAL DEL DIQUE Y PUERTO BOYACA - PUERTO PERALES</v>
      </c>
    </row>
    <row r="140" spans="1:12">
      <c r="A140" s="26">
        <v>8110394455</v>
      </c>
      <c r="B140" s="30" t="str">
        <f>VLOOKUP(A140,EMPRESAS!$A$1:$B$245,2,0)</f>
        <v>FLUVICAR   S.A.S.   ANTES   FLUVICAR E.U.</v>
      </c>
      <c r="C140" s="2" t="str">
        <f>VLOOKUP(A140,EMPRESAS!$A$1:$C$245,3,0)</f>
        <v>Carga - Transbordo</v>
      </c>
      <c r="D140" s="132">
        <v>171</v>
      </c>
      <c r="E140" s="133">
        <v>3</v>
      </c>
      <c r="F140" s="133">
        <v>2</v>
      </c>
      <c r="G140" s="133">
        <v>2017</v>
      </c>
      <c r="H140" s="289" t="s">
        <v>547</v>
      </c>
      <c r="I140" s="290" t="s">
        <v>558</v>
      </c>
      <c r="J140" s="290"/>
      <c r="K140" s="11" t="str">
        <f>VLOOKUP(A140,EMPRESAS!$A$1:$I$245,9,0)</f>
        <v>MAGDALENA</v>
      </c>
      <c r="L140" s="415" t="str">
        <f>VLOOKUP(A140,EMPRESAS!$A$1:$J$245,10,0)</f>
        <v>RIO MAGDALENA AFLUENTES CANAL DEL DIQUE Y PUERTO BOYACA - PUERTO PERALES</v>
      </c>
    </row>
    <row r="141" spans="1:12">
      <c r="A141" s="26">
        <v>8110394455</v>
      </c>
      <c r="B141" s="30" t="str">
        <f>VLOOKUP(A141,EMPRESAS!$A$1:$B$245,2,0)</f>
        <v>FLUVICAR   S.A.S.   ANTES   FLUVICAR E.U.</v>
      </c>
      <c r="C141" s="2" t="str">
        <f>VLOOKUP(A141,EMPRESAS!$A$1:$C$245,3,0)</f>
        <v>Carga - Transbordo</v>
      </c>
      <c r="D141" s="299">
        <v>3040000445</v>
      </c>
      <c r="E141" s="14">
        <v>16</v>
      </c>
      <c r="F141" s="14">
        <v>4</v>
      </c>
      <c r="G141" s="300">
        <v>2020</v>
      </c>
      <c r="H141" s="301" t="s">
        <v>547</v>
      </c>
      <c r="I141" s="116" t="s">
        <v>558</v>
      </c>
      <c r="J141" s="212"/>
      <c r="K141" s="11" t="str">
        <f>VLOOKUP(A141,EMPRESAS!$A$1:$I$245,9,0)</f>
        <v>MAGDALENA</v>
      </c>
      <c r="L141" s="415" t="str">
        <f>VLOOKUP(A141,EMPRESAS!$A$1:$J$245,10,0)</f>
        <v>RIO MAGDALENA AFLUENTES CANAL DEL DIQUE Y PUERTO BOYACA - PUERTO PERALES</v>
      </c>
    </row>
    <row r="142" spans="1:12">
      <c r="A142" s="26">
        <v>8110394455</v>
      </c>
      <c r="B142" s="30" t="str">
        <f>VLOOKUP(A142,EMPRESAS!$A$1:$B$245,2,0)</f>
        <v>FLUVICAR   S.A.S.   ANTES   FLUVICAR E.U.</v>
      </c>
      <c r="C142" s="2" t="str">
        <f>VLOOKUP(A142,EMPRESAS!$A$1:$C$245,3,0)</f>
        <v>Carga - Transbordo</v>
      </c>
      <c r="D142" s="59">
        <v>3040028785</v>
      </c>
      <c r="E142" s="14">
        <v>9</v>
      </c>
      <c r="F142" s="14">
        <v>7</v>
      </c>
      <c r="G142" s="300">
        <v>2021</v>
      </c>
      <c r="H142" s="289" t="s">
        <v>541</v>
      </c>
      <c r="I142" s="212"/>
      <c r="J142" s="212"/>
      <c r="K142" s="11" t="str">
        <f>VLOOKUP(A142,EMPRESAS!$A$1:$I$245,9,0)</f>
        <v>MAGDALENA</v>
      </c>
      <c r="L142" s="415" t="str">
        <f>VLOOKUP(A142,EMPRESAS!$A$1:$J$245,10,0)</f>
        <v>RIO MAGDALENA AFLUENTES CANAL DEL DIQUE Y PUERTO BOYACA - PUERTO PERALES</v>
      </c>
    </row>
    <row r="143" spans="1:12">
      <c r="A143" s="105">
        <v>8240028337</v>
      </c>
      <c r="B143" s="30" t="str">
        <f>VLOOKUP(A143,EMPRESAS!$A$1:$B$245,2,0)</f>
        <v>SOCIEDAD DE AGRICULTORES Y GANADEROS DE BOLIVAR Y CESAR   "AGROMOL S.A."</v>
      </c>
      <c r="C143" s="2" t="str">
        <f>VLOOKUP(A143,EMPRESAS!$A$1:$C$245,3,0)</f>
        <v>Carga - Transbordo</v>
      </c>
      <c r="D143" s="29">
        <v>578</v>
      </c>
      <c r="E143" s="15">
        <v>17</v>
      </c>
      <c r="F143" s="15">
        <v>3</v>
      </c>
      <c r="G143" s="15">
        <v>2005</v>
      </c>
      <c r="H143" s="2" t="s">
        <v>536</v>
      </c>
      <c r="I143" s="23" t="s">
        <v>555</v>
      </c>
      <c r="J143" s="15"/>
      <c r="K143" s="11" t="str">
        <f>VLOOKUP(A143,EMPRESAS!$A$1:$I$245,9,0)</f>
        <v>MAGDALENA</v>
      </c>
      <c r="L143" s="415" t="str">
        <f>VLOOKUP(A143,EMPRESAS!$A$1:$J$245,10,0)</f>
        <v>RIO MAGDALENA GAMARRA - PUERTO BOLIVAR</v>
      </c>
    </row>
    <row r="144" spans="1:12">
      <c r="A144" s="26">
        <v>8240028337</v>
      </c>
      <c r="B144" s="30" t="str">
        <f>VLOOKUP(A144,EMPRESAS!$A$1:$B$245,2,0)</f>
        <v>SOCIEDAD DE AGRICULTORES Y GANADEROS DE BOLIVAR Y CESAR   "AGROMOL S.A."</v>
      </c>
      <c r="C144" s="2" t="str">
        <f>VLOOKUP(A144,EMPRESAS!$A$1:$C$245,3,0)</f>
        <v>Carga - Transbordo</v>
      </c>
      <c r="D144" s="27">
        <v>578</v>
      </c>
      <c r="E144" s="2">
        <v>17</v>
      </c>
      <c r="F144" s="2">
        <v>3</v>
      </c>
      <c r="G144" s="2">
        <v>2005</v>
      </c>
      <c r="H144" s="2" t="s">
        <v>538</v>
      </c>
      <c r="I144" s="2"/>
      <c r="J144" s="15"/>
      <c r="K144" s="11" t="str">
        <f>VLOOKUP(A144,EMPRESAS!$A$1:$I$245,9,0)</f>
        <v>MAGDALENA</v>
      </c>
      <c r="L144" s="415" t="str">
        <f>VLOOKUP(A144,EMPRESAS!$A$1:$J$245,10,0)</f>
        <v>RIO MAGDALENA GAMARRA - PUERTO BOLIVAR</v>
      </c>
    </row>
    <row r="145" spans="1:12">
      <c r="A145" s="26">
        <v>8240028337</v>
      </c>
      <c r="B145" s="30" t="str">
        <f>VLOOKUP(A145,EMPRESAS!$A$1:$B$245,2,0)</f>
        <v>SOCIEDAD DE AGRICULTORES Y GANADEROS DE BOLIVAR Y CESAR   "AGROMOL S.A."</v>
      </c>
      <c r="C145" s="2" t="str">
        <f>VLOOKUP(A145,EMPRESAS!$A$1:$C$245,3,0)</f>
        <v>Carga - Transbordo</v>
      </c>
      <c r="D145" s="27">
        <v>2339</v>
      </c>
      <c r="E145" s="2">
        <v>12</v>
      </c>
      <c r="F145" s="2">
        <v>6</v>
      </c>
      <c r="G145" s="2">
        <v>2007</v>
      </c>
      <c r="H145" s="2" t="s">
        <v>552</v>
      </c>
      <c r="I145" s="2"/>
      <c r="J145" s="15"/>
      <c r="K145" s="11" t="str">
        <f>VLOOKUP(A145,EMPRESAS!$A$1:$I$245,9,0)</f>
        <v>MAGDALENA</v>
      </c>
      <c r="L145" s="415" t="str">
        <f>VLOOKUP(A145,EMPRESAS!$A$1:$J$245,10,0)</f>
        <v>RIO MAGDALENA GAMARRA - PUERTO BOLIVAR</v>
      </c>
    </row>
    <row r="146" spans="1:12">
      <c r="A146" s="26">
        <v>8240028337</v>
      </c>
      <c r="B146" s="30" t="str">
        <f>VLOOKUP(A146,EMPRESAS!$A$1:$B$245,2,0)</f>
        <v>SOCIEDAD DE AGRICULTORES Y GANADEROS DE BOLIVAR Y CESAR   "AGROMOL S.A."</v>
      </c>
      <c r="C146" s="2" t="str">
        <f>VLOOKUP(A146,EMPRESAS!$A$1:$C$245,3,0)</f>
        <v>Carga - Transbordo</v>
      </c>
      <c r="D146" s="27">
        <v>310</v>
      </c>
      <c r="E146" s="2">
        <v>31</v>
      </c>
      <c r="F146" s="2">
        <v>1</v>
      </c>
      <c r="G146" s="2">
        <v>2008</v>
      </c>
      <c r="H146" s="2" t="s">
        <v>552</v>
      </c>
      <c r="I146" s="2"/>
      <c r="J146" s="15"/>
      <c r="K146" s="11" t="str">
        <f>VLOOKUP(A146,EMPRESAS!$A$1:$I$245,9,0)</f>
        <v>MAGDALENA</v>
      </c>
      <c r="L146" s="415" t="str">
        <f>VLOOKUP(A146,EMPRESAS!$A$1:$J$245,10,0)</f>
        <v>RIO MAGDALENA GAMARRA - PUERTO BOLIVAR</v>
      </c>
    </row>
    <row r="147" spans="1:12">
      <c r="A147" s="26">
        <v>8240028337</v>
      </c>
      <c r="B147" s="30" t="str">
        <f>VLOOKUP(A147,EMPRESAS!$A$1:$B$245,2,0)</f>
        <v>SOCIEDAD DE AGRICULTORES Y GANADEROS DE BOLIVAR Y CESAR   "AGROMOL S.A."</v>
      </c>
      <c r="C147" s="2" t="str">
        <f>VLOOKUP(A147,EMPRESAS!$A$1:$C$245,3,0)</f>
        <v>Carga - Transbordo</v>
      </c>
      <c r="D147" s="27">
        <v>1355</v>
      </c>
      <c r="E147" s="2">
        <v>7</v>
      </c>
      <c r="F147" s="2">
        <v>4</v>
      </c>
      <c r="G147" s="2">
        <v>2009</v>
      </c>
      <c r="H147" s="2" t="s">
        <v>539</v>
      </c>
      <c r="I147" s="2"/>
      <c r="J147" s="15"/>
      <c r="K147" s="11" t="str">
        <f>VLOOKUP(A147,EMPRESAS!$A$1:$I$245,9,0)</f>
        <v>MAGDALENA</v>
      </c>
      <c r="L147" s="415" t="str">
        <f>VLOOKUP(A147,EMPRESAS!$A$1:$J$245,10,0)</f>
        <v>RIO MAGDALENA GAMARRA - PUERTO BOLIVAR</v>
      </c>
    </row>
    <row r="148" spans="1:12">
      <c r="A148" s="26">
        <v>8240028337</v>
      </c>
      <c r="B148" s="30" t="str">
        <f>VLOOKUP(A148,EMPRESAS!$A$1:$B$245,2,0)</f>
        <v>SOCIEDAD DE AGRICULTORES Y GANADEROS DE BOLIVAR Y CESAR   "AGROMOL S.A."</v>
      </c>
      <c r="C148" s="2" t="str">
        <f>VLOOKUP(A148,EMPRESAS!$A$1:$C$245,3,0)</f>
        <v>Carga - Transbordo</v>
      </c>
      <c r="D148" s="27">
        <v>2239</v>
      </c>
      <c r="E148" s="2">
        <v>1</v>
      </c>
      <c r="F148" s="2">
        <v>6</v>
      </c>
      <c r="G148" s="2">
        <v>2009</v>
      </c>
      <c r="H148" s="2" t="s">
        <v>541</v>
      </c>
      <c r="I148" s="2"/>
      <c r="J148" s="15"/>
      <c r="K148" s="11" t="str">
        <f>VLOOKUP(A148,EMPRESAS!$A$1:$I$245,9,0)</f>
        <v>MAGDALENA</v>
      </c>
      <c r="L148" s="415" t="str">
        <f>VLOOKUP(A148,EMPRESAS!$A$1:$J$245,10,0)</f>
        <v>RIO MAGDALENA GAMARRA - PUERTO BOLIVAR</v>
      </c>
    </row>
    <row r="149" spans="1:12">
      <c r="A149" s="26">
        <v>8240028337</v>
      </c>
      <c r="B149" s="30" t="str">
        <f>VLOOKUP(A149,EMPRESAS!$A$1:$B$245,2,0)</f>
        <v>SOCIEDAD DE AGRICULTORES Y GANADEROS DE BOLIVAR Y CESAR   "AGROMOL S.A."</v>
      </c>
      <c r="C149" s="2" t="str">
        <f>VLOOKUP(A149,EMPRESAS!$A$1:$C$245,3,0)</f>
        <v>Carga - Transbordo</v>
      </c>
      <c r="D149" s="27">
        <v>8200</v>
      </c>
      <c r="E149" s="2">
        <v>3</v>
      </c>
      <c r="F149" s="2">
        <v>9</v>
      </c>
      <c r="G149" s="3">
        <v>2012</v>
      </c>
      <c r="H149" s="2" t="s">
        <v>540</v>
      </c>
      <c r="I149" s="2"/>
      <c r="J149" s="15"/>
      <c r="K149" s="11" t="str">
        <f>VLOOKUP(A149,EMPRESAS!$A$1:$I$245,9,0)</f>
        <v>MAGDALENA</v>
      </c>
      <c r="L149" s="415" t="str">
        <f>VLOOKUP(A149,EMPRESAS!$A$1:$J$245,10,0)</f>
        <v>RIO MAGDALENA GAMARRA - PUERTO BOLIVAR</v>
      </c>
    </row>
    <row r="150" spans="1:12">
      <c r="A150" s="26">
        <v>8240028337</v>
      </c>
      <c r="B150" s="30" t="str">
        <f>VLOOKUP(A150,EMPRESAS!$A$1:$B$245,2,0)</f>
        <v>SOCIEDAD DE AGRICULTORES Y GANADEROS DE BOLIVAR Y CESAR   "AGROMOL S.A."</v>
      </c>
      <c r="C150" s="2" t="str">
        <f>VLOOKUP(A150,EMPRESAS!$A$1:$C$245,3,0)</f>
        <v>Carga - Transbordo</v>
      </c>
      <c r="D150" s="132">
        <v>5328</v>
      </c>
      <c r="E150" s="133">
        <v>26</v>
      </c>
      <c r="F150" s="133">
        <v>11</v>
      </c>
      <c r="G150" s="133">
        <v>2015</v>
      </c>
      <c r="H150" s="2" t="s">
        <v>544</v>
      </c>
      <c r="I150" s="347"/>
      <c r="J150" s="347"/>
      <c r="K150" s="11" t="str">
        <f>VLOOKUP(A150,EMPRESAS!$A$1:$I$245,9,0)</f>
        <v>MAGDALENA</v>
      </c>
      <c r="L150" s="415" t="str">
        <f>VLOOKUP(A150,EMPRESAS!$A$1:$J$245,10,0)</f>
        <v>RIO MAGDALENA GAMARRA - PUERTO BOLIVAR</v>
      </c>
    </row>
    <row r="151" spans="1:12">
      <c r="A151" s="26">
        <v>8240028337</v>
      </c>
      <c r="B151" s="30" t="str">
        <f>VLOOKUP(A151,EMPRESAS!$A$1:$B$245,2,0)</f>
        <v>SOCIEDAD DE AGRICULTORES Y GANADEROS DE BOLIVAR Y CESAR   "AGROMOL S.A."</v>
      </c>
      <c r="C151" s="2" t="str">
        <f>VLOOKUP(A151,EMPRESAS!$A$1:$C$245,3,0)</f>
        <v>Carga - Transbordo</v>
      </c>
      <c r="D151" s="27">
        <v>169</v>
      </c>
      <c r="E151" s="2">
        <v>3</v>
      </c>
      <c r="F151" s="2">
        <v>2</v>
      </c>
      <c r="G151" s="3">
        <v>2017</v>
      </c>
      <c r="H151" s="2" t="s">
        <v>545</v>
      </c>
      <c r="I151" s="2"/>
      <c r="J151" s="15"/>
      <c r="K151" s="11" t="str">
        <f>VLOOKUP(A151,EMPRESAS!$A$1:$I$245,9,0)</f>
        <v>MAGDALENA</v>
      </c>
      <c r="L151" s="415" t="str">
        <f>VLOOKUP(A151,EMPRESAS!$A$1:$J$245,10,0)</f>
        <v>RIO MAGDALENA GAMARRA - PUERTO BOLIVAR</v>
      </c>
    </row>
    <row r="152" spans="1:12">
      <c r="A152" s="26">
        <v>8240028337</v>
      </c>
      <c r="B152" s="30" t="str">
        <f>VLOOKUP(A152,EMPRESAS!$A$1:$B$245,2,0)</f>
        <v>SOCIEDAD DE AGRICULTORES Y GANADEROS DE BOLIVAR Y CESAR   "AGROMOL S.A."</v>
      </c>
      <c r="C152" s="2" t="str">
        <f>VLOOKUP(A152,EMPRESAS!$A$1:$C$245,3,0)</f>
        <v>Carga - Transbordo</v>
      </c>
      <c r="D152" s="27">
        <v>3040003655</v>
      </c>
      <c r="E152" s="3">
        <v>22</v>
      </c>
      <c r="F152" s="3">
        <v>5</v>
      </c>
      <c r="G152" s="3">
        <v>2020</v>
      </c>
      <c r="H152" s="115" t="s">
        <v>546</v>
      </c>
      <c r="I152" s="116" t="s">
        <v>558</v>
      </c>
      <c r="J152" s="212"/>
      <c r="K152" s="11" t="str">
        <f>VLOOKUP(A152,EMPRESAS!$A$1:$I$245,9,0)</f>
        <v>MAGDALENA</v>
      </c>
      <c r="L152" s="415" t="str">
        <f>VLOOKUP(A152,EMPRESAS!$A$1:$J$245,10,0)</f>
        <v>RIO MAGDALENA GAMARRA - PUERTO BOLIVAR</v>
      </c>
    </row>
    <row r="153" spans="1:12" ht="26.25">
      <c r="A153" s="105">
        <v>8002260977</v>
      </c>
      <c r="B153" s="30" t="str">
        <f>VLOOKUP(A153,EMPRESAS!$A$1:$B$245,2,0)</f>
        <v>TRANSPORTES GLOBO S.A.S.  ANTES TRANSPORTES GLOBO LTDA</v>
      </c>
      <c r="C153" s="2" t="str">
        <f>VLOOKUP(A153,EMPRESAS!$A$1:$C$245,3,0)</f>
        <v xml:space="preserve">Carga General </v>
      </c>
      <c r="D153" s="27">
        <v>907</v>
      </c>
      <c r="E153" s="2">
        <v>4</v>
      </c>
      <c r="F153" s="2">
        <v>5</v>
      </c>
      <c r="G153" s="2">
        <v>2005</v>
      </c>
      <c r="H153" s="2" t="s">
        <v>536</v>
      </c>
      <c r="I153" s="2" t="s">
        <v>554</v>
      </c>
      <c r="J153" s="15"/>
      <c r="K153" s="11" t="str">
        <f>VLOOKUP(A153,EMPRESAS!$A$1:$I$245,9,0)</f>
        <v>MAGDALENA</v>
      </c>
      <c r="L153" s="415" t="str">
        <f>VLOOKUP(A153,EMPRESAS!$A$1:$J$245,10,0)</f>
        <v>RIO MAGDALENA AFLUENTES   Y  CANAL DEL DIQUE; PUNTA GIGANTE, ISLA DEL COBADO,BARBACOAS Y DEMAS SISTEMAS DE AGUAS ASOCIADOS AL SISTEMA HIDROGRAFICO DEL SECTOR</v>
      </c>
    </row>
    <row r="154" spans="1:12" ht="26.25">
      <c r="A154" s="26">
        <v>8002260977</v>
      </c>
      <c r="B154" s="30" t="str">
        <f>VLOOKUP(A154,EMPRESAS!$A$1:$B$245,2,0)</f>
        <v>TRANSPORTES GLOBO S.A.S.  ANTES TRANSPORTES GLOBO LTDA</v>
      </c>
      <c r="C154" s="2" t="str">
        <f>VLOOKUP(A154,EMPRESAS!$A$1:$C$245,3,0)</f>
        <v xml:space="preserve">Carga General </v>
      </c>
      <c r="D154" s="27">
        <v>907</v>
      </c>
      <c r="E154" s="2">
        <v>4</v>
      </c>
      <c r="F154" s="2">
        <v>5</v>
      </c>
      <c r="G154" s="2">
        <v>2005</v>
      </c>
      <c r="H154" s="2" t="s">
        <v>538</v>
      </c>
      <c r="I154" s="2"/>
      <c r="J154" s="15"/>
      <c r="K154" s="11" t="str">
        <f>VLOOKUP(A154,EMPRESAS!$A$1:$I$245,9,0)</f>
        <v>MAGDALENA</v>
      </c>
      <c r="L154" s="415" t="str">
        <f>VLOOKUP(A154,EMPRESAS!$A$1:$J$245,10,0)</f>
        <v>RIO MAGDALENA AFLUENTES   Y  CANAL DEL DIQUE; PUNTA GIGANTE, ISLA DEL COBADO,BARBACOAS Y DEMAS SISTEMAS DE AGUAS ASOCIADOS AL SISTEMA HIDROGRAFICO DEL SECTOR</v>
      </c>
    </row>
    <row r="155" spans="1:12" ht="26.25">
      <c r="A155" s="26">
        <v>8002260977</v>
      </c>
      <c r="B155" s="30" t="str">
        <f>VLOOKUP(A155,EMPRESAS!$A$1:$B$245,2,0)</f>
        <v>TRANSPORTES GLOBO S.A.S.  ANTES TRANSPORTES GLOBO LTDA</v>
      </c>
      <c r="C155" s="2" t="str">
        <f>VLOOKUP(A155,EMPRESAS!$A$1:$C$245,3,0)</f>
        <v xml:space="preserve">Carga General </v>
      </c>
      <c r="D155" s="27">
        <v>1784</v>
      </c>
      <c r="E155" s="2">
        <v>12</v>
      </c>
      <c r="F155" s="2">
        <v>5</v>
      </c>
      <c r="G155" s="2">
        <v>2008</v>
      </c>
      <c r="H155" s="2" t="s">
        <v>539</v>
      </c>
      <c r="I155" s="2"/>
      <c r="J155" s="15"/>
      <c r="K155" s="11" t="str">
        <f>VLOOKUP(A155,EMPRESAS!$A$1:$I$245,9,0)</f>
        <v>MAGDALENA</v>
      </c>
      <c r="L155" s="415" t="str">
        <f>VLOOKUP(A155,EMPRESAS!$A$1:$J$245,10,0)</f>
        <v>RIO MAGDALENA AFLUENTES   Y  CANAL DEL DIQUE; PUNTA GIGANTE, ISLA DEL COBADO,BARBACOAS Y DEMAS SISTEMAS DE AGUAS ASOCIADOS AL SISTEMA HIDROGRAFICO DEL SECTOR</v>
      </c>
    </row>
    <row r="156" spans="1:12" ht="26.25">
      <c r="A156" s="26">
        <v>8002260977</v>
      </c>
      <c r="B156" s="30" t="str">
        <f>VLOOKUP(A156,EMPRESAS!$A$1:$B$245,2,0)</f>
        <v>TRANSPORTES GLOBO S.A.S.  ANTES TRANSPORTES GLOBO LTDA</v>
      </c>
      <c r="C156" s="2" t="str">
        <f>VLOOKUP(A156,EMPRESAS!$A$1:$C$245,3,0)</f>
        <v xml:space="preserve">Carga General </v>
      </c>
      <c r="D156" s="27">
        <v>1027</v>
      </c>
      <c r="E156" s="2">
        <v>9</v>
      </c>
      <c r="F156" s="2">
        <v>4</v>
      </c>
      <c r="G156" s="3">
        <v>2013</v>
      </c>
      <c r="H156" s="2" t="s">
        <v>540</v>
      </c>
      <c r="I156" s="2"/>
      <c r="J156" s="15"/>
      <c r="K156" s="11" t="str">
        <f>VLOOKUP(A156,EMPRESAS!$A$1:$I$245,9,0)</f>
        <v>MAGDALENA</v>
      </c>
      <c r="L156" s="415" t="str">
        <f>VLOOKUP(A156,EMPRESAS!$A$1:$J$245,10,0)</f>
        <v>RIO MAGDALENA AFLUENTES   Y  CANAL DEL DIQUE; PUNTA GIGANTE, ISLA DEL COBADO,BARBACOAS Y DEMAS SISTEMAS DE AGUAS ASOCIADOS AL SISTEMA HIDROGRAFICO DEL SECTOR</v>
      </c>
    </row>
    <row r="157" spans="1:12" ht="26.25">
      <c r="A157" s="26">
        <v>8002260977</v>
      </c>
      <c r="B157" s="30" t="str">
        <f>VLOOKUP(A157,EMPRESAS!$A$1:$B$245,2,0)</f>
        <v>TRANSPORTES GLOBO S.A.S.  ANTES TRANSPORTES GLOBO LTDA</v>
      </c>
      <c r="C157" s="2" t="str">
        <f>VLOOKUP(A157,EMPRESAS!$A$1:$C$245,3,0)</f>
        <v xml:space="preserve">Carga General </v>
      </c>
      <c r="D157" s="27">
        <v>1248</v>
      </c>
      <c r="E157" s="2">
        <v>6</v>
      </c>
      <c r="F157" s="2">
        <v>4</v>
      </c>
      <c r="G157" s="3">
        <v>2016</v>
      </c>
      <c r="H157" s="2" t="s">
        <v>544</v>
      </c>
      <c r="I157" s="108"/>
      <c r="J157" s="349"/>
      <c r="K157" s="11" t="str">
        <f>VLOOKUP(A157,EMPRESAS!$A$1:$I$245,9,0)</f>
        <v>MAGDALENA</v>
      </c>
      <c r="L157" s="415" t="str">
        <f>VLOOKUP(A157,EMPRESAS!$A$1:$J$245,10,0)</f>
        <v>RIO MAGDALENA AFLUENTES   Y  CANAL DEL DIQUE; PUNTA GIGANTE, ISLA DEL COBADO,BARBACOAS Y DEMAS SISTEMAS DE AGUAS ASOCIADOS AL SISTEMA HIDROGRAFICO DEL SECTOR</v>
      </c>
    </row>
    <row r="158" spans="1:12" ht="26.25">
      <c r="A158" s="26">
        <v>8002260977</v>
      </c>
      <c r="B158" s="30" t="str">
        <f>VLOOKUP(A158,EMPRESAS!$A$1:$B$245,2,0)</f>
        <v>TRANSPORTES GLOBO S.A.S.  ANTES TRANSPORTES GLOBO LTDA</v>
      </c>
      <c r="C158" s="2" t="str">
        <f>VLOOKUP(A158,EMPRESAS!$A$1:$C$245,3,0)</f>
        <v xml:space="preserve">Carga General </v>
      </c>
      <c r="D158" s="27">
        <v>3130</v>
      </c>
      <c r="E158" s="2">
        <v>26</v>
      </c>
      <c r="F158" s="2">
        <v>7</v>
      </c>
      <c r="G158" s="3">
        <v>2019</v>
      </c>
      <c r="H158" s="115" t="s">
        <v>546</v>
      </c>
      <c r="I158" s="116" t="s">
        <v>554</v>
      </c>
      <c r="J158" s="212"/>
      <c r="K158" s="11" t="str">
        <f>VLOOKUP(A158,EMPRESAS!$A$1:$I$245,9,0)</f>
        <v>MAGDALENA</v>
      </c>
      <c r="L158" s="415" t="str">
        <f>VLOOKUP(A158,EMPRESAS!$A$1:$J$245,10,0)</f>
        <v>RIO MAGDALENA AFLUENTES   Y  CANAL DEL DIQUE; PUNTA GIGANTE, ISLA DEL COBADO,BARBACOAS Y DEMAS SISTEMAS DE AGUAS ASOCIADOS AL SISTEMA HIDROGRAFICO DEL SECTOR</v>
      </c>
    </row>
    <row r="159" spans="1:12">
      <c r="A159" s="105">
        <v>8110307411</v>
      </c>
      <c r="B159" s="30" t="str">
        <f>VLOOKUP(A159,EMPRESAS!$A$1:$B$245,2,0)</f>
        <v>TRANSPORTES LA GAVIOTA LTDA</v>
      </c>
      <c r="C159" s="2" t="str">
        <f>VLOOKUP(A159,EMPRESAS!$A$1:$C$245,3,0)</f>
        <v xml:space="preserve">Carga General </v>
      </c>
      <c r="D159" s="27">
        <v>906</v>
      </c>
      <c r="E159" s="2">
        <v>4</v>
      </c>
      <c r="F159" s="2">
        <v>5</v>
      </c>
      <c r="G159" s="2">
        <v>2005</v>
      </c>
      <c r="H159" s="21" t="s">
        <v>536</v>
      </c>
      <c r="I159" s="2" t="s">
        <v>554</v>
      </c>
      <c r="J159" s="15"/>
      <c r="K159" s="11" t="str">
        <f>VLOOKUP(A159,EMPRESAS!$A$1:$I$245,9,0)</f>
        <v>MAGDALENA</v>
      </c>
      <c r="L159" s="415" t="str">
        <f>VLOOKUP(A159,EMPRESAS!$A$1:$J$245,10,0)</f>
        <v>RIO MAGDALENA RIO CAUCA, RIO SAN JORGE,  AFLUENTES Y CANAL DEL DIQUE</v>
      </c>
    </row>
    <row r="160" spans="1:12">
      <c r="A160" s="26">
        <v>8110307411</v>
      </c>
      <c r="B160" s="30" t="str">
        <f>VLOOKUP(A160,EMPRESAS!$A$1:$B$245,2,0)</f>
        <v>TRANSPORTES LA GAVIOTA LTDA</v>
      </c>
      <c r="C160" s="2" t="str">
        <f>VLOOKUP(A160,EMPRESAS!$A$1:$C$245,3,0)</f>
        <v xml:space="preserve">Carga General </v>
      </c>
      <c r="D160" s="27">
        <v>906</v>
      </c>
      <c r="E160" s="2">
        <v>4</v>
      </c>
      <c r="F160" s="2">
        <v>5</v>
      </c>
      <c r="G160" s="2">
        <v>2005</v>
      </c>
      <c r="H160" s="2" t="s">
        <v>538</v>
      </c>
      <c r="I160" s="2"/>
      <c r="J160" s="15"/>
      <c r="K160" s="11" t="str">
        <f>VLOOKUP(A160,EMPRESAS!$A$1:$I$245,9,0)</f>
        <v>MAGDALENA</v>
      </c>
      <c r="L160" s="415" t="str">
        <f>VLOOKUP(A160,EMPRESAS!$A$1:$J$245,10,0)</f>
        <v>RIO MAGDALENA RIO CAUCA, RIO SAN JORGE,  AFLUENTES Y CANAL DEL DIQUE</v>
      </c>
    </row>
    <row r="161" spans="1:12">
      <c r="A161" s="26">
        <v>8110307411</v>
      </c>
      <c r="B161" s="30" t="str">
        <f>VLOOKUP(A161,EMPRESAS!$A$1:$B$245,2,0)</f>
        <v>TRANSPORTES LA GAVIOTA LTDA</v>
      </c>
      <c r="C161" s="2" t="str">
        <f>VLOOKUP(A161,EMPRESAS!$A$1:$C$245,3,0)</f>
        <v xml:space="preserve">Carga General </v>
      </c>
      <c r="D161" s="132">
        <v>271</v>
      </c>
      <c r="E161" s="133">
        <v>7</v>
      </c>
      <c r="F161" s="133">
        <v>2</v>
      </c>
      <c r="G161" s="133">
        <v>2012</v>
      </c>
      <c r="H161" s="117" t="s">
        <v>539</v>
      </c>
      <c r="I161" s="119" t="s">
        <v>554</v>
      </c>
      <c r="J161" s="347"/>
      <c r="K161" s="11" t="str">
        <f>VLOOKUP(A161,EMPRESAS!$A$1:$I$245,9,0)</f>
        <v>MAGDALENA</v>
      </c>
      <c r="L161" s="415" t="str">
        <f>VLOOKUP(A161,EMPRESAS!$A$1:$J$245,10,0)</f>
        <v>RIO MAGDALENA RIO CAUCA, RIO SAN JORGE,  AFLUENTES Y CANAL DEL DIQUE</v>
      </c>
    </row>
    <row r="162" spans="1:12">
      <c r="A162" s="105">
        <v>8909267667</v>
      </c>
      <c r="B162" s="30" t="str">
        <f>VLOOKUP(A162,EMPRESAS!$A$1:$B$245,2,0)</f>
        <v>C.I. BANACOL S.A.</v>
      </c>
      <c r="C162" s="2" t="str">
        <f>VLOOKUP(A162,EMPRESAS!$A$1:$C$245,3,0)</f>
        <v xml:space="preserve">Carga General </v>
      </c>
      <c r="D162" s="27">
        <v>2596</v>
      </c>
      <c r="E162" s="2">
        <v>14</v>
      </c>
      <c r="F162" s="2">
        <v>9</v>
      </c>
      <c r="G162" s="2">
        <v>2004</v>
      </c>
      <c r="H162" s="2" t="s">
        <v>536</v>
      </c>
      <c r="I162" s="2" t="s">
        <v>554</v>
      </c>
      <c r="J162" s="15"/>
      <c r="K162" s="11" t="str">
        <f>VLOOKUP(A162,EMPRESAS!$A$1:$I$245,9,0)</f>
        <v>ATRATO</v>
      </c>
      <c r="L162" s="415" t="str">
        <f>VLOOKUP(A162,EMPRESAS!$A$1:$J$245,10,0)</f>
        <v>RIO ATRATO, RIO LEON, BAHIA COLOMBIA Y CANALES ZUNGO Y NUEVA COLONIA</v>
      </c>
    </row>
    <row r="163" spans="1:12">
      <c r="A163" s="26">
        <v>8909267667</v>
      </c>
      <c r="B163" s="30" t="str">
        <f>VLOOKUP(A163,EMPRESAS!$A$1:$B$245,2,0)</f>
        <v>C.I. BANACOL S.A.</v>
      </c>
      <c r="C163" s="2" t="str">
        <f>VLOOKUP(A163,EMPRESAS!$A$1:$C$245,3,0)</f>
        <v xml:space="preserve">Carga General </v>
      </c>
      <c r="D163" s="27">
        <v>2596</v>
      </c>
      <c r="E163" s="2">
        <v>14</v>
      </c>
      <c r="F163" s="2">
        <v>9</v>
      </c>
      <c r="G163" s="2">
        <v>2004</v>
      </c>
      <c r="H163" s="2" t="s">
        <v>538</v>
      </c>
      <c r="I163" s="2"/>
      <c r="J163" s="15"/>
      <c r="K163" s="11" t="str">
        <f>VLOOKUP(A163,EMPRESAS!$A$1:$I$245,9,0)</f>
        <v>ATRATO</v>
      </c>
      <c r="L163" s="415" t="str">
        <f>VLOOKUP(A163,EMPRESAS!$A$1:$J$245,10,0)</f>
        <v>RIO ATRATO, RIO LEON, BAHIA COLOMBIA Y CANALES ZUNGO Y NUEVA COLONIA</v>
      </c>
    </row>
    <row r="164" spans="1:12">
      <c r="A164" s="26">
        <v>8909267667</v>
      </c>
      <c r="B164" s="30" t="str">
        <f>VLOOKUP(A164,EMPRESAS!$A$1:$B$245,2,0)</f>
        <v>C.I. BANACOL S.A.</v>
      </c>
      <c r="C164" s="2" t="str">
        <f>VLOOKUP(A164,EMPRESAS!$A$1:$C$245,3,0)</f>
        <v xml:space="preserve">Carga General </v>
      </c>
      <c r="D164" s="27">
        <v>1383</v>
      </c>
      <c r="E164" s="2">
        <v>15</v>
      </c>
      <c r="F164" s="2">
        <v>4</v>
      </c>
      <c r="G164" s="2">
        <v>2008</v>
      </c>
      <c r="H164" s="2" t="s">
        <v>539</v>
      </c>
      <c r="I164" s="2"/>
      <c r="J164" s="15"/>
      <c r="K164" s="11" t="str">
        <f>VLOOKUP(A164,EMPRESAS!$A$1:$I$245,9,0)</f>
        <v>ATRATO</v>
      </c>
      <c r="L164" s="415" t="str">
        <f>VLOOKUP(A164,EMPRESAS!$A$1:$J$245,10,0)</f>
        <v>RIO ATRATO, RIO LEON, BAHIA COLOMBIA Y CANALES ZUNGO Y NUEVA COLONIA</v>
      </c>
    </row>
    <row r="165" spans="1:12">
      <c r="A165" s="26">
        <v>8909267667</v>
      </c>
      <c r="B165" s="30" t="str">
        <f>VLOOKUP(A165,EMPRESAS!$A$1:$B$245,2,0)</f>
        <v>C.I. BANACOL S.A.</v>
      </c>
      <c r="C165" s="2" t="str">
        <f>VLOOKUP(A165,EMPRESAS!$A$1:$C$245,3,0)</f>
        <v xml:space="preserve">Carga General </v>
      </c>
      <c r="D165" s="27">
        <v>1245</v>
      </c>
      <c r="E165" s="2">
        <v>25</v>
      </c>
      <c r="F165" s="2">
        <v>4</v>
      </c>
      <c r="G165" s="3">
        <v>2013</v>
      </c>
      <c r="H165" s="2" t="s">
        <v>540</v>
      </c>
      <c r="I165" s="2"/>
      <c r="J165" s="15"/>
      <c r="K165" s="11" t="str">
        <f>VLOOKUP(A165,EMPRESAS!$A$1:$I$245,9,0)</f>
        <v>ATRATO</v>
      </c>
      <c r="L165" s="415" t="str">
        <f>VLOOKUP(A165,EMPRESAS!$A$1:$J$245,10,0)</f>
        <v>RIO ATRATO, RIO LEON, BAHIA COLOMBIA Y CANALES ZUNGO Y NUEVA COLONIA</v>
      </c>
    </row>
    <row r="166" spans="1:12">
      <c r="A166" s="26">
        <v>8909267667</v>
      </c>
      <c r="B166" s="30" t="str">
        <f>VLOOKUP(A166,EMPRESAS!$A$1:$B$245,2,0)</f>
        <v>C.I. BANACOL S.A.</v>
      </c>
      <c r="C166" s="2" t="str">
        <f>VLOOKUP(A166,EMPRESAS!$A$1:$C$245,3,0)</f>
        <v xml:space="preserve">Carga General </v>
      </c>
      <c r="D166" s="29">
        <v>1032</v>
      </c>
      <c r="E166" s="15">
        <v>27</v>
      </c>
      <c r="F166" s="15">
        <v>4</v>
      </c>
      <c r="G166" s="26">
        <v>2017</v>
      </c>
      <c r="H166" s="355" t="s">
        <v>544</v>
      </c>
      <c r="I166" s="347" t="s">
        <v>554</v>
      </c>
      <c r="J166" s="347"/>
      <c r="K166" s="11" t="str">
        <f>VLOOKUP(A166,EMPRESAS!$A$1:$I$245,9,0)</f>
        <v>ATRATO</v>
      </c>
      <c r="L166" s="415" t="str">
        <f>VLOOKUP(A166,EMPRESAS!$A$1:$J$245,10,0)</f>
        <v>RIO ATRATO, RIO LEON, BAHIA COLOMBIA Y CANALES ZUNGO Y NUEVA COLONIA</v>
      </c>
    </row>
    <row r="167" spans="1:12">
      <c r="A167" s="26">
        <v>8909267667</v>
      </c>
      <c r="B167" s="31" t="str">
        <f>VLOOKUP(A167,EMPRESAS!$A$1:$B$245,2,0)</f>
        <v>C.I. BANACOL S.A.</v>
      </c>
      <c r="C167" s="3" t="str">
        <f>VLOOKUP(A167,EMPRESAS!$A$1:$C$245,3,0)</f>
        <v xml:space="preserve">Carga General </v>
      </c>
      <c r="D167" s="29">
        <v>3040012915</v>
      </c>
      <c r="E167" s="15">
        <v>22</v>
      </c>
      <c r="F167" s="15">
        <v>9</v>
      </c>
      <c r="G167" s="26">
        <v>2020</v>
      </c>
      <c r="H167" s="115" t="s">
        <v>546</v>
      </c>
      <c r="I167" s="116" t="s">
        <v>554</v>
      </c>
      <c r="J167" s="347"/>
      <c r="K167" s="11" t="str">
        <f>VLOOKUP(A167,EMPRESAS!$A$1:$I$245,9,0)</f>
        <v>ATRATO</v>
      </c>
      <c r="L167" s="415" t="str">
        <f>VLOOKUP(A167,EMPRESAS!$A$1:$J$245,10,0)</f>
        <v>RIO ATRATO, RIO LEON, BAHIA COLOMBIA Y CANALES ZUNGO Y NUEVA COLONIA</v>
      </c>
    </row>
    <row r="168" spans="1:12">
      <c r="A168" s="105">
        <v>280101264</v>
      </c>
      <c r="B168" s="30" t="str">
        <f>VLOOKUP(A168,EMPRESAS!$A$1:$B$245,2,0)</f>
        <v xml:space="preserve">OMAIRA RUEDA DE BOHORQUEZ  </v>
      </c>
      <c r="C168" s="2" t="str">
        <f>VLOOKUP(A168,EMPRESAS!$A$1:$C$245,3,0)</f>
        <v>Carga - Transbordo</v>
      </c>
      <c r="D168" s="27">
        <v>1060</v>
      </c>
      <c r="E168" s="2">
        <v>19</v>
      </c>
      <c r="F168" s="2">
        <v>5</v>
      </c>
      <c r="G168" s="2">
        <v>2005</v>
      </c>
      <c r="H168" s="47" t="s">
        <v>536</v>
      </c>
      <c r="I168" s="15" t="s">
        <v>555</v>
      </c>
      <c r="J168" s="15"/>
      <c r="K168" s="11" t="str">
        <f>VLOOKUP(A168,EMPRESAS!$A$1:$I$245,9,0)</f>
        <v>MAGDALENA</v>
      </c>
      <c r="L168" s="415" t="str">
        <f>VLOOKUP(A168,EMPRESAS!$A$1:$J$245,10,0)</f>
        <v>RIO MAGDALENA RUTA SAN PABLO - LA CURUMUTA</v>
      </c>
    </row>
    <row r="169" spans="1:12">
      <c r="A169" s="26">
        <v>280101264</v>
      </c>
      <c r="B169" s="30" t="str">
        <f>VLOOKUP(A169,EMPRESAS!$A$1:$B$245,2,0)</f>
        <v xml:space="preserve">OMAIRA RUEDA DE BOHORQUEZ  </v>
      </c>
      <c r="C169" s="2" t="str">
        <f>VLOOKUP(A169,EMPRESAS!$A$1:$C$245,3,0)</f>
        <v>Carga - Transbordo</v>
      </c>
      <c r="D169" s="27">
        <v>1060</v>
      </c>
      <c r="E169" s="2">
        <v>19</v>
      </c>
      <c r="F169" s="2">
        <v>5</v>
      </c>
      <c r="G169" s="3">
        <v>2005</v>
      </c>
      <c r="H169" s="2" t="s">
        <v>538</v>
      </c>
      <c r="I169" s="2"/>
      <c r="J169" s="15"/>
      <c r="K169" s="11" t="str">
        <f>VLOOKUP(A169,EMPRESAS!$A$1:$I$245,9,0)</f>
        <v>MAGDALENA</v>
      </c>
      <c r="L169" s="415" t="str">
        <f>VLOOKUP(A169,EMPRESAS!$A$1:$J$245,10,0)</f>
        <v>RIO MAGDALENA RUTA SAN PABLO - LA CURUMUTA</v>
      </c>
    </row>
    <row r="170" spans="1:12">
      <c r="A170" s="26">
        <v>280101264</v>
      </c>
      <c r="B170" s="30" t="str">
        <f>VLOOKUP(A170,EMPRESAS!$A$1:$B$245,2,0)</f>
        <v xml:space="preserve">OMAIRA RUEDA DE BOHORQUEZ  </v>
      </c>
      <c r="C170" s="2" t="str">
        <f>VLOOKUP(A170,EMPRESAS!$A$1:$C$245,3,0)</f>
        <v>Carga - Transbordo</v>
      </c>
      <c r="D170" s="27">
        <v>3952</v>
      </c>
      <c r="E170" s="2">
        <v>1</v>
      </c>
      <c r="F170" s="2">
        <v>9</v>
      </c>
      <c r="G170" s="2">
        <v>2006</v>
      </c>
      <c r="H170" s="2" t="s">
        <v>549</v>
      </c>
      <c r="I170" s="2"/>
      <c r="J170" s="15"/>
      <c r="K170" s="11" t="str">
        <f>VLOOKUP(A170,EMPRESAS!$A$1:$I$245,9,0)</f>
        <v>MAGDALENA</v>
      </c>
      <c r="L170" s="415" t="str">
        <f>VLOOKUP(A170,EMPRESAS!$A$1:$J$245,10,0)</f>
        <v>RIO MAGDALENA RUTA SAN PABLO - LA CURUMUTA</v>
      </c>
    </row>
    <row r="171" spans="1:12">
      <c r="A171" s="26">
        <v>280101264</v>
      </c>
      <c r="B171" s="30" t="str">
        <f>VLOOKUP(A171,EMPRESAS!$A$1:$B$245,2,0)</f>
        <v xml:space="preserve">OMAIRA RUEDA DE BOHORQUEZ  </v>
      </c>
      <c r="C171" s="2" t="str">
        <f>VLOOKUP(A171,EMPRESAS!$A$1:$C$245,3,0)</f>
        <v>Carga - Transbordo</v>
      </c>
      <c r="D171" s="27">
        <v>3980</v>
      </c>
      <c r="E171" s="2">
        <v>25</v>
      </c>
      <c r="F171" s="2">
        <v>9</v>
      </c>
      <c r="G171" s="2">
        <v>2007</v>
      </c>
      <c r="H171" s="2" t="s">
        <v>559</v>
      </c>
      <c r="I171" s="2"/>
      <c r="J171" s="15" t="s">
        <v>560</v>
      </c>
      <c r="K171" s="11" t="str">
        <f>VLOOKUP(A171,EMPRESAS!$A$1:$I$245,9,0)</f>
        <v>MAGDALENA</v>
      </c>
      <c r="L171" s="415" t="str">
        <f>VLOOKUP(A171,EMPRESAS!$A$1:$J$245,10,0)</f>
        <v>RIO MAGDALENA RUTA SAN PABLO - LA CURUMUTA</v>
      </c>
    </row>
    <row r="172" spans="1:12">
      <c r="A172" s="26">
        <v>280101264</v>
      </c>
      <c r="B172" s="30" t="str">
        <f>VLOOKUP(A172,EMPRESAS!$A$1:$B$245,2,0)</f>
        <v xml:space="preserve">OMAIRA RUEDA DE BOHORQUEZ  </v>
      </c>
      <c r="C172" s="2" t="str">
        <f>VLOOKUP(A172,EMPRESAS!$A$1:$C$245,3,0)</f>
        <v>Carga - Transbordo</v>
      </c>
      <c r="D172" s="27">
        <v>1965</v>
      </c>
      <c r="E172" s="2">
        <v>20</v>
      </c>
      <c r="F172" s="2">
        <v>5</v>
      </c>
      <c r="G172" s="2">
        <v>2009</v>
      </c>
      <c r="H172" s="2" t="s">
        <v>539</v>
      </c>
      <c r="I172" s="2"/>
      <c r="J172" s="15"/>
      <c r="K172" s="11" t="str">
        <f>VLOOKUP(A172,EMPRESAS!$A$1:$I$245,9,0)</f>
        <v>MAGDALENA</v>
      </c>
      <c r="L172" s="415" t="str">
        <f>VLOOKUP(A172,EMPRESAS!$A$1:$J$245,10,0)</f>
        <v>RIO MAGDALENA RUTA SAN PABLO - LA CURUMUTA</v>
      </c>
    </row>
    <row r="173" spans="1:12">
      <c r="A173" s="26">
        <v>280101264</v>
      </c>
      <c r="B173" s="30" t="str">
        <f>VLOOKUP(A173,EMPRESAS!$A$1:$B$245,2,0)</f>
        <v xml:space="preserve">OMAIRA RUEDA DE BOHORQUEZ  </v>
      </c>
      <c r="C173" s="2" t="str">
        <f>VLOOKUP(A173,EMPRESAS!$A$1:$C$245,3,0)</f>
        <v>Carga - Transbordo</v>
      </c>
      <c r="D173" s="27">
        <v>3736</v>
      </c>
      <c r="E173" s="2">
        <v>15</v>
      </c>
      <c r="F173" s="2">
        <v>9</v>
      </c>
      <c r="G173" s="2">
        <v>2010</v>
      </c>
      <c r="H173" s="2" t="s">
        <v>552</v>
      </c>
      <c r="I173" s="2"/>
      <c r="J173" s="15"/>
      <c r="K173" s="11" t="str">
        <f>VLOOKUP(A173,EMPRESAS!$A$1:$I$245,9,0)</f>
        <v>MAGDALENA</v>
      </c>
      <c r="L173" s="415" t="str">
        <f>VLOOKUP(A173,EMPRESAS!$A$1:$J$245,10,0)</f>
        <v>RIO MAGDALENA RUTA SAN PABLO - LA CURUMUTA</v>
      </c>
    </row>
    <row r="174" spans="1:12">
      <c r="A174" s="26">
        <v>280101264</v>
      </c>
      <c r="B174" s="30" t="str">
        <f>VLOOKUP(A174,EMPRESAS!$A$1:$B$245,2,0)</f>
        <v xml:space="preserve">OMAIRA RUEDA DE BOHORQUEZ  </v>
      </c>
      <c r="C174" s="2" t="str">
        <f>VLOOKUP(A174,EMPRESAS!$A$1:$C$245,3,0)</f>
        <v>Carga - Transbordo</v>
      </c>
      <c r="D174" s="132">
        <v>8447</v>
      </c>
      <c r="E174" s="133">
        <v>13</v>
      </c>
      <c r="F174" s="133">
        <v>9</v>
      </c>
      <c r="G174" s="133">
        <v>2012</v>
      </c>
      <c r="H174" s="117" t="s">
        <v>540</v>
      </c>
      <c r="I174" s="119" t="s">
        <v>558</v>
      </c>
      <c r="J174" s="347"/>
      <c r="K174" s="11" t="str">
        <f>VLOOKUP(A174,EMPRESAS!$A$1:$I$245,9,0)</f>
        <v>MAGDALENA</v>
      </c>
      <c r="L174" s="415" t="str">
        <f>VLOOKUP(A174,EMPRESAS!$A$1:$J$245,10,0)</f>
        <v>RIO MAGDALENA RUTA SAN PABLO - LA CURUMUTA</v>
      </c>
    </row>
    <row r="175" spans="1:12">
      <c r="A175" s="26">
        <v>280101264</v>
      </c>
      <c r="B175" s="30" t="str">
        <f>VLOOKUP(A175,EMPRESAS!$A$1:$B$245,2,0)</f>
        <v xml:space="preserve">OMAIRA RUEDA DE BOHORQUEZ  </v>
      </c>
      <c r="C175" s="2" t="str">
        <f>VLOOKUP(A175,EMPRESAS!$A$1:$C$245,3,0)</f>
        <v>Carga - Transbordo</v>
      </c>
      <c r="D175" s="27">
        <v>2299</v>
      </c>
      <c r="E175" s="2">
        <v>18</v>
      </c>
      <c r="F175" s="2">
        <v>6</v>
      </c>
      <c r="G175" s="2">
        <v>2013</v>
      </c>
      <c r="H175" s="2" t="s">
        <v>552</v>
      </c>
      <c r="I175" s="2"/>
      <c r="J175" s="15"/>
      <c r="K175" s="11" t="str">
        <f>VLOOKUP(A175,EMPRESAS!$A$1:$I$245,9,0)</f>
        <v>MAGDALENA</v>
      </c>
      <c r="L175" s="415" t="str">
        <f>VLOOKUP(A175,EMPRESAS!$A$1:$J$245,10,0)</f>
        <v>RIO MAGDALENA RUTA SAN PABLO - LA CURUMUTA</v>
      </c>
    </row>
    <row r="176" spans="1:12">
      <c r="A176" s="105">
        <v>8305098952</v>
      </c>
      <c r="B176" s="30" t="str">
        <f>VLOOKUP(A176,EMPRESAS!$A$1:$B$245,2,0)</f>
        <v>INVERSIONES MARTINEZ GALVIS &amp;  CIA LTDA</v>
      </c>
      <c r="C176" s="2" t="str">
        <f>VLOOKUP(A176,EMPRESAS!$A$1:$C$245,3,0)</f>
        <v xml:space="preserve">Carga General </v>
      </c>
      <c r="D176" s="27">
        <v>1274</v>
      </c>
      <c r="E176" s="2">
        <v>14</v>
      </c>
      <c r="F176" s="2">
        <v>6</v>
      </c>
      <c r="G176" s="2">
        <v>2005</v>
      </c>
      <c r="H176" s="21" t="s">
        <v>536</v>
      </c>
      <c r="I176" s="2" t="s">
        <v>554</v>
      </c>
      <c r="J176" s="15"/>
      <c r="K176" s="11" t="str">
        <f>VLOOKUP(A176,EMPRESAS!$A$1:$I$245,9,0)</f>
        <v>MAGDALENA</v>
      </c>
      <c r="L176" s="415" t="str">
        <f>VLOOKUP(A176,EMPRESAS!$A$1:$J$245,10,0)</f>
        <v>RIO MAGDALENA AFLUENTES   Y  CANAL DEL DIQUE</v>
      </c>
    </row>
    <row r="177" spans="1:12">
      <c r="A177" s="26">
        <v>8305098952</v>
      </c>
      <c r="B177" s="30" t="str">
        <f>VLOOKUP(A177,EMPRESAS!$A$1:$B$245,2,0)</f>
        <v>INVERSIONES MARTINEZ GALVIS &amp;  CIA LTDA</v>
      </c>
      <c r="C177" s="2" t="str">
        <f>VLOOKUP(A177,EMPRESAS!$A$1:$C$245,3,0)</f>
        <v xml:space="preserve">Carga General </v>
      </c>
      <c r="D177" s="27">
        <v>1274</v>
      </c>
      <c r="E177" s="2">
        <v>14</v>
      </c>
      <c r="F177" s="2">
        <v>6</v>
      </c>
      <c r="G177" s="2">
        <v>2005</v>
      </c>
      <c r="H177" s="2" t="s">
        <v>538</v>
      </c>
      <c r="I177" s="2"/>
      <c r="J177" s="15"/>
      <c r="K177" s="11" t="str">
        <f>VLOOKUP(A177,EMPRESAS!$A$1:$I$245,9,0)</f>
        <v>MAGDALENA</v>
      </c>
      <c r="L177" s="415" t="str">
        <f>VLOOKUP(A177,EMPRESAS!$A$1:$J$245,10,0)</f>
        <v>RIO MAGDALENA AFLUENTES   Y  CANAL DEL DIQUE</v>
      </c>
    </row>
    <row r="178" spans="1:12">
      <c r="A178" s="26">
        <v>8305098952</v>
      </c>
      <c r="B178" s="30" t="str">
        <f>VLOOKUP(A178,EMPRESAS!$A$1:$B$245,2,0)</f>
        <v>INVERSIONES MARTINEZ GALVIS &amp;  CIA LTDA</v>
      </c>
      <c r="C178" s="2" t="str">
        <f>VLOOKUP(A178,EMPRESAS!$A$1:$C$245,3,0)</f>
        <v xml:space="preserve">Carga General </v>
      </c>
      <c r="D178" s="27">
        <v>3561</v>
      </c>
      <c r="E178" s="2">
        <v>1</v>
      </c>
      <c r="F178" s="2">
        <v>9</v>
      </c>
      <c r="G178" s="3">
        <v>2010</v>
      </c>
      <c r="H178" s="2" t="s">
        <v>539</v>
      </c>
      <c r="I178" s="2"/>
      <c r="J178" s="15"/>
      <c r="K178" s="11" t="str">
        <f>VLOOKUP(A178,EMPRESAS!$A$1:$I$245,9,0)</f>
        <v>MAGDALENA</v>
      </c>
      <c r="L178" s="415" t="str">
        <f>VLOOKUP(A178,EMPRESAS!$A$1:$J$245,10,0)</f>
        <v>RIO MAGDALENA AFLUENTES   Y  CANAL DEL DIQUE</v>
      </c>
    </row>
    <row r="179" spans="1:12" ht="14.25" customHeight="1">
      <c r="A179" s="26">
        <v>8305098952</v>
      </c>
      <c r="B179" s="30" t="str">
        <f>VLOOKUP(A179,EMPRESAS!$A$1:$B$245,2,0)</f>
        <v>INVERSIONES MARTINEZ GALVIS &amp;  CIA LTDA</v>
      </c>
      <c r="C179" s="2" t="str">
        <f>VLOOKUP(A179,EMPRESAS!$A$1:$C$245,3,0)</f>
        <v xml:space="preserve">Carga General </v>
      </c>
      <c r="D179" s="27">
        <v>1084</v>
      </c>
      <c r="E179" s="2">
        <v>23</v>
      </c>
      <c r="F179" s="2">
        <v>4</v>
      </c>
      <c r="G179" s="3">
        <v>2015</v>
      </c>
      <c r="H179" s="2" t="s">
        <v>540</v>
      </c>
      <c r="I179" s="2"/>
      <c r="J179" s="15"/>
      <c r="K179" s="11" t="str">
        <f>VLOOKUP(A179,EMPRESAS!$A$1:$I$245,9,0)</f>
        <v>MAGDALENA</v>
      </c>
      <c r="L179" s="415" t="str">
        <f>VLOOKUP(A179,EMPRESAS!$A$1:$J$245,10,0)</f>
        <v>RIO MAGDALENA AFLUENTES   Y  CANAL DEL DIQUE</v>
      </c>
    </row>
    <row r="180" spans="1:12">
      <c r="A180" s="26">
        <v>8305098952</v>
      </c>
      <c r="B180" s="30" t="str">
        <f>VLOOKUP(A180,EMPRESAS!$A$1:$B$245,2,0)</f>
        <v>INVERSIONES MARTINEZ GALVIS &amp;  CIA LTDA</v>
      </c>
      <c r="C180" s="2" t="str">
        <f>VLOOKUP(A180,EMPRESAS!$A$1:$C$245,3,0)</f>
        <v xml:space="preserve">Carga General </v>
      </c>
      <c r="D180" s="27">
        <v>71</v>
      </c>
      <c r="E180" s="2">
        <v>15</v>
      </c>
      <c r="F180" s="2">
        <v>1</v>
      </c>
      <c r="G180" s="3">
        <v>2019</v>
      </c>
      <c r="H180" s="115" t="s">
        <v>544</v>
      </c>
      <c r="I180" s="116" t="s">
        <v>554</v>
      </c>
      <c r="J180" s="212"/>
      <c r="K180" s="11" t="str">
        <f>VLOOKUP(A180,EMPRESAS!$A$1:$I$245,9,0)</f>
        <v>MAGDALENA</v>
      </c>
      <c r="L180" s="415" t="str">
        <f>VLOOKUP(A180,EMPRESAS!$A$1:$J$245,10,0)</f>
        <v>RIO MAGDALENA AFLUENTES   Y  CANAL DEL DIQUE</v>
      </c>
    </row>
    <row r="181" spans="1:12">
      <c r="A181" s="105">
        <v>8060021651</v>
      </c>
      <c r="B181" s="30" t="str">
        <f>VLOOKUP(A181,EMPRESAS!$A$1:$B$245,2,0)</f>
        <v>AREDA MARINE FUEL C.I.   S.A.</v>
      </c>
      <c r="C181" s="2" t="str">
        <f>VLOOKUP(A181,EMPRESAS!$A$1:$C$245,3,0)</f>
        <v>Carga General e H.C</v>
      </c>
      <c r="D181" s="27">
        <v>2591</v>
      </c>
      <c r="E181" s="2">
        <v>25</v>
      </c>
      <c r="F181" s="2">
        <v>9</v>
      </c>
      <c r="G181" s="2">
        <v>2005</v>
      </c>
      <c r="H181" s="2" t="s">
        <v>536</v>
      </c>
      <c r="I181" s="2" t="s">
        <v>537</v>
      </c>
      <c r="J181" s="15"/>
      <c r="K181" s="11" t="str">
        <f>VLOOKUP(A181,EMPRESAS!$A$1:$I$245,9,0)</f>
        <v>MAGDALENA</v>
      </c>
      <c r="L181" s="415" t="str">
        <f>VLOOKUP(A181,EMPRESAS!$A$1:$J$245,10,0)</f>
        <v>RIO MAGDALENA AFLUENTES   Y  CANAL DEL DIQUE</v>
      </c>
    </row>
    <row r="182" spans="1:12">
      <c r="A182" s="26">
        <v>8060021651</v>
      </c>
      <c r="B182" s="30" t="str">
        <f>VLOOKUP(A182,EMPRESAS!$A$1:$B$245,2,0)</f>
        <v>AREDA MARINE FUEL C.I.   S.A.</v>
      </c>
      <c r="C182" s="2" t="str">
        <f>VLOOKUP(A182,EMPRESAS!$A$1:$C$245,3,0)</f>
        <v>Carga General e H.C</v>
      </c>
      <c r="D182" s="132">
        <v>2591</v>
      </c>
      <c r="E182" s="133">
        <v>25</v>
      </c>
      <c r="F182" s="133">
        <v>9</v>
      </c>
      <c r="G182" s="133">
        <v>2005</v>
      </c>
      <c r="H182" s="117" t="s">
        <v>538</v>
      </c>
      <c r="I182" s="119" t="s">
        <v>537</v>
      </c>
      <c r="J182" s="347"/>
      <c r="K182" s="11" t="str">
        <f>VLOOKUP(A182,EMPRESAS!$A$1:$I$245,9,0)</f>
        <v>MAGDALENA</v>
      </c>
      <c r="L182" s="415" t="str">
        <f>VLOOKUP(A182,EMPRESAS!$A$1:$J$245,10,0)</f>
        <v>RIO MAGDALENA AFLUENTES   Y  CANAL DEL DIQUE</v>
      </c>
    </row>
    <row r="183" spans="1:12">
      <c r="A183" s="105">
        <v>8040097685</v>
      </c>
      <c r="B183" s="30" t="str">
        <f>VLOOKUP(A183,EMPRESAS!$A$1:$B$245,2,0)</f>
        <v>SERVICIO DE FERRY DE COLOMBIA LIMITADA "SERFECOL LTDA"</v>
      </c>
      <c r="C183" s="2" t="str">
        <f>VLOOKUP(A183,EMPRESAS!$A$1:$C$245,3,0)</f>
        <v>Carga - Transbordo</v>
      </c>
      <c r="D183" s="27">
        <v>2116</v>
      </c>
      <c r="E183" s="2">
        <v>10</v>
      </c>
      <c r="F183" s="2">
        <v>8</v>
      </c>
      <c r="G183" s="2">
        <v>2005</v>
      </c>
      <c r="H183" s="2" t="s">
        <v>536</v>
      </c>
      <c r="I183" s="23" t="s">
        <v>555</v>
      </c>
      <c r="J183" s="15"/>
      <c r="K183" s="11" t="str">
        <f>VLOOKUP(A183,EMPRESAS!$A$1:$I$245,9,0)</f>
        <v>MAGDALENA</v>
      </c>
      <c r="L183" s="415" t="str">
        <f>VLOOKUP(A183,EMPRESAS!$A$1:$J$245,10,0)</f>
        <v>RIO MAGDALENA ENTRE CARTAGENA (BOLIVAR) - PUERTO BERRIO (ANTIOQUIA)  Y VSA</v>
      </c>
    </row>
    <row r="184" spans="1:12">
      <c r="A184" s="26">
        <v>8040097685</v>
      </c>
      <c r="B184" s="30" t="str">
        <f>VLOOKUP(A184,EMPRESAS!$A$1:$B$245,2,0)</f>
        <v>SERVICIO DE FERRY DE COLOMBIA LIMITADA "SERFECOL LTDA"</v>
      </c>
      <c r="C184" s="2" t="str">
        <f>VLOOKUP(A184,EMPRESAS!$A$1:$C$245,3,0)</f>
        <v>Carga - Transbordo</v>
      </c>
      <c r="D184" s="27">
        <v>2116</v>
      </c>
      <c r="E184" s="2">
        <v>10</v>
      </c>
      <c r="F184" s="2">
        <v>8</v>
      </c>
      <c r="G184" s="2">
        <v>2005</v>
      </c>
      <c r="H184" s="2" t="s">
        <v>538</v>
      </c>
      <c r="I184" s="2"/>
      <c r="J184" s="15"/>
      <c r="K184" s="11" t="str">
        <f>VLOOKUP(A184,EMPRESAS!$A$1:$I$245,9,0)</f>
        <v>MAGDALENA</v>
      </c>
      <c r="L184" s="415" t="str">
        <f>VLOOKUP(A184,EMPRESAS!$A$1:$J$245,10,0)</f>
        <v>RIO MAGDALENA ENTRE CARTAGENA (BOLIVAR) - PUERTO BERRIO (ANTIOQUIA)  Y VSA</v>
      </c>
    </row>
    <row r="185" spans="1:12">
      <c r="A185" s="26">
        <v>8040097685</v>
      </c>
      <c r="B185" s="30" t="str">
        <f>VLOOKUP(A185,EMPRESAS!$A$1:$B$245,2,0)</f>
        <v>SERVICIO DE FERRY DE COLOMBIA LIMITADA "SERFECOL LTDA"</v>
      </c>
      <c r="C185" s="2" t="str">
        <f>VLOOKUP(A185,EMPRESAS!$A$1:$C$245,3,0)</f>
        <v>Carga - Transbordo</v>
      </c>
      <c r="D185" s="27">
        <v>4911</v>
      </c>
      <c r="E185" s="2">
        <v>2</v>
      </c>
      <c r="F185" s="2">
        <v>11</v>
      </c>
      <c r="G185" s="2">
        <v>2006</v>
      </c>
      <c r="H185" s="2" t="s">
        <v>552</v>
      </c>
      <c r="I185" s="2"/>
      <c r="J185" s="15"/>
      <c r="K185" s="11" t="str">
        <f>VLOOKUP(A185,EMPRESAS!$A$1:$I$245,9,0)</f>
        <v>MAGDALENA</v>
      </c>
      <c r="L185" s="415" t="str">
        <f>VLOOKUP(A185,EMPRESAS!$A$1:$J$245,10,0)</f>
        <v>RIO MAGDALENA ENTRE CARTAGENA (BOLIVAR) - PUERTO BERRIO (ANTIOQUIA)  Y VSA</v>
      </c>
    </row>
    <row r="186" spans="1:12">
      <c r="A186" s="26">
        <v>8040097685</v>
      </c>
      <c r="B186" s="30" t="str">
        <f>VLOOKUP(A186,EMPRESAS!$A$1:$B$245,2,0)</f>
        <v>SERVICIO DE FERRY DE COLOMBIA LIMITADA "SERFECOL LTDA"</v>
      </c>
      <c r="C186" s="2" t="str">
        <f>VLOOKUP(A186,EMPRESAS!$A$1:$C$245,3,0)</f>
        <v>Carga - Transbordo</v>
      </c>
      <c r="D186" s="27">
        <v>3527</v>
      </c>
      <c r="E186" s="2">
        <v>28</v>
      </c>
      <c r="F186" s="2">
        <v>8</v>
      </c>
      <c r="G186" s="2">
        <v>2008</v>
      </c>
      <c r="H186" s="2" t="s">
        <v>539</v>
      </c>
      <c r="I186" s="2"/>
      <c r="J186" s="15"/>
      <c r="K186" s="11" t="str">
        <f>VLOOKUP(A186,EMPRESAS!$A$1:$I$245,9,0)</f>
        <v>MAGDALENA</v>
      </c>
      <c r="L186" s="415" t="str">
        <f>VLOOKUP(A186,EMPRESAS!$A$1:$J$245,10,0)</f>
        <v>RIO MAGDALENA ENTRE CARTAGENA (BOLIVAR) - PUERTO BERRIO (ANTIOQUIA)  Y VSA</v>
      </c>
    </row>
    <row r="187" spans="1:12">
      <c r="A187" s="26">
        <v>8040097685</v>
      </c>
      <c r="B187" s="30" t="str">
        <f>VLOOKUP(A187,EMPRESAS!$A$1:$B$245,2,0)</f>
        <v>SERVICIO DE FERRY DE COLOMBIA LIMITADA "SERFECOL LTDA"</v>
      </c>
      <c r="C187" s="2" t="str">
        <f>VLOOKUP(A187,EMPRESAS!$A$1:$C$245,3,0)</f>
        <v>Carga - Transbordo</v>
      </c>
      <c r="D187" s="27">
        <v>4697</v>
      </c>
      <c r="E187" s="2">
        <v>8</v>
      </c>
      <c r="F187" s="2">
        <v>11</v>
      </c>
      <c r="G187" s="3">
        <v>2011</v>
      </c>
      <c r="H187" s="2" t="s">
        <v>540</v>
      </c>
      <c r="I187" s="2"/>
      <c r="J187" s="15"/>
      <c r="K187" s="11" t="str">
        <f>VLOOKUP(A187,EMPRESAS!$A$1:$I$245,9,0)</f>
        <v>MAGDALENA</v>
      </c>
      <c r="L187" s="415" t="str">
        <f>VLOOKUP(A187,EMPRESAS!$A$1:$J$245,10,0)</f>
        <v>RIO MAGDALENA ENTRE CARTAGENA (BOLIVAR) - PUERTO BERRIO (ANTIOQUIA)  Y VSA</v>
      </c>
    </row>
    <row r="188" spans="1:12">
      <c r="A188" s="26">
        <v>8040097685</v>
      </c>
      <c r="B188" s="30" t="str">
        <f>VLOOKUP(A188,EMPRESAS!$A$1:$B$245,2,0)</f>
        <v>SERVICIO DE FERRY DE COLOMBIA LIMITADA "SERFECOL LTDA"</v>
      </c>
      <c r="C188" s="2" t="str">
        <f>VLOOKUP(A188,EMPRESAS!$A$1:$C$245,3,0)</f>
        <v>Carga - Transbordo</v>
      </c>
      <c r="D188" s="27">
        <v>4697</v>
      </c>
      <c r="E188" s="2">
        <v>8</v>
      </c>
      <c r="F188" s="2">
        <v>11</v>
      </c>
      <c r="G188" s="2">
        <v>2011</v>
      </c>
      <c r="H188" s="2" t="s">
        <v>549</v>
      </c>
      <c r="I188" s="2"/>
      <c r="J188" s="15"/>
      <c r="K188" s="11" t="str">
        <f>VLOOKUP(A188,EMPRESAS!$A$1:$I$245,9,0)</f>
        <v>MAGDALENA</v>
      </c>
      <c r="L188" s="415" t="str">
        <f>VLOOKUP(A188,EMPRESAS!$A$1:$J$245,10,0)</f>
        <v>RIO MAGDALENA ENTRE CARTAGENA (BOLIVAR) - PUERTO BERRIO (ANTIOQUIA)  Y VSA</v>
      </c>
    </row>
    <row r="189" spans="1:12">
      <c r="A189" s="26">
        <v>8040097685</v>
      </c>
      <c r="B189" s="30" t="str">
        <f>VLOOKUP(A189,EMPRESAS!$A$1:$B$245,2,0)</f>
        <v>SERVICIO DE FERRY DE COLOMBIA LIMITADA "SERFECOL LTDA"</v>
      </c>
      <c r="C189" s="2" t="str">
        <f>VLOOKUP(A189,EMPRESAS!$A$1:$C$245,3,0)</f>
        <v>Carga - Transbordo</v>
      </c>
      <c r="D189" s="27">
        <v>5724</v>
      </c>
      <c r="E189" s="2">
        <v>9</v>
      </c>
      <c r="F189" s="2">
        <v>12</v>
      </c>
      <c r="G189" s="2">
        <v>2013</v>
      </c>
      <c r="H189" s="2" t="s">
        <v>552</v>
      </c>
      <c r="I189" s="2"/>
      <c r="J189" s="15"/>
      <c r="K189" s="11" t="str">
        <f>VLOOKUP(A189,EMPRESAS!$A$1:$I$245,9,0)</f>
        <v>MAGDALENA</v>
      </c>
      <c r="L189" s="415" t="str">
        <f>VLOOKUP(A189,EMPRESAS!$A$1:$J$245,10,0)</f>
        <v>RIO MAGDALENA ENTRE CARTAGENA (BOLIVAR) - PUERTO BERRIO (ANTIOQUIA)  Y VSA</v>
      </c>
    </row>
    <row r="190" spans="1:12">
      <c r="A190" s="26">
        <v>8040097685</v>
      </c>
      <c r="B190" s="30" t="str">
        <f>VLOOKUP(A190,EMPRESAS!$A$1:$B$245,2,0)</f>
        <v>SERVICIO DE FERRY DE COLOMBIA LIMITADA "SERFECOL LTDA"</v>
      </c>
      <c r="C190" s="2" t="str">
        <f>VLOOKUP(A190,EMPRESAS!$A$1:$C$245,3,0)</f>
        <v>Carga - Transbordo</v>
      </c>
      <c r="D190" s="27">
        <v>3014</v>
      </c>
      <c r="E190" s="2">
        <v>8</v>
      </c>
      <c r="F190" s="2">
        <v>10</v>
      </c>
      <c r="G190" s="3">
        <v>2014</v>
      </c>
      <c r="H190" s="2" t="s">
        <v>544</v>
      </c>
      <c r="I190" s="2"/>
      <c r="J190" s="15"/>
      <c r="K190" s="11" t="str">
        <f>VLOOKUP(A190,EMPRESAS!$A$1:$I$245,9,0)</f>
        <v>MAGDALENA</v>
      </c>
      <c r="L190" s="415" t="str">
        <f>VLOOKUP(A190,EMPRESAS!$A$1:$J$245,10,0)</f>
        <v>RIO MAGDALENA ENTRE CARTAGENA (BOLIVAR) - PUERTO BERRIO (ANTIOQUIA)  Y VSA</v>
      </c>
    </row>
    <row r="191" spans="1:12">
      <c r="A191" s="26">
        <v>8040097685</v>
      </c>
      <c r="B191" s="30" t="str">
        <f>VLOOKUP(A191,EMPRESAS!$A$1:$B$245,2,0)</f>
        <v>SERVICIO DE FERRY DE COLOMBIA LIMITADA "SERFECOL LTDA"</v>
      </c>
      <c r="C191" s="2" t="str">
        <f>VLOOKUP(A191,EMPRESAS!$A$1:$C$245,3,0)</f>
        <v>Carga - Transbordo</v>
      </c>
      <c r="D191" s="27">
        <v>4153</v>
      </c>
      <c r="E191" s="2">
        <v>6</v>
      </c>
      <c r="F191" s="2">
        <v>10</v>
      </c>
      <c r="G191" s="3">
        <v>2017</v>
      </c>
      <c r="H191" s="211" t="s">
        <v>546</v>
      </c>
      <c r="I191" s="212"/>
      <c r="J191" s="212"/>
      <c r="K191" s="11" t="str">
        <f>VLOOKUP(A191,EMPRESAS!$A$1:$I$245,9,0)</f>
        <v>MAGDALENA</v>
      </c>
      <c r="L191" s="415" t="str">
        <f>VLOOKUP(A191,EMPRESAS!$A$1:$J$245,10,0)</f>
        <v>RIO MAGDALENA ENTRE CARTAGENA (BOLIVAR) - PUERTO BERRIO (ANTIOQUIA)  Y VSA</v>
      </c>
    </row>
    <row r="192" spans="1:12">
      <c r="A192" s="26">
        <v>8040097685</v>
      </c>
      <c r="B192" s="30" t="str">
        <f>VLOOKUP(A192,EMPRESAS!$A$1:$B$245,2,0)</f>
        <v>SERVICIO DE FERRY DE COLOMBIA LIMITADA "SERFECOL LTDA"</v>
      </c>
      <c r="C192" s="2" t="str">
        <f>VLOOKUP(A192,EMPRESAS!$A$1:$C$245,3,0)</f>
        <v>Carga - Transbordo</v>
      </c>
      <c r="D192" s="27">
        <v>3040018805</v>
      </c>
      <c r="E192" s="2">
        <v>30</v>
      </c>
      <c r="F192" s="2">
        <v>10</v>
      </c>
      <c r="G192" s="3">
        <v>2020</v>
      </c>
      <c r="H192" s="115" t="s">
        <v>547</v>
      </c>
      <c r="I192" s="116" t="s">
        <v>558</v>
      </c>
      <c r="J192" s="212"/>
      <c r="K192" s="11" t="str">
        <f>VLOOKUP(A192,EMPRESAS!$A$1:$I$245,9,0)</f>
        <v>MAGDALENA</v>
      </c>
      <c r="L192" s="415" t="str">
        <f>VLOOKUP(A192,EMPRESAS!$A$1:$J$245,10,0)</f>
        <v>RIO MAGDALENA ENTRE CARTAGENA (BOLIVAR) - PUERTO BERRIO (ANTIOQUIA)  Y VSA</v>
      </c>
    </row>
    <row r="193" spans="1:12">
      <c r="A193" s="105">
        <v>8060165051</v>
      </c>
      <c r="B193" s="30" t="str">
        <f>VLOOKUP(A193,EMPRESAS!$A$1:$B$245,2,0)</f>
        <v>SERVICIOS REMOLCOSTA S.A.S.</v>
      </c>
      <c r="C193" s="2" t="str">
        <f>VLOOKUP(A193,EMPRESAS!$A$1:$C$245,3,0)</f>
        <v xml:space="preserve">Carga General </v>
      </c>
      <c r="D193" s="27">
        <v>2095</v>
      </c>
      <c r="E193" s="2">
        <v>5</v>
      </c>
      <c r="F193" s="2">
        <v>6</v>
      </c>
      <c r="G193" s="2">
        <v>2013</v>
      </c>
      <c r="H193" s="2" t="s">
        <v>536</v>
      </c>
      <c r="I193" s="2" t="s">
        <v>537</v>
      </c>
      <c r="J193" s="15"/>
      <c r="K193" s="11" t="str">
        <f>VLOOKUP(A193,EMPRESAS!$A$1:$I$245,9,0)</f>
        <v>MAGDALENA</v>
      </c>
      <c r="L193" s="415" t="str">
        <f>VLOOKUP(A193,EMPRESAS!$A$1:$J$245,10,0)</f>
        <v>RIO MAGDALENA AFLUENTES   Y  CANAL DEL DIQUE, BAHIA CARTAGENA</v>
      </c>
    </row>
    <row r="194" spans="1:12">
      <c r="A194" s="26">
        <v>8060165051</v>
      </c>
      <c r="B194" s="30" t="str">
        <f>VLOOKUP(A194,EMPRESAS!$A$1:$B$245,2,0)</f>
        <v>SERVICIOS REMOLCOSTA S.A.S.</v>
      </c>
      <c r="C194" s="2" t="str">
        <f>VLOOKUP(A194,EMPRESAS!$A$1:$C$245,3,0)</f>
        <v xml:space="preserve">Carga General </v>
      </c>
      <c r="D194" s="27">
        <v>2095</v>
      </c>
      <c r="E194" s="2">
        <v>5</v>
      </c>
      <c r="F194" s="2">
        <v>6</v>
      </c>
      <c r="G194" s="26">
        <v>2013</v>
      </c>
      <c r="H194" s="2" t="s">
        <v>538</v>
      </c>
      <c r="I194" s="2"/>
      <c r="J194" s="15"/>
      <c r="K194" s="11" t="str">
        <f>VLOOKUP(A194,EMPRESAS!$A$1:$I$245,9,0)</f>
        <v>MAGDALENA</v>
      </c>
      <c r="L194" s="415" t="str">
        <f>VLOOKUP(A194,EMPRESAS!$A$1:$J$245,10,0)</f>
        <v>RIO MAGDALENA AFLUENTES   Y  CANAL DEL DIQUE, BAHIA CARTAGENA</v>
      </c>
    </row>
    <row r="195" spans="1:12">
      <c r="A195" s="26">
        <v>8060165051</v>
      </c>
      <c r="B195" s="30" t="str">
        <f>VLOOKUP(A195,EMPRESAS!$A$1:$B$245,2,0)</f>
        <v>SERVICIOS REMOLCOSTA S.A.S.</v>
      </c>
      <c r="C195" s="2" t="str">
        <f>VLOOKUP(A195,EMPRESAS!$A$1:$C$245,3,0)</f>
        <v xml:space="preserve">Carga General </v>
      </c>
      <c r="D195" s="27">
        <v>3470</v>
      </c>
      <c r="E195" s="2">
        <v>13</v>
      </c>
      <c r="F195" s="2">
        <v>11</v>
      </c>
      <c r="G195" s="2">
        <v>2014</v>
      </c>
      <c r="H195" s="2" t="s">
        <v>552</v>
      </c>
      <c r="I195" s="2"/>
      <c r="J195" s="15"/>
      <c r="K195" s="11" t="str">
        <f>VLOOKUP(A195,EMPRESAS!$A$1:$I$245,9,0)</f>
        <v>MAGDALENA</v>
      </c>
      <c r="L195" s="415" t="str">
        <f>VLOOKUP(A195,EMPRESAS!$A$1:$J$245,10,0)</f>
        <v>RIO MAGDALENA AFLUENTES   Y  CANAL DEL DIQUE, BAHIA CARTAGENA</v>
      </c>
    </row>
    <row r="196" spans="1:12">
      <c r="A196" s="26">
        <v>8060165051</v>
      </c>
      <c r="B196" s="30" t="str">
        <f>VLOOKUP(A196,EMPRESAS!$A$1:$B$245,2,0)</f>
        <v>SERVICIOS REMOLCOSTA S.A.S.</v>
      </c>
      <c r="C196" s="2" t="str">
        <f>VLOOKUP(A196,EMPRESAS!$A$1:$C$245,3,0)</f>
        <v xml:space="preserve">Carga General </v>
      </c>
      <c r="D196" s="27">
        <v>2296</v>
      </c>
      <c r="E196" s="2">
        <v>3</v>
      </c>
      <c r="F196" s="2">
        <v>6</v>
      </c>
      <c r="G196" s="2">
        <v>2016</v>
      </c>
      <c r="H196" s="15" t="s">
        <v>539</v>
      </c>
      <c r="I196" s="2" t="s">
        <v>537</v>
      </c>
      <c r="J196" s="15"/>
      <c r="K196" s="11" t="str">
        <f>VLOOKUP(A196,EMPRESAS!$A$1:$I$245,9,0)</f>
        <v>MAGDALENA</v>
      </c>
      <c r="L196" s="415" t="str">
        <f>VLOOKUP(A196,EMPRESAS!$A$1:$J$245,10,0)</f>
        <v>RIO MAGDALENA AFLUENTES   Y  CANAL DEL DIQUE, BAHIA CARTAGENA</v>
      </c>
    </row>
    <row r="197" spans="1:12">
      <c r="A197" s="26">
        <v>8060165051</v>
      </c>
      <c r="B197" s="30" t="str">
        <f>VLOOKUP(A197,EMPRESAS!$A$1:$B$245,2,0)</f>
        <v>SERVICIOS REMOLCOSTA S.A.S.</v>
      </c>
      <c r="C197" s="2" t="str">
        <f>VLOOKUP(A197,EMPRESAS!$A$1:$C$245,3,0)</f>
        <v xml:space="preserve">Carga General </v>
      </c>
      <c r="D197" s="27">
        <v>3930</v>
      </c>
      <c r="E197" s="2">
        <v>5</v>
      </c>
      <c r="F197" s="2">
        <v>9</v>
      </c>
      <c r="G197" s="2">
        <v>2018</v>
      </c>
      <c r="H197" s="15" t="s">
        <v>561</v>
      </c>
      <c r="I197" s="2" t="s">
        <v>209</v>
      </c>
      <c r="J197" s="15"/>
      <c r="K197" s="11" t="str">
        <f>VLOOKUP(A197,EMPRESAS!$A$1:$I$245,9,0)</f>
        <v>MAGDALENA</v>
      </c>
      <c r="L197" s="415" t="str">
        <f>VLOOKUP(A197,EMPRESAS!$A$1:$J$245,10,0)</f>
        <v>RIO MAGDALENA AFLUENTES   Y  CANAL DEL DIQUE, BAHIA CARTAGENA</v>
      </c>
    </row>
    <row r="198" spans="1:12">
      <c r="A198" s="26">
        <v>8060165051</v>
      </c>
      <c r="B198" s="30" t="str">
        <f>VLOOKUP(A198,EMPRESAS!$A$1:$B$245,2,0)</f>
        <v>SERVICIOS REMOLCOSTA S.A.S.</v>
      </c>
      <c r="C198" s="2" t="str">
        <f>VLOOKUP(A198,EMPRESAS!$A$1:$C$245,3,0)</f>
        <v xml:space="preserve">Carga General </v>
      </c>
      <c r="D198" s="27">
        <v>2739</v>
      </c>
      <c r="E198" s="2">
        <v>28</v>
      </c>
      <c r="F198" s="2">
        <v>6</v>
      </c>
      <c r="G198" s="2">
        <v>2019</v>
      </c>
      <c r="H198" s="115" t="s">
        <v>540</v>
      </c>
      <c r="I198" s="116" t="s">
        <v>209</v>
      </c>
      <c r="J198" s="212"/>
      <c r="K198" s="11" t="str">
        <f>VLOOKUP(A198,EMPRESAS!$A$1:$I$245,9,0)</f>
        <v>MAGDALENA</v>
      </c>
      <c r="L198" s="415" t="str">
        <f>VLOOKUP(A198,EMPRESAS!$A$1:$J$245,10,0)</f>
        <v>RIO MAGDALENA AFLUENTES   Y  CANAL DEL DIQUE, BAHIA CARTAGENA</v>
      </c>
    </row>
    <row r="199" spans="1:12">
      <c r="A199" s="105">
        <v>8060108059</v>
      </c>
      <c r="B199" s="30" t="str">
        <f>VLOOKUP(A199,EMPRESAS!$A$1:$B$245,2,0)</f>
        <v>BUNKERS OIL COLOMBIA LTDA.</v>
      </c>
      <c r="C199" s="2" t="str">
        <f>VLOOKUP(A199,EMPRESAS!$A$1:$C$245,3,0)</f>
        <v>Carga General e H.C</v>
      </c>
      <c r="D199" s="27">
        <v>2590</v>
      </c>
      <c r="E199" s="2">
        <v>23</v>
      </c>
      <c r="F199" s="2">
        <v>9</v>
      </c>
      <c r="G199" s="2">
        <v>2005</v>
      </c>
      <c r="H199" s="47" t="s">
        <v>536</v>
      </c>
      <c r="I199" s="2" t="s">
        <v>537</v>
      </c>
      <c r="J199" s="15"/>
      <c r="K199" s="11" t="str">
        <f>VLOOKUP(A199,EMPRESAS!$A$1:$I$245,9,0)</f>
        <v>MAGDALENA</v>
      </c>
      <c r="L199" s="415" t="str">
        <f>VLOOKUP(A199,EMPRESAS!$A$1:$J$245,10,0)</f>
        <v>RIO MAGDALENA AFLUENTES   Y  CANAL DEL DIQUE</v>
      </c>
    </row>
    <row r="200" spans="1:12">
      <c r="A200" s="26">
        <v>8060108059</v>
      </c>
      <c r="B200" s="30" t="str">
        <f>VLOOKUP(A200,EMPRESAS!$A$1:$B$245,2,0)</f>
        <v>BUNKERS OIL COLOMBIA LTDA.</v>
      </c>
      <c r="C200" s="2" t="str">
        <f>VLOOKUP(A200,EMPRESAS!$A$1:$C$245,3,0)</f>
        <v>Carga General e H.C</v>
      </c>
      <c r="D200" s="27">
        <v>2590</v>
      </c>
      <c r="E200" s="2">
        <v>23</v>
      </c>
      <c r="F200" s="2">
        <v>9</v>
      </c>
      <c r="G200" s="21">
        <v>2005</v>
      </c>
      <c r="H200" s="117" t="s">
        <v>538</v>
      </c>
      <c r="I200" s="119" t="s">
        <v>537</v>
      </c>
      <c r="J200" s="347"/>
      <c r="K200" s="11" t="str">
        <f>VLOOKUP(A200,EMPRESAS!$A$1:$I$245,9,0)</f>
        <v>MAGDALENA</v>
      </c>
      <c r="L200" s="415" t="str">
        <f>VLOOKUP(A200,EMPRESAS!$A$1:$J$245,10,0)</f>
        <v>RIO MAGDALENA AFLUENTES   Y  CANAL DEL DIQUE</v>
      </c>
    </row>
    <row r="201" spans="1:12">
      <c r="A201" s="26">
        <v>8060108059</v>
      </c>
      <c r="B201" s="30" t="str">
        <f>VLOOKUP(A201,EMPRESAS!$A$1:$B$245,2,0)</f>
        <v>BUNKERS OIL COLOMBIA LTDA.</v>
      </c>
      <c r="C201" s="2" t="str">
        <f>VLOOKUP(A201,EMPRESAS!$A$1:$C$245,3,0)</f>
        <v>Carga General e H.C</v>
      </c>
      <c r="D201" s="27">
        <v>2671</v>
      </c>
      <c r="E201" s="2">
        <v>23</v>
      </c>
      <c r="F201" s="2">
        <v>6</v>
      </c>
      <c r="G201" s="2">
        <v>2006</v>
      </c>
      <c r="H201" s="2" t="s">
        <v>545</v>
      </c>
      <c r="I201" s="2"/>
      <c r="J201" s="15"/>
      <c r="K201" s="11" t="str">
        <f>VLOOKUP(A201,EMPRESAS!$A$1:$I$245,9,0)</f>
        <v>MAGDALENA</v>
      </c>
      <c r="L201" s="415" t="str">
        <f>VLOOKUP(A201,EMPRESAS!$A$1:$J$245,10,0)</f>
        <v>RIO MAGDALENA AFLUENTES   Y  CANAL DEL DIQUE</v>
      </c>
    </row>
    <row r="202" spans="1:12">
      <c r="A202" s="26">
        <v>8060108059</v>
      </c>
      <c r="B202" s="30" t="str">
        <f>VLOOKUP(A202,EMPRESAS!$A$1:$B$245,2,0)</f>
        <v>BUNKERS OIL COLOMBIA LTDA.</v>
      </c>
      <c r="C202" s="2" t="str">
        <f>VLOOKUP(A202,EMPRESAS!$A$1:$C$245,3,0)</f>
        <v>Carga General e H.C</v>
      </c>
      <c r="D202" s="27">
        <v>4104</v>
      </c>
      <c r="E202" s="2">
        <v>13</v>
      </c>
      <c r="F202" s="2">
        <v>9</v>
      </c>
      <c r="G202" s="2">
        <v>2006</v>
      </c>
      <c r="H202" s="15" t="s">
        <v>545</v>
      </c>
      <c r="I202" s="2" t="s">
        <v>537</v>
      </c>
      <c r="J202" s="15"/>
      <c r="K202" s="11" t="str">
        <f>VLOOKUP(A202,EMPRESAS!$A$1:$I$245,9,0)</f>
        <v>MAGDALENA</v>
      </c>
      <c r="L202" s="415" t="str">
        <f>VLOOKUP(A202,EMPRESAS!$A$1:$J$245,10,0)</f>
        <v>RIO MAGDALENA AFLUENTES   Y  CANAL DEL DIQUE</v>
      </c>
    </row>
    <row r="203" spans="1:12" ht="26.25">
      <c r="A203" s="105">
        <v>8002016874</v>
      </c>
      <c r="B203" s="30" t="str">
        <f>VLOOKUP(A203,EMPRESAS!$A$1:$B$245,2,0)</f>
        <v>LA CANDELARIA S. EN C.</v>
      </c>
      <c r="C203" s="2" t="str">
        <f>VLOOKUP(A203,EMPRESAS!$A$1:$C$245,3,0)</f>
        <v xml:space="preserve">Carga General </v>
      </c>
      <c r="D203" s="27">
        <v>3639</v>
      </c>
      <c r="E203" s="2">
        <v>24</v>
      </c>
      <c r="F203" s="2">
        <v>11</v>
      </c>
      <c r="G203" s="2">
        <v>2005</v>
      </c>
      <c r="H203" s="2" t="s">
        <v>536</v>
      </c>
      <c r="I203" s="2" t="s">
        <v>32</v>
      </c>
      <c r="J203" s="15"/>
      <c r="K203" s="11" t="str">
        <f>VLOOKUP(A203,EMPRESAS!$A$1:$I$245,9,0)</f>
        <v>MAGDALENA</v>
      </c>
      <c r="L203" s="415" t="str">
        <f>VLOOKUP(A203,EMPRESAS!$A$1:$J$245,10,0)</f>
        <v>RIO MAGDALENA AFLUENTES, CANAL DEL DIQUEY EN LOS PUERTOS: PUERTO NARE, BARRANCABERMEJA, PUERTO WILCHES, GAMARRA, EL BANCO. TAMALAMEQUE, CARTAGENA Y BARRANQUILLA Y PUERTOS INTERMEDIOS.</v>
      </c>
    </row>
    <row r="204" spans="1:12" ht="26.25">
      <c r="A204" s="26">
        <v>8002016874</v>
      </c>
      <c r="B204" s="30" t="str">
        <f>VLOOKUP(A204,EMPRESAS!$A$1:$B$245,2,0)</f>
        <v>LA CANDELARIA S. EN C.</v>
      </c>
      <c r="C204" s="2" t="str">
        <f>VLOOKUP(A204,EMPRESAS!$A$1:$C$245,3,0)</f>
        <v xml:space="preserve">Carga General </v>
      </c>
      <c r="D204" s="27">
        <v>3639</v>
      </c>
      <c r="E204" s="2">
        <v>24</v>
      </c>
      <c r="F204" s="2">
        <v>11</v>
      </c>
      <c r="G204" s="2">
        <v>2005</v>
      </c>
      <c r="H204" s="2" t="s">
        <v>538</v>
      </c>
      <c r="I204" s="2"/>
      <c r="J204" s="15"/>
      <c r="K204" s="11" t="str">
        <f>VLOOKUP(A204,EMPRESAS!$A$1:$I$245,9,0)</f>
        <v>MAGDALENA</v>
      </c>
      <c r="L204" s="415" t="str">
        <f>VLOOKUP(A204,EMPRESAS!$A$1:$J$245,10,0)</f>
        <v>RIO MAGDALENA AFLUENTES, CANAL DEL DIQUEY EN LOS PUERTOS: PUERTO NARE, BARRANCABERMEJA, PUERTO WILCHES, GAMARRA, EL BANCO. TAMALAMEQUE, CARTAGENA Y BARRANQUILLA Y PUERTOS INTERMEDIOS.</v>
      </c>
    </row>
    <row r="205" spans="1:12" ht="13.5" customHeight="1">
      <c r="A205" s="26">
        <v>8002016874</v>
      </c>
      <c r="B205" s="30" t="str">
        <f>VLOOKUP(A205,EMPRESAS!$A$1:$B$245,2,0)</f>
        <v>LA CANDELARIA S. EN C.</v>
      </c>
      <c r="C205" s="2" t="str">
        <f>VLOOKUP(A205,EMPRESAS!$A$1:$C$245,3,0)</f>
        <v xml:space="preserve">Carga General </v>
      </c>
      <c r="D205" s="27">
        <v>599</v>
      </c>
      <c r="E205" s="2">
        <v>20</v>
      </c>
      <c r="F205" s="2">
        <v>2</v>
      </c>
      <c r="G205" s="2">
        <v>2009</v>
      </c>
      <c r="H205" s="2" t="s">
        <v>539</v>
      </c>
      <c r="I205" s="2"/>
      <c r="J205" s="15"/>
      <c r="K205" s="11" t="str">
        <f>VLOOKUP(A205,EMPRESAS!$A$1:$I$245,9,0)</f>
        <v>MAGDALENA</v>
      </c>
      <c r="L205" s="415" t="str">
        <f>VLOOKUP(A205,EMPRESAS!$A$1:$J$245,10,0)</f>
        <v>RIO MAGDALENA AFLUENTES, CANAL DEL DIQUEY EN LOS PUERTOS: PUERTO NARE, BARRANCABERMEJA, PUERTO WILCHES, GAMARRA, EL BANCO. TAMALAMEQUE, CARTAGENA Y BARRANQUILLA Y PUERTOS INTERMEDIOS.</v>
      </c>
    </row>
    <row r="206" spans="1:12" ht="26.25">
      <c r="A206" s="26">
        <v>8002016874</v>
      </c>
      <c r="B206" s="30" t="str">
        <f>VLOOKUP(A206,EMPRESAS!$A$1:$B$245,2,0)</f>
        <v>LA CANDELARIA S. EN C.</v>
      </c>
      <c r="C206" s="2" t="str">
        <f>VLOOKUP(A206,EMPRESAS!$A$1:$C$245,3,0)</f>
        <v xml:space="preserve">Carga General </v>
      </c>
      <c r="D206" s="27">
        <v>764</v>
      </c>
      <c r="E206" s="2">
        <v>22</v>
      </c>
      <c r="F206" s="2">
        <v>3</v>
      </c>
      <c r="G206" s="2">
        <v>2011</v>
      </c>
      <c r="H206" s="21" t="s">
        <v>562</v>
      </c>
      <c r="I206" s="2"/>
      <c r="J206" s="15"/>
      <c r="K206" s="11" t="str">
        <f>VLOOKUP(A206,EMPRESAS!$A$1:$I$245,9,0)</f>
        <v>MAGDALENA</v>
      </c>
      <c r="L206" s="415" t="str">
        <f>VLOOKUP(A206,EMPRESAS!$A$1:$J$245,10,0)</f>
        <v>RIO MAGDALENA AFLUENTES, CANAL DEL DIQUEY EN LOS PUERTOS: PUERTO NARE, BARRANCABERMEJA, PUERTO WILCHES, GAMARRA, EL BANCO. TAMALAMEQUE, CARTAGENA Y BARRANQUILLA Y PUERTOS INTERMEDIOS.</v>
      </c>
    </row>
    <row r="207" spans="1:12" ht="26.25">
      <c r="A207" s="26">
        <v>8002016874</v>
      </c>
      <c r="B207" s="30" t="str">
        <f>VLOOKUP(A207,EMPRESAS!$A$1:$B$245,2,0)</f>
        <v>LA CANDELARIA S. EN C.</v>
      </c>
      <c r="C207" s="2" t="str">
        <f>VLOOKUP(A207,EMPRESAS!$A$1:$C$245,3,0)</f>
        <v xml:space="preserve">Carga General </v>
      </c>
      <c r="D207" s="27">
        <v>6888</v>
      </c>
      <c r="E207" s="2">
        <v>18</v>
      </c>
      <c r="F207" s="2">
        <v>7</v>
      </c>
      <c r="G207" s="3">
        <v>2012</v>
      </c>
      <c r="H207" s="2" t="s">
        <v>540</v>
      </c>
      <c r="I207" s="2"/>
      <c r="J207" s="15"/>
      <c r="K207" s="11" t="str">
        <f>VLOOKUP(A207,EMPRESAS!$A$1:$I$245,9,0)</f>
        <v>MAGDALENA</v>
      </c>
      <c r="L207" s="415" t="str">
        <f>VLOOKUP(A207,EMPRESAS!$A$1:$J$245,10,0)</f>
        <v>RIO MAGDALENA AFLUENTES, CANAL DEL DIQUEY EN LOS PUERTOS: PUERTO NARE, BARRANCABERMEJA, PUERTO WILCHES, GAMARRA, EL BANCO. TAMALAMEQUE, CARTAGENA Y BARRANQUILLA Y PUERTOS INTERMEDIOS.</v>
      </c>
    </row>
    <row r="208" spans="1:12" ht="26.25">
      <c r="A208" s="26">
        <v>8002016874</v>
      </c>
      <c r="B208" s="30" t="str">
        <f>VLOOKUP(A208,EMPRESAS!$A$1:$B$245,2,0)</f>
        <v>LA CANDELARIA S. EN C.</v>
      </c>
      <c r="C208" s="2" t="str">
        <f>VLOOKUP(A208,EMPRESAS!$A$1:$C$245,3,0)</f>
        <v xml:space="preserve">Carga General </v>
      </c>
      <c r="D208" s="27">
        <v>2244</v>
      </c>
      <c r="E208" s="2">
        <v>31</v>
      </c>
      <c r="F208" s="2">
        <v>5</v>
      </c>
      <c r="G208" s="26">
        <v>2016</v>
      </c>
      <c r="H208" s="2" t="s">
        <v>544</v>
      </c>
      <c r="I208" s="2"/>
      <c r="J208" s="15"/>
      <c r="K208" s="11" t="str">
        <f>VLOOKUP(A208,EMPRESAS!$A$1:$I$245,9,0)</f>
        <v>MAGDALENA</v>
      </c>
      <c r="L208" s="415" t="str">
        <f>VLOOKUP(A208,EMPRESAS!$A$1:$J$245,10,0)</f>
        <v>RIO MAGDALENA AFLUENTES, CANAL DEL DIQUEY EN LOS PUERTOS: PUERTO NARE, BARRANCABERMEJA, PUERTO WILCHES, GAMARRA, EL BANCO. TAMALAMEQUE, CARTAGENA Y BARRANQUILLA Y PUERTOS INTERMEDIOS.</v>
      </c>
    </row>
    <row r="209" spans="1:12" ht="26.25">
      <c r="A209" s="26">
        <v>8002016874</v>
      </c>
      <c r="B209" s="30" t="str">
        <f>VLOOKUP(A209,EMPRESAS!$A$1:$B$245,2,0)</f>
        <v>LA CANDELARIA S. EN C.</v>
      </c>
      <c r="C209" s="2" t="str">
        <f>VLOOKUP(A209,EMPRESAS!$A$1:$C$245,3,0)</f>
        <v xml:space="preserve">Carga General </v>
      </c>
      <c r="D209" s="27">
        <v>3129</v>
      </c>
      <c r="E209" s="2">
        <v>26</v>
      </c>
      <c r="F209" s="2">
        <v>7</v>
      </c>
      <c r="G209" s="26">
        <v>2019</v>
      </c>
      <c r="H209" s="115" t="s">
        <v>546</v>
      </c>
      <c r="I209" s="116" t="s">
        <v>554</v>
      </c>
      <c r="J209" s="212"/>
      <c r="K209" s="11" t="str">
        <f>VLOOKUP(A209,EMPRESAS!$A$1:$I$245,9,0)</f>
        <v>MAGDALENA</v>
      </c>
      <c r="L209" s="415" t="str">
        <f>VLOOKUP(A209,EMPRESAS!$A$1:$J$245,10,0)</f>
        <v>RIO MAGDALENA AFLUENTES, CANAL DEL DIQUEY EN LOS PUERTOS: PUERTO NARE, BARRANCABERMEJA, PUERTO WILCHES, GAMARRA, EL BANCO. TAMALAMEQUE, CARTAGENA Y BARRANQUILLA Y PUERTOS INTERMEDIOS.</v>
      </c>
    </row>
    <row r="210" spans="1:12">
      <c r="A210" s="105">
        <v>8909042242</v>
      </c>
      <c r="B210" s="30" t="str">
        <f>VLOOKUP(A210,EMPRESAS!$A$1:$B$245,2,0)</f>
        <v>C.I.UNION DE BANANEROS DE URABA S.A.-UNIBAN</v>
      </c>
      <c r="C210" s="2" t="str">
        <f>VLOOKUP(A210,EMPRESAS!$A$1:$C$245,3,0)</f>
        <v xml:space="preserve">Carga General </v>
      </c>
      <c r="D210" s="27">
        <v>3670</v>
      </c>
      <c r="E210" s="2">
        <v>28</v>
      </c>
      <c r="F210" s="2">
        <v>11</v>
      </c>
      <c r="G210" s="2">
        <v>2005</v>
      </c>
      <c r="H210" s="2" t="s">
        <v>536</v>
      </c>
      <c r="I210" s="2" t="s">
        <v>554</v>
      </c>
      <c r="J210" s="15"/>
      <c r="K210" s="11" t="str">
        <f>VLOOKUP(A210,EMPRESAS!$A$1:$I$245,9,0)</f>
        <v>ATRATO</v>
      </c>
      <c r="L210" s="415" t="str">
        <f>VLOOKUP(A210,EMPRESAS!$A$1:$J$245,10,0)</f>
        <v>RIO ATRATO, RIO LEON, CANALES ZUNGO, NUEVA COLONIA</v>
      </c>
    </row>
    <row r="211" spans="1:12">
      <c r="A211" s="26">
        <v>8909042242</v>
      </c>
      <c r="B211" s="30" t="str">
        <f>VLOOKUP(A211,EMPRESAS!$A$1:$B$245,2,0)</f>
        <v>C.I.UNION DE BANANEROS DE URABA S.A.-UNIBAN</v>
      </c>
      <c r="C211" s="2" t="str">
        <f>VLOOKUP(A211,EMPRESAS!$A$1:$C$245,3,0)</f>
        <v xml:space="preserve">Carga General </v>
      </c>
      <c r="D211" s="27">
        <v>3670</v>
      </c>
      <c r="E211" s="2">
        <v>28</v>
      </c>
      <c r="F211" s="2">
        <v>11</v>
      </c>
      <c r="G211" s="2">
        <v>2005</v>
      </c>
      <c r="H211" s="2" t="s">
        <v>538</v>
      </c>
      <c r="I211" s="2"/>
      <c r="J211" s="15"/>
      <c r="K211" s="11" t="str">
        <f>VLOOKUP(A211,EMPRESAS!$A$1:$I$245,9,0)</f>
        <v>ATRATO</v>
      </c>
      <c r="L211" s="415" t="str">
        <f>VLOOKUP(A211,EMPRESAS!$A$1:$J$245,10,0)</f>
        <v>RIO ATRATO, RIO LEON, CANALES ZUNGO, NUEVA COLONIA</v>
      </c>
    </row>
    <row r="212" spans="1:12">
      <c r="A212" s="26">
        <v>8909042242</v>
      </c>
      <c r="B212" s="30" t="str">
        <f>VLOOKUP(A212,EMPRESAS!$A$1:$B$245,2,0)</f>
        <v>C.I.UNION DE BANANEROS DE URABA S.A.-UNIBAN</v>
      </c>
      <c r="C212" s="2" t="str">
        <f>VLOOKUP(A212,EMPRESAS!$A$1:$C$245,3,0)</f>
        <v xml:space="preserve">Carga General </v>
      </c>
      <c r="D212" s="27">
        <v>598</v>
      </c>
      <c r="E212" s="2">
        <v>20</v>
      </c>
      <c r="F212" s="2">
        <v>2</v>
      </c>
      <c r="G212" s="2">
        <v>2009</v>
      </c>
      <c r="H212" s="2" t="s">
        <v>539</v>
      </c>
      <c r="I212" s="2"/>
      <c r="J212" s="15"/>
      <c r="K212" s="11" t="str">
        <f>VLOOKUP(A212,EMPRESAS!$A$1:$I$245,9,0)</f>
        <v>ATRATO</v>
      </c>
      <c r="L212" s="415" t="str">
        <f>VLOOKUP(A212,EMPRESAS!$A$1:$J$245,10,0)</f>
        <v>RIO ATRATO, RIO LEON, CANALES ZUNGO, NUEVA COLONIA</v>
      </c>
    </row>
    <row r="213" spans="1:12">
      <c r="A213" s="26">
        <v>8909042242</v>
      </c>
      <c r="B213" s="30" t="str">
        <f>VLOOKUP(A213,EMPRESAS!$A$1:$B$245,2,0)</f>
        <v>C.I.UNION DE BANANEROS DE URABA S.A.-UNIBAN</v>
      </c>
      <c r="C213" s="2" t="str">
        <f>VLOOKUP(A213,EMPRESAS!$A$1:$C$245,3,0)</f>
        <v xml:space="preserve">Carga General </v>
      </c>
      <c r="D213" s="27">
        <v>2320</v>
      </c>
      <c r="E213" s="2">
        <v>19</v>
      </c>
      <c r="F213" s="2">
        <v>6</v>
      </c>
      <c r="G213" s="3">
        <v>2013</v>
      </c>
      <c r="H213" s="2" t="s">
        <v>540</v>
      </c>
      <c r="I213" s="2"/>
      <c r="J213" s="15"/>
      <c r="K213" s="11" t="str">
        <f>VLOOKUP(A213,EMPRESAS!$A$1:$I$245,9,0)</f>
        <v>ATRATO</v>
      </c>
      <c r="L213" s="415" t="str">
        <f>VLOOKUP(A213,EMPRESAS!$A$1:$J$245,10,0)</f>
        <v>RIO ATRATO, RIO LEON, CANALES ZUNGO, NUEVA COLONIA</v>
      </c>
    </row>
    <row r="214" spans="1:12">
      <c r="A214" s="26">
        <v>8909042242</v>
      </c>
      <c r="B214" s="312" t="str">
        <f>VLOOKUP(A214,EMPRESAS!$A$1:$B$245,2,0)</f>
        <v>C.I.UNION DE BANANEROS DE URABA S.A.-UNIBAN</v>
      </c>
      <c r="C214" s="12" t="str">
        <f>VLOOKUP(A214,EMPRESAS!$A$1:$C$245,3,0)</f>
        <v xml:space="preserve">Carga General </v>
      </c>
      <c r="D214" s="317">
        <v>1380</v>
      </c>
      <c r="E214" s="15">
        <v>16</v>
      </c>
      <c r="F214" s="15">
        <v>5</v>
      </c>
      <c r="G214" s="26">
        <v>2017</v>
      </c>
      <c r="H214" s="355" t="s">
        <v>544</v>
      </c>
      <c r="I214" s="347" t="s">
        <v>554</v>
      </c>
      <c r="J214" s="347"/>
      <c r="K214" s="11" t="str">
        <f>VLOOKUP(A214,EMPRESAS!$A$1:$I$245,9,0)</f>
        <v>ATRATO</v>
      </c>
      <c r="L214" s="415" t="str">
        <f>VLOOKUP(A214,EMPRESAS!$A$1:$J$245,10,0)</f>
        <v>RIO ATRATO, RIO LEON, CANALES ZUNGO, NUEVA COLONIA</v>
      </c>
    </row>
    <row r="215" spans="1:12">
      <c r="A215" s="26">
        <v>8909042242</v>
      </c>
      <c r="B215" s="460" t="str">
        <f>VLOOKUP(A215,EMPRESAS!$A$1:$B$245,2,0)</f>
        <v>C.I.UNION DE BANANEROS DE URABA S.A.-UNIBAN</v>
      </c>
      <c r="C215" s="206" t="str">
        <f>VLOOKUP(A215,EMPRESAS!$A$1:$C$245,3,0)</f>
        <v xml:space="preserve">Carga General </v>
      </c>
      <c r="D215" s="321">
        <v>3040005265</v>
      </c>
      <c r="E215" s="15">
        <v>11</v>
      </c>
      <c r="F215" s="15">
        <v>2</v>
      </c>
      <c r="G215" s="26">
        <v>2021</v>
      </c>
      <c r="H215" s="355" t="s">
        <v>563</v>
      </c>
      <c r="I215" s="347"/>
      <c r="J215" s="347"/>
      <c r="K215" s="11" t="str">
        <f>VLOOKUP(A215,EMPRESAS!$A$1:$I$245,9,0)</f>
        <v>ATRATO</v>
      </c>
      <c r="L215" s="415" t="str">
        <f>VLOOKUP(A215,EMPRESAS!$A$1:$J$245,10,0)</f>
        <v>RIO ATRATO, RIO LEON, CANALES ZUNGO, NUEVA COLONIA</v>
      </c>
    </row>
    <row r="216" spans="1:12" ht="15.75" thickBot="1">
      <c r="A216" s="26">
        <v>8909042242</v>
      </c>
      <c r="B216" s="325" t="str">
        <f>VLOOKUP(A216,EMPRESAS!$A$1:$B$245,2,0)</f>
        <v>C.I.UNION DE BANANEROS DE URABA S.A.-UNIBAN</v>
      </c>
      <c r="C216" s="225" t="str">
        <f>VLOOKUP(A216,EMPRESAS!$A$1:$C$245,3,0)</f>
        <v xml:space="preserve">Carga General </v>
      </c>
      <c r="D216" s="321">
        <v>3040016295</v>
      </c>
      <c r="E216" s="15">
        <v>19</v>
      </c>
      <c r="F216" s="15">
        <v>4</v>
      </c>
      <c r="G216" s="26">
        <v>2021</v>
      </c>
      <c r="H216" s="115" t="s">
        <v>538</v>
      </c>
      <c r="I216" s="116"/>
      <c r="J216" s="347"/>
      <c r="K216" s="11" t="str">
        <f>VLOOKUP(A216,EMPRESAS!$A$1:$I$245,9,0)</f>
        <v>ATRATO</v>
      </c>
      <c r="L216" s="415" t="str">
        <f>VLOOKUP(A216,EMPRESAS!$A$1:$J$245,10,0)</f>
        <v>RIO ATRATO, RIO LEON, CANALES ZUNGO, NUEVA COLONIA</v>
      </c>
    </row>
    <row r="217" spans="1:12">
      <c r="A217" s="105">
        <v>8020063183</v>
      </c>
      <c r="B217" s="314" t="str">
        <f>VLOOKUP(A217,EMPRESAS!$A$1:$B$245,2,0)</f>
        <v>COMPAÑÍA TRANSNAVAL S.A.S.</v>
      </c>
      <c r="C217" s="315" t="str">
        <f>VLOOKUP(A217,EMPRESAS!$A$1:$C$245,3,0)</f>
        <v>Carga General e H.C</v>
      </c>
      <c r="D217" s="318">
        <v>1016</v>
      </c>
      <c r="E217" s="2">
        <v>23</v>
      </c>
      <c r="F217" s="2">
        <v>3</v>
      </c>
      <c r="G217" s="2">
        <v>2006</v>
      </c>
      <c r="H217" s="2" t="s">
        <v>536</v>
      </c>
      <c r="I217" s="2" t="s">
        <v>537</v>
      </c>
      <c r="J217" s="15"/>
      <c r="K217" s="11" t="str">
        <f>VLOOKUP(A217,EMPRESAS!$A$1:$I$245,9,0)</f>
        <v>MAGDALENA</v>
      </c>
      <c r="L217" s="415" t="str">
        <f>VLOOKUP(A217,EMPRESAS!$A$1:$J$245,10,0)</f>
        <v>RIO MAGDALENA AFLUENTES Y CANAL DEL DIQUE</v>
      </c>
    </row>
    <row r="218" spans="1:12">
      <c r="A218" s="15">
        <v>8020063183</v>
      </c>
      <c r="B218" s="30" t="str">
        <f>VLOOKUP(A218,EMPRESAS!$A$1:$B$245,2,0)</f>
        <v>COMPAÑÍA TRANSNAVAL S.A.S.</v>
      </c>
      <c r="C218" s="2" t="str">
        <f>VLOOKUP(A218,EMPRESAS!$A$1:$C$245,3,0)</f>
        <v>Carga General e H.C</v>
      </c>
      <c r="D218" s="27">
        <v>1016</v>
      </c>
      <c r="E218" s="2">
        <v>23</v>
      </c>
      <c r="F218" s="2">
        <v>3</v>
      </c>
      <c r="G218" s="2">
        <v>2006</v>
      </c>
      <c r="H218" s="2" t="s">
        <v>538</v>
      </c>
      <c r="I218" s="2"/>
      <c r="J218" s="15"/>
      <c r="K218" s="11" t="str">
        <f>VLOOKUP(A218,EMPRESAS!$A$1:$I$245,9,0)</f>
        <v>MAGDALENA</v>
      </c>
      <c r="L218" s="415" t="str">
        <f>VLOOKUP(A218,EMPRESAS!$A$1:$J$245,10,0)</f>
        <v>RIO MAGDALENA AFLUENTES Y CANAL DEL DIQUE</v>
      </c>
    </row>
    <row r="219" spans="1:12">
      <c r="A219" s="15">
        <v>8020063183</v>
      </c>
      <c r="B219" s="30" t="str">
        <f>VLOOKUP(A219,EMPRESAS!$A$1:$B$245,2,0)</f>
        <v>COMPAÑÍA TRANSNAVAL S.A.S.</v>
      </c>
      <c r="C219" s="2" t="str">
        <f>VLOOKUP(A219,EMPRESAS!$A$1:$C$245,3,0)</f>
        <v>Carga General e H.C</v>
      </c>
      <c r="D219" s="27">
        <v>3964</v>
      </c>
      <c r="E219" s="2">
        <v>25</v>
      </c>
      <c r="F219" s="2">
        <v>8</v>
      </c>
      <c r="G219" s="2">
        <v>2009</v>
      </c>
      <c r="H219" s="2" t="s">
        <v>539</v>
      </c>
      <c r="I219" s="2"/>
      <c r="J219" s="15"/>
      <c r="K219" s="11" t="str">
        <f>VLOOKUP(A219,EMPRESAS!$A$1:$I$245,9,0)</f>
        <v>MAGDALENA</v>
      </c>
      <c r="L219" s="415" t="str">
        <f>VLOOKUP(A219,EMPRESAS!$A$1:$J$245,10,0)</f>
        <v>RIO MAGDALENA AFLUENTES Y CANAL DEL DIQUE</v>
      </c>
    </row>
    <row r="220" spans="1:12">
      <c r="A220" s="15">
        <v>8020063183</v>
      </c>
      <c r="B220" s="30" t="str">
        <f>VLOOKUP(A220,EMPRESAS!$A$1:$B$245,2,0)</f>
        <v>COMPAÑÍA TRANSNAVAL S.A.S.</v>
      </c>
      <c r="C220" s="2" t="str">
        <f>VLOOKUP(A220,EMPRESAS!$A$1:$C$245,3,0)</f>
        <v>Carga General e H.C</v>
      </c>
      <c r="D220" s="27">
        <v>2091</v>
      </c>
      <c r="E220" s="2">
        <v>5</v>
      </c>
      <c r="F220" s="2">
        <v>6</v>
      </c>
      <c r="G220" s="3">
        <v>2013</v>
      </c>
      <c r="H220" s="2" t="s">
        <v>564</v>
      </c>
      <c r="J220" s="24"/>
      <c r="K220" s="11" t="str">
        <f>VLOOKUP(A220,EMPRESAS!$A$1:$I$245,9,0)</f>
        <v>MAGDALENA</v>
      </c>
      <c r="L220" s="415" t="str">
        <f>VLOOKUP(A220,EMPRESAS!$A$1:$J$245,10,0)</f>
        <v>RIO MAGDALENA AFLUENTES Y CANAL DEL DIQUE</v>
      </c>
    </row>
    <row r="221" spans="1:12">
      <c r="A221" s="15">
        <v>8020063183</v>
      </c>
      <c r="B221" s="30" t="str">
        <f>VLOOKUP(A221,EMPRESAS!$A$1:$B$245,2,0)</f>
        <v>COMPAÑÍA TRANSNAVAL S.A.S.</v>
      </c>
      <c r="C221" s="2" t="str">
        <f>VLOOKUP(A221,EMPRESAS!$A$1:$C$245,3,0)</f>
        <v>Carga General e H.C</v>
      </c>
      <c r="D221" s="27">
        <v>2091</v>
      </c>
      <c r="E221" s="2">
        <v>5</v>
      </c>
      <c r="F221" s="2">
        <v>6</v>
      </c>
      <c r="G221" s="3">
        <v>2013</v>
      </c>
      <c r="H221" s="2" t="s">
        <v>540</v>
      </c>
      <c r="J221" s="24"/>
      <c r="K221" s="11" t="str">
        <f>VLOOKUP(A221,EMPRESAS!$A$1:$I$245,9,0)</f>
        <v>MAGDALENA</v>
      </c>
      <c r="L221" s="415" t="str">
        <f>VLOOKUP(A221,EMPRESAS!$A$1:$J$245,10,0)</f>
        <v>RIO MAGDALENA AFLUENTES Y CANAL DEL DIQUE</v>
      </c>
    </row>
    <row r="222" spans="1:12">
      <c r="A222" s="15">
        <v>8020063183</v>
      </c>
      <c r="B222" s="30" t="str">
        <f>VLOOKUP(A222,EMPRESAS!$A$1:$B$245,2,0)</f>
        <v>COMPAÑÍA TRANSNAVAL S.A.S.</v>
      </c>
      <c r="C222" s="2" t="str">
        <f>VLOOKUP(A222,EMPRESAS!$A$1:$C$245,3,0)</f>
        <v>Carga General e H.C</v>
      </c>
      <c r="D222" s="27">
        <v>4743</v>
      </c>
      <c r="E222" s="2">
        <v>2</v>
      </c>
      <c r="F222" s="2">
        <v>11</v>
      </c>
      <c r="G222" s="26">
        <v>2016</v>
      </c>
      <c r="H222" s="26" t="s">
        <v>544</v>
      </c>
      <c r="I222" s="2"/>
      <c r="J222" s="15"/>
      <c r="K222" s="11" t="str">
        <f>VLOOKUP(A222,EMPRESAS!$A$1:$I$245,9,0)</f>
        <v>MAGDALENA</v>
      </c>
      <c r="L222" s="415" t="str">
        <f>VLOOKUP(A222,EMPRESAS!$A$1:$J$245,10,0)</f>
        <v>RIO MAGDALENA AFLUENTES Y CANAL DEL DIQUE</v>
      </c>
    </row>
    <row r="223" spans="1:12">
      <c r="A223" s="15">
        <v>8020063183</v>
      </c>
      <c r="B223" s="30" t="str">
        <f>VLOOKUP(A223,EMPRESAS!$A$1:$B$245,2,0)</f>
        <v>COMPAÑÍA TRANSNAVAL S.A.S.</v>
      </c>
      <c r="C223" s="2" t="str">
        <f>VLOOKUP(A223,EMPRESAS!$A$1:$C$245,3,0)</f>
        <v>Carga General e H.C</v>
      </c>
      <c r="D223" s="27">
        <v>6320</v>
      </c>
      <c r="E223" s="2">
        <v>13</v>
      </c>
      <c r="F223" s="2">
        <v>12</v>
      </c>
      <c r="G223" s="26">
        <v>2019</v>
      </c>
      <c r="H223" s="115" t="s">
        <v>546</v>
      </c>
      <c r="I223" s="116" t="s">
        <v>537</v>
      </c>
      <c r="J223" s="212"/>
      <c r="K223" s="11" t="str">
        <f>VLOOKUP(A223,EMPRESAS!$A$1:$I$245,9,0)</f>
        <v>MAGDALENA</v>
      </c>
      <c r="L223" s="415" t="str">
        <f>VLOOKUP(A223,EMPRESAS!$A$1:$J$245,10,0)</f>
        <v>RIO MAGDALENA AFLUENTES Y CANAL DEL DIQUE</v>
      </c>
    </row>
    <row r="224" spans="1:12">
      <c r="A224" s="105">
        <v>9000344960</v>
      </c>
      <c r="B224" s="30" t="str">
        <f>VLOOKUP(A224,EMPRESAS!$A$1:$B$245,2,0)</f>
        <v>FERRY EXPRESO LIBERTADOR S.A.S. ANTES FERRY EXPRESO LIBERTADOR EMPRESA UNIPERSONAL</v>
      </c>
      <c r="C224" s="2" t="str">
        <f>VLOOKUP(A224,EMPRESAS!$A$1:$C$245,3,0)</f>
        <v>Carga - Transbordo</v>
      </c>
      <c r="D224" s="27">
        <v>2748</v>
      </c>
      <c r="E224" s="2">
        <v>30</v>
      </c>
      <c r="F224" s="2">
        <v>6</v>
      </c>
      <c r="G224" s="2">
        <v>2006</v>
      </c>
      <c r="H224" s="2" t="s">
        <v>536</v>
      </c>
      <c r="I224" s="23" t="s">
        <v>555</v>
      </c>
      <c r="J224" s="15"/>
      <c r="K224" s="11" t="str">
        <f>VLOOKUP(A224,EMPRESAS!$A$1:$I$245,9,0)</f>
        <v>MAGDALENA</v>
      </c>
      <c r="L224" s="415" t="str">
        <f>VLOOKUP(A224,EMPRESAS!$A$1:$J$245,10,0)</f>
        <v>RIO MAGDALENA, RUTA: GAMARRA (CESAR) - CEERRO BURGOS (BOLIVAR)</v>
      </c>
    </row>
    <row r="225" spans="1:12">
      <c r="A225" s="26">
        <v>9000344960</v>
      </c>
      <c r="B225" s="30" t="str">
        <f>VLOOKUP(A225,EMPRESAS!$A$1:$B$245,2,0)</f>
        <v>FERRY EXPRESO LIBERTADOR S.A.S. ANTES FERRY EXPRESO LIBERTADOR EMPRESA UNIPERSONAL</v>
      </c>
      <c r="C225" s="2" t="str">
        <f>VLOOKUP(A225,EMPRESAS!$A$1:$C$245,3,0)</f>
        <v>Carga - Transbordo</v>
      </c>
      <c r="D225" s="27">
        <v>2748</v>
      </c>
      <c r="E225" s="2">
        <v>30</v>
      </c>
      <c r="F225" s="2">
        <v>6</v>
      </c>
      <c r="G225" s="3">
        <v>2006</v>
      </c>
      <c r="H225" s="2" t="s">
        <v>538</v>
      </c>
      <c r="I225" s="2"/>
      <c r="J225" s="15"/>
      <c r="K225" s="11" t="str">
        <f>VLOOKUP(A225,EMPRESAS!$A$1:$I$245,9,0)</f>
        <v>MAGDALENA</v>
      </c>
      <c r="L225" s="415" t="str">
        <f>VLOOKUP(A225,EMPRESAS!$A$1:$J$245,10,0)</f>
        <v>RIO MAGDALENA, RUTA: GAMARRA (CESAR) - CEERRO BURGOS (BOLIVAR)</v>
      </c>
    </row>
    <row r="226" spans="1:12">
      <c r="A226" s="26">
        <v>9000344960</v>
      </c>
      <c r="B226" s="30" t="str">
        <f>VLOOKUP(A226,EMPRESAS!$A$1:$B$245,2,0)</f>
        <v>FERRY EXPRESO LIBERTADOR S.A.S. ANTES FERRY EXPRESO LIBERTADOR EMPRESA UNIPERSONAL</v>
      </c>
      <c r="C226" s="2" t="str">
        <f>VLOOKUP(A226,EMPRESAS!$A$1:$C$245,3,0)</f>
        <v>Carga - Transbordo</v>
      </c>
      <c r="D226" s="132">
        <v>1174</v>
      </c>
      <c r="E226" s="133">
        <v>22</v>
      </c>
      <c r="F226" s="133">
        <v>3</v>
      </c>
      <c r="G226" s="133">
        <v>2016</v>
      </c>
      <c r="H226" s="117" t="s">
        <v>539</v>
      </c>
      <c r="I226" s="119" t="s">
        <v>558</v>
      </c>
      <c r="J226" s="347"/>
      <c r="K226" s="11" t="str">
        <f>VLOOKUP(A226,EMPRESAS!$A$1:$I$245,9,0)</f>
        <v>MAGDALENA</v>
      </c>
      <c r="L226" s="415" t="str">
        <f>VLOOKUP(A226,EMPRESAS!$A$1:$J$245,10,0)</f>
        <v>RIO MAGDALENA, RUTA: GAMARRA (CESAR) - CEERRO BURGOS (BOLIVAR)</v>
      </c>
    </row>
    <row r="227" spans="1:12">
      <c r="A227" s="26">
        <v>9000344960</v>
      </c>
      <c r="B227" s="30" t="str">
        <f>VLOOKUP(A227,EMPRESAS!$A$1:$B$245,2,0)</f>
        <v>FERRY EXPRESO LIBERTADOR S.A.S. ANTES FERRY EXPRESO LIBERTADOR EMPRESA UNIPERSONAL</v>
      </c>
      <c r="C227" s="2" t="str">
        <f>VLOOKUP(A227,EMPRESAS!$A$1:$C$245,3,0)</f>
        <v>Carga - Transbordo</v>
      </c>
      <c r="D227" s="27">
        <v>631</v>
      </c>
      <c r="E227" s="2">
        <v>20</v>
      </c>
      <c r="F227" s="2">
        <v>3</v>
      </c>
      <c r="G227" s="3">
        <v>2018</v>
      </c>
      <c r="H227" s="15" t="s">
        <v>565</v>
      </c>
      <c r="I227" s="3"/>
      <c r="J227" s="26"/>
      <c r="K227" s="11" t="str">
        <f>VLOOKUP(A227,EMPRESAS!$A$1:$I$245,9,0)</f>
        <v>MAGDALENA</v>
      </c>
      <c r="L227" s="415" t="str">
        <f>VLOOKUP(A227,EMPRESAS!$A$1:$J$245,10,0)</f>
        <v>RIO MAGDALENA, RUTA: GAMARRA (CESAR) - CEERRO BURGOS (BOLIVAR)</v>
      </c>
    </row>
    <row r="228" spans="1:12">
      <c r="A228" s="26">
        <v>9000344960</v>
      </c>
      <c r="B228" s="30" t="str">
        <f>VLOOKUP(A228,EMPRESAS!$A$1:$B$245,2,0)</f>
        <v>FERRY EXPRESO LIBERTADOR S.A.S. ANTES FERRY EXPRESO LIBERTADOR EMPRESA UNIPERSONAL</v>
      </c>
      <c r="C228" s="2" t="str">
        <f>VLOOKUP(A228,EMPRESAS!$A$1:$C$245,3,0)</f>
        <v>Carga - Transbordo</v>
      </c>
      <c r="D228" s="367">
        <v>3040005595</v>
      </c>
      <c r="E228" s="26">
        <v>9</v>
      </c>
      <c r="F228" s="26">
        <v>6</v>
      </c>
      <c r="G228" s="26">
        <v>2020</v>
      </c>
      <c r="H228" s="122" t="s">
        <v>566</v>
      </c>
      <c r="I228" s="3"/>
      <c r="J228" s="122" t="s">
        <v>567</v>
      </c>
      <c r="K228" s="11" t="str">
        <f>VLOOKUP(A228,EMPRESAS!$A$1:$I$245,9,0)</f>
        <v>MAGDALENA</v>
      </c>
      <c r="L228" s="415" t="str">
        <f>VLOOKUP(A228,EMPRESAS!$A$1:$J$245,10,0)</f>
        <v>RIO MAGDALENA, RUTA: GAMARRA (CESAR) - CEERRO BURGOS (BOLIVAR)</v>
      </c>
    </row>
    <row r="229" spans="1:12">
      <c r="A229" s="26">
        <v>9000344960</v>
      </c>
      <c r="B229" s="30" t="str">
        <f>VLOOKUP(A229,EMPRESAS!$A$1:$B$245,2,0)</f>
        <v>FERRY EXPRESO LIBERTADOR S.A.S. ANTES FERRY EXPRESO LIBERTADOR EMPRESA UNIPERSONAL</v>
      </c>
      <c r="C229" s="2" t="str">
        <f>VLOOKUP(A229,EMPRESAS!$A$1:$C$245,3,0)</f>
        <v>Carga - Transbordo</v>
      </c>
      <c r="D229" s="29">
        <v>3040026565</v>
      </c>
      <c r="E229" s="26">
        <v>3</v>
      </c>
      <c r="F229" s="26">
        <v>12</v>
      </c>
      <c r="G229" s="26">
        <v>2020</v>
      </c>
      <c r="H229" s="122" t="s">
        <v>563</v>
      </c>
      <c r="I229" s="3"/>
      <c r="J229" s="122" t="s">
        <v>568</v>
      </c>
      <c r="K229" s="11" t="str">
        <f>VLOOKUP(A229,EMPRESAS!$A$1:$I$245,9,0)</f>
        <v>MAGDALENA</v>
      </c>
      <c r="L229" s="415" t="str">
        <f>VLOOKUP(A229,EMPRESAS!$A$1:$J$245,10,0)</f>
        <v>RIO MAGDALENA, RUTA: GAMARRA (CESAR) - CEERRO BURGOS (BOLIVAR)</v>
      </c>
    </row>
    <row r="230" spans="1:12">
      <c r="A230" s="105">
        <v>9000562381</v>
      </c>
      <c r="B230" s="30" t="str">
        <f>VLOOKUP(A230,EMPRESAS!$A$1:$B$245,2,0)</f>
        <v>COMPAÑÍA TRANSPORTADORA LA MOJANA E.A.T.</v>
      </c>
      <c r="C230" s="2" t="str">
        <f>VLOOKUP(A230,EMPRESAS!$A$1:$C$245,3,0)</f>
        <v xml:space="preserve">Carga General </v>
      </c>
      <c r="D230" s="27">
        <v>2863</v>
      </c>
      <c r="E230" s="2">
        <v>6</v>
      </c>
      <c r="F230" s="2">
        <v>7</v>
      </c>
      <c r="G230" s="2">
        <v>2006</v>
      </c>
      <c r="H230" s="21" t="s">
        <v>536</v>
      </c>
      <c r="I230" s="2" t="s">
        <v>554</v>
      </c>
      <c r="J230" s="15"/>
      <c r="K230" s="11" t="str">
        <f>VLOOKUP(A230,EMPRESAS!$A$1:$I$245,9,0)</f>
        <v>MAGDALENA</v>
      </c>
      <c r="L230" s="415" t="str">
        <f>VLOOKUP(A230,EMPRESAS!$A$1:$J$245,10,0)</f>
        <v>RIOS: MAGDALENA, CAUCA Y AFLUENTES</v>
      </c>
    </row>
    <row r="231" spans="1:12">
      <c r="A231" s="26">
        <v>9000562381</v>
      </c>
      <c r="B231" s="30" t="str">
        <f>VLOOKUP(A231,EMPRESAS!$A$1:$B$245,2,0)</f>
        <v>COMPAÑÍA TRANSPORTADORA LA MOJANA E.A.T.</v>
      </c>
      <c r="C231" s="2" t="str">
        <f>VLOOKUP(A231,EMPRESAS!$A$1:$C$245,3,0)</f>
        <v xml:space="preserve">Carga General </v>
      </c>
      <c r="D231" s="134">
        <v>2863</v>
      </c>
      <c r="E231" s="133">
        <v>6</v>
      </c>
      <c r="F231" s="133">
        <v>7</v>
      </c>
      <c r="G231" s="133">
        <v>2006</v>
      </c>
      <c r="H231" s="117" t="s">
        <v>538</v>
      </c>
      <c r="I231" s="119" t="s">
        <v>554</v>
      </c>
      <c r="J231" s="347"/>
      <c r="K231" s="11" t="str">
        <f>VLOOKUP(A231,EMPRESAS!$A$1:$I$245,9,0)</f>
        <v>MAGDALENA</v>
      </c>
      <c r="L231" s="415" t="str">
        <f>VLOOKUP(A231,EMPRESAS!$A$1:$J$245,10,0)</f>
        <v>RIOS: MAGDALENA, CAUCA Y AFLUENTES</v>
      </c>
    </row>
    <row r="232" spans="1:12">
      <c r="A232" s="105">
        <v>8430001648</v>
      </c>
      <c r="B232" s="30" t="str">
        <f>VLOOKUP(A232,EMPRESAS!$A$1:$B$245,2,0)</f>
        <v>TRANSPORTE FLUVIAL  ORINOQUIA E.U.</v>
      </c>
      <c r="C232" s="2" t="str">
        <f>VLOOKUP(A232,EMPRESAS!$A$1:$C$245,3,0)</f>
        <v xml:space="preserve">Carga General </v>
      </c>
      <c r="D232" s="27">
        <v>2864</v>
      </c>
      <c r="E232" s="2">
        <v>6</v>
      </c>
      <c r="F232" s="2">
        <v>7</v>
      </c>
      <c r="G232" s="2">
        <v>2006</v>
      </c>
      <c r="H232" s="21" t="s">
        <v>536</v>
      </c>
      <c r="I232" s="2" t="s">
        <v>554</v>
      </c>
      <c r="J232" s="15"/>
      <c r="K232" s="11" t="str">
        <f>VLOOKUP(A232,EMPRESAS!$A$1:$I$245,9,0)</f>
        <v>GUAVIARE</v>
      </c>
      <c r="L232" s="415" t="str">
        <f>VLOOKUP(A232,EMPRESAS!$A$1:$J$245,10,0)</f>
        <v>RIOS GUAVIARE, INIRIDA Y ORINOCO Y AFLUENTESTERRITORIO COLOMBIANO</v>
      </c>
    </row>
    <row r="233" spans="1:12">
      <c r="A233" s="26">
        <v>8430001648</v>
      </c>
      <c r="B233" s="30" t="str">
        <f>VLOOKUP(A233,EMPRESAS!$A$1:$B$245,2,0)</f>
        <v>TRANSPORTE FLUVIAL  ORINOQUIA E.U.</v>
      </c>
      <c r="C233" s="2" t="str">
        <f>VLOOKUP(A233,EMPRESAS!$A$1:$C$245,3,0)</f>
        <v xml:space="preserve">Carga General </v>
      </c>
      <c r="D233" s="27">
        <v>2864</v>
      </c>
      <c r="E233" s="2">
        <v>6</v>
      </c>
      <c r="F233" s="2">
        <v>7</v>
      </c>
      <c r="G233" s="21">
        <v>2006</v>
      </c>
      <c r="H233" s="117" t="s">
        <v>538</v>
      </c>
      <c r="I233" s="119" t="s">
        <v>554</v>
      </c>
      <c r="J233" s="347"/>
      <c r="K233" s="11" t="str">
        <f>VLOOKUP(A233,EMPRESAS!$A$1:$I$245,9,0)</f>
        <v>GUAVIARE</v>
      </c>
      <c r="L233" s="415" t="str">
        <f>VLOOKUP(A233,EMPRESAS!$A$1:$J$245,10,0)</f>
        <v>RIOS GUAVIARE, INIRIDA Y ORINOCO Y AFLUENTESTERRITORIO COLOMBIANO</v>
      </c>
    </row>
    <row r="234" spans="1:12">
      <c r="A234" s="105">
        <v>9000799481</v>
      </c>
      <c r="B234" s="30" t="str">
        <f>VLOOKUP(A234,EMPRESAS!$A$1:$B$245,2,0)</f>
        <v>TRANSPORTES FLUVIALES EL TURPIAL E.U.</v>
      </c>
      <c r="C234" s="2" t="str">
        <f>VLOOKUP(A234,EMPRESAS!$A$1:$C$245,3,0)</f>
        <v>Carga General e H.C</v>
      </c>
      <c r="D234" s="27">
        <v>4411</v>
      </c>
      <c r="E234" s="2">
        <v>30</v>
      </c>
      <c r="F234" s="2">
        <v>10</v>
      </c>
      <c r="G234" s="2">
        <v>2006</v>
      </c>
      <c r="H234" s="2" t="s">
        <v>536</v>
      </c>
      <c r="I234" s="2" t="s">
        <v>537</v>
      </c>
      <c r="J234" s="15"/>
      <c r="K234" s="11" t="str">
        <f>VLOOKUP(A234,EMPRESAS!$A$1:$I$245,9,0)</f>
        <v>META</v>
      </c>
      <c r="L234" s="415" t="str">
        <f>VLOOKUP(A234,EMPRESAS!$A$1:$J$245,10,0)</f>
        <v>RIO META Y SUS AFLUENTES</v>
      </c>
    </row>
    <row r="235" spans="1:12">
      <c r="A235" s="26">
        <v>9000799481</v>
      </c>
      <c r="B235" s="30" t="str">
        <f>VLOOKUP(A235,EMPRESAS!$A$1:$B$245,2,0)</f>
        <v>TRANSPORTES FLUVIALES EL TURPIAL E.U.</v>
      </c>
      <c r="C235" s="2" t="str">
        <f>VLOOKUP(A235,EMPRESAS!$A$1:$C$245,3,0)</f>
        <v>Carga General e H.C</v>
      </c>
      <c r="D235" s="27">
        <v>4411</v>
      </c>
      <c r="E235" s="2">
        <v>30</v>
      </c>
      <c r="F235" s="2">
        <v>10</v>
      </c>
      <c r="G235" s="3">
        <v>2006</v>
      </c>
      <c r="H235" s="2" t="s">
        <v>538</v>
      </c>
      <c r="I235" s="2"/>
      <c r="J235" s="15"/>
      <c r="K235" s="11" t="str">
        <f>VLOOKUP(A235,EMPRESAS!$A$1:$I$245,9,0)</f>
        <v>META</v>
      </c>
      <c r="L235" s="415" t="str">
        <f>VLOOKUP(A235,EMPRESAS!$A$1:$J$245,10,0)</f>
        <v>RIO META Y SUS AFLUENTES</v>
      </c>
    </row>
    <row r="236" spans="1:12">
      <c r="A236" s="26">
        <v>9000799481</v>
      </c>
      <c r="B236" s="30" t="str">
        <f>VLOOKUP(A236,EMPRESAS!$A$1:$B$245,2,0)</f>
        <v>TRANSPORTES FLUVIALES EL TURPIAL E.U.</v>
      </c>
      <c r="C236" s="2" t="str">
        <f>VLOOKUP(A236,EMPRESAS!$A$1:$C$245,3,0)</f>
        <v>Carga General e H.C</v>
      </c>
      <c r="D236" s="27">
        <v>5605</v>
      </c>
      <c r="E236" s="2">
        <v>24</v>
      </c>
      <c r="F236" s="2">
        <v>12</v>
      </c>
      <c r="G236" s="2">
        <v>2008</v>
      </c>
      <c r="H236" s="2" t="s">
        <v>541</v>
      </c>
      <c r="I236" s="2"/>
      <c r="J236" s="15"/>
      <c r="K236" s="11" t="str">
        <f>VLOOKUP(A236,EMPRESAS!$A$1:$I$245,9,0)</f>
        <v>META</v>
      </c>
      <c r="L236" s="415" t="str">
        <f>VLOOKUP(A236,EMPRESAS!$A$1:$J$245,10,0)</f>
        <v>RIO META Y SUS AFLUENTES</v>
      </c>
    </row>
    <row r="237" spans="1:12">
      <c r="A237" s="26">
        <v>9000799481</v>
      </c>
      <c r="B237" s="30" t="str">
        <f>VLOOKUP(A237,EMPRESAS!$A$1:$B$245,2,0)</f>
        <v>TRANSPORTES FLUVIALES EL TURPIAL E.U.</v>
      </c>
      <c r="C237" s="2" t="str">
        <f>VLOOKUP(A237,EMPRESAS!$A$1:$C$245,3,0)</f>
        <v>Carga General e H.C</v>
      </c>
      <c r="D237" s="27">
        <v>650</v>
      </c>
      <c r="E237" s="2">
        <v>4</v>
      </c>
      <c r="F237" s="2">
        <v>3</v>
      </c>
      <c r="G237" s="3">
        <v>2010</v>
      </c>
      <c r="H237" s="2" t="s">
        <v>539</v>
      </c>
      <c r="I237" s="2"/>
      <c r="J237" s="15"/>
      <c r="K237" s="11" t="str">
        <f>VLOOKUP(A237,EMPRESAS!$A$1:$I$245,9,0)</f>
        <v>META</v>
      </c>
      <c r="L237" s="415" t="str">
        <f>VLOOKUP(A237,EMPRESAS!$A$1:$J$245,10,0)</f>
        <v>RIO META Y SUS AFLUENTES</v>
      </c>
    </row>
    <row r="238" spans="1:12">
      <c r="A238" s="26">
        <v>9000799481</v>
      </c>
      <c r="B238" s="30" t="str">
        <f>VLOOKUP(A238,EMPRESAS!$A$1:$B$245,2,0)</f>
        <v>TRANSPORTES FLUVIALES EL TURPIAL E.U.</v>
      </c>
      <c r="C238" s="2" t="str">
        <f>VLOOKUP(A238,EMPRESAS!$A$1:$C$245,3,0)</f>
        <v>Carga General e H.C</v>
      </c>
      <c r="D238" s="27">
        <v>341</v>
      </c>
      <c r="E238" s="2">
        <v>11</v>
      </c>
      <c r="F238" s="2">
        <v>2</v>
      </c>
      <c r="G238" s="2">
        <v>2013</v>
      </c>
      <c r="H238" s="2" t="s">
        <v>541</v>
      </c>
      <c r="I238" s="2"/>
      <c r="J238" s="15"/>
      <c r="K238" s="11" t="str">
        <f>VLOOKUP(A238,EMPRESAS!$A$1:$I$245,9,0)</f>
        <v>META</v>
      </c>
      <c r="L238" s="415" t="str">
        <f>VLOOKUP(A238,EMPRESAS!$A$1:$J$245,10,0)</f>
        <v>RIO META Y SUS AFLUENTES</v>
      </c>
    </row>
    <row r="239" spans="1:12">
      <c r="A239" s="26">
        <v>9000799481</v>
      </c>
      <c r="B239" s="30" t="str">
        <f>VLOOKUP(A239,EMPRESAS!$A$1:$B$245,2,0)</f>
        <v>TRANSPORTES FLUVIALES EL TURPIAL E.U.</v>
      </c>
      <c r="C239" s="2" t="str">
        <f>VLOOKUP(A239,EMPRESAS!$A$1:$C$245,3,0)</f>
        <v>Carga General e H.C</v>
      </c>
      <c r="D239" s="27">
        <v>2856</v>
      </c>
      <c r="E239" s="2">
        <v>25</v>
      </c>
      <c r="F239" s="2">
        <v>9</v>
      </c>
      <c r="G239" s="3">
        <v>2014</v>
      </c>
      <c r="H239" s="15" t="s">
        <v>540</v>
      </c>
      <c r="I239" s="2"/>
      <c r="J239" s="15"/>
      <c r="K239" s="11" t="str">
        <f>VLOOKUP(A239,EMPRESAS!$A$1:$I$245,9,0)</f>
        <v>META</v>
      </c>
      <c r="L239" s="415" t="str">
        <f>VLOOKUP(A239,EMPRESAS!$A$1:$J$245,10,0)</f>
        <v>RIO META Y SUS AFLUENTES</v>
      </c>
    </row>
    <row r="240" spans="1:12">
      <c r="A240" s="26">
        <v>9000799481</v>
      </c>
      <c r="B240" s="30" t="str">
        <f>VLOOKUP(A240,EMPRESAS!$A$1:$B$245,2,0)</f>
        <v>TRANSPORTES FLUVIALES EL TURPIAL E.U.</v>
      </c>
      <c r="C240" s="2" t="str">
        <f>VLOOKUP(A240,EMPRESAS!$A$1:$C$245,3,0)</f>
        <v>Carga General e H.C</v>
      </c>
      <c r="D240" s="27">
        <v>2716</v>
      </c>
      <c r="E240" s="2">
        <v>10</v>
      </c>
      <c r="F240" s="2">
        <v>7</v>
      </c>
      <c r="G240" s="3">
        <v>2018</v>
      </c>
      <c r="H240" s="115" t="s">
        <v>544</v>
      </c>
      <c r="I240" s="116" t="s">
        <v>537</v>
      </c>
      <c r="J240" s="212"/>
      <c r="K240" s="11" t="str">
        <f>VLOOKUP(A240,EMPRESAS!$A$1:$I$245,9,0)</f>
        <v>META</v>
      </c>
      <c r="L240" s="415" t="str">
        <f>VLOOKUP(A240,EMPRESAS!$A$1:$J$245,10,0)</f>
        <v>RIO META Y SUS AFLUENTES</v>
      </c>
    </row>
    <row r="241" spans="1:12" ht="26.25">
      <c r="A241" s="105">
        <v>9000564671</v>
      </c>
      <c r="B241" s="30" t="str">
        <f>VLOOKUP(A241,EMPRESAS!$A$1:$B$245,2,0)</f>
        <v>RIO CARGAS LTDA.</v>
      </c>
      <c r="C241" s="2" t="str">
        <f>VLOOKUP(A241,EMPRESAS!$A$1:$C$245,3,0)</f>
        <v xml:space="preserve">Carga General </v>
      </c>
      <c r="D241" s="27">
        <v>4278</v>
      </c>
      <c r="E241" s="2">
        <v>22</v>
      </c>
      <c r="F241" s="2">
        <v>9</v>
      </c>
      <c r="G241" s="2">
        <v>2006</v>
      </c>
      <c r="H241" s="21" t="s">
        <v>536</v>
      </c>
      <c r="I241" s="2" t="s">
        <v>554</v>
      </c>
      <c r="J241" s="15"/>
      <c r="K241" s="11" t="str">
        <f>VLOOKUP(A241,EMPRESAS!$A$1:$I$245,9,0)</f>
        <v>MAGDALENA</v>
      </c>
      <c r="L241" s="415" t="str">
        <f>VLOOKUP(A241,EMPRESAS!$A$1:$J$245,10,0)</f>
        <v>RIO MAGDALENA Y SUS AFLUENTES EN LOS PUERTOS DE: PUERTO NARE , BARRANCABERMEJA, SAN SEBASTIAN, MOMPOX, CALAMAR, TALAMEQUE, BARRANQUILLA Y POR CANAL DEL DIQUE A CARTAGENA.</v>
      </c>
    </row>
    <row r="242" spans="1:12" ht="26.25">
      <c r="A242" s="26">
        <v>9000564671</v>
      </c>
      <c r="B242" s="30" t="str">
        <f>VLOOKUP(A242,EMPRESAS!$A$1:$B$245,2,0)</f>
        <v>RIO CARGAS LTDA.</v>
      </c>
      <c r="C242" s="2" t="str">
        <f>VLOOKUP(A242,EMPRESAS!$A$1:$C$245,3,0)</f>
        <v xml:space="preserve">Carga General </v>
      </c>
      <c r="D242" s="132">
        <v>4278</v>
      </c>
      <c r="E242" s="133">
        <v>22</v>
      </c>
      <c r="F242" s="133">
        <v>9</v>
      </c>
      <c r="G242" s="133">
        <v>2006</v>
      </c>
      <c r="H242" s="117" t="s">
        <v>538</v>
      </c>
      <c r="I242" s="119"/>
      <c r="J242" s="347"/>
      <c r="K242" s="11" t="str">
        <f>VLOOKUP(A242,EMPRESAS!$A$1:$I$245,9,0)</f>
        <v>MAGDALENA</v>
      </c>
      <c r="L242" s="415" t="str">
        <f>VLOOKUP(A242,EMPRESAS!$A$1:$J$245,10,0)</f>
        <v>RIO MAGDALENA Y SUS AFLUENTES EN LOS PUERTOS DE: PUERTO NARE , BARRANCABERMEJA, SAN SEBASTIAN, MOMPOX, CALAMAR, TALAMEQUE, BARRANQUILLA Y POR CANAL DEL DIQUE A CARTAGENA.</v>
      </c>
    </row>
    <row r="243" spans="1:12" ht="26.25">
      <c r="A243" s="26">
        <v>9000564671</v>
      </c>
      <c r="B243" s="30" t="str">
        <f>VLOOKUP(A243,EMPRESAS!$A$1:$B$245,2,0)</f>
        <v>RIO CARGAS LTDA.</v>
      </c>
      <c r="C243" s="2" t="str">
        <f>VLOOKUP(A243,EMPRESAS!$A$1:$C$245,3,0)</f>
        <v xml:space="preserve">Carga General </v>
      </c>
      <c r="D243" s="27">
        <v>5144</v>
      </c>
      <c r="E243" s="2">
        <v>24</v>
      </c>
      <c r="F243" s="2">
        <v>11</v>
      </c>
      <c r="G243" s="2">
        <v>2006</v>
      </c>
      <c r="H243" s="2" t="s">
        <v>549</v>
      </c>
      <c r="I243" s="2"/>
      <c r="J243" s="15"/>
      <c r="K243" s="11" t="str">
        <f>VLOOKUP(A243,EMPRESAS!$A$1:$I$245,9,0)</f>
        <v>MAGDALENA</v>
      </c>
      <c r="L243" s="415" t="str">
        <f>VLOOKUP(A243,EMPRESAS!$A$1:$J$245,10,0)</f>
        <v>RIO MAGDALENA Y SUS AFLUENTES EN LOS PUERTOS DE: PUERTO NARE , BARRANCABERMEJA, SAN SEBASTIAN, MOMPOX, CALAMAR, TALAMEQUE, BARRANQUILLA Y POR CANAL DEL DIQUE A CARTAGENA.</v>
      </c>
    </row>
    <row r="244" spans="1:12">
      <c r="A244" s="26">
        <v>9000564671</v>
      </c>
      <c r="B244" s="322" t="str">
        <f>VLOOKUP(A244,EMPRESAS!$A$1:$B$245,2,0)</f>
        <v>RIO CARGAS LTDA.</v>
      </c>
      <c r="C244" s="21" t="str">
        <f>VLOOKUP(A244,EMPRESAS!$A$1:$C$245,3,0)</f>
        <v xml:space="preserve">Carga General </v>
      </c>
      <c r="D244" s="27">
        <v>3040012705</v>
      </c>
      <c r="E244" s="2">
        <v>26</v>
      </c>
      <c r="F244" s="2">
        <v>3</v>
      </c>
      <c r="G244" s="2">
        <v>2021</v>
      </c>
      <c r="H244" s="115" t="s">
        <v>539</v>
      </c>
      <c r="I244" s="115"/>
      <c r="J244" s="15"/>
      <c r="K244" s="11"/>
      <c r="L244" s="415"/>
    </row>
    <row r="245" spans="1:12">
      <c r="A245" s="105">
        <v>8220060721</v>
      </c>
      <c r="B245" s="30" t="str">
        <f>VLOOKUP(A245,EMPRESAS!$A$1:$B$245,2,0)</f>
        <v>TRANSPORTE Y BODEGAS LINARES LTDA "TRANS-LINARES</v>
      </c>
      <c r="C245" s="2" t="str">
        <f>VLOOKUP(A245,EMPRESAS!$A$1:$C$245,3,0)</f>
        <v xml:space="preserve">Carga General </v>
      </c>
      <c r="D245" s="27">
        <v>5118</v>
      </c>
      <c r="E245" s="2">
        <v>21</v>
      </c>
      <c r="F245" s="2">
        <v>11</v>
      </c>
      <c r="G245" s="2">
        <v>2006</v>
      </c>
      <c r="H245" s="47" t="s">
        <v>536</v>
      </c>
      <c r="I245" s="2" t="s">
        <v>537</v>
      </c>
      <c r="J245" s="15"/>
      <c r="K245" s="11" t="str">
        <f>VLOOKUP(A245,EMPRESAS!$A$1:$I$245,9,0)</f>
        <v>GUAVIARE</v>
      </c>
      <c r="L245" s="415" t="str">
        <f>VLOOKUP(A245,EMPRESAS!$A$1:$J$245,10,0)</f>
        <v>RIO GUAVIARE Y SUS AFLUENTES</v>
      </c>
    </row>
    <row r="246" spans="1:12">
      <c r="A246" s="26">
        <v>8220060721</v>
      </c>
      <c r="B246" s="30" t="str">
        <f>VLOOKUP(A246,EMPRESAS!$A$1:$B$245,2,0)</f>
        <v>TRANSPORTE Y BODEGAS LINARES LTDA "TRANS-LINARES</v>
      </c>
      <c r="C246" s="2" t="str">
        <f>VLOOKUP(A246,EMPRESAS!$A$1:$C$245,3,0)</f>
        <v xml:space="preserve">Carga General </v>
      </c>
      <c r="D246" s="27">
        <v>5118</v>
      </c>
      <c r="E246" s="2">
        <v>21</v>
      </c>
      <c r="F246" s="2">
        <v>11</v>
      </c>
      <c r="G246" s="21">
        <v>2006</v>
      </c>
      <c r="H246" s="117" t="s">
        <v>538</v>
      </c>
      <c r="I246" s="119" t="s">
        <v>537</v>
      </c>
      <c r="J246" s="347"/>
      <c r="K246" s="11" t="str">
        <f>VLOOKUP(A246,EMPRESAS!$A$1:$I$245,9,0)</f>
        <v>GUAVIARE</v>
      </c>
      <c r="L246" s="415" t="str">
        <f>VLOOKUP(A246,EMPRESAS!$A$1:$J$245,10,0)</f>
        <v>RIO GUAVIARE Y SUS AFLUENTES</v>
      </c>
    </row>
    <row r="247" spans="1:12" ht="26.25">
      <c r="A247" s="105">
        <v>9001006913</v>
      </c>
      <c r="B247" s="30" t="str">
        <f>VLOOKUP(A247,EMPRESAS!$A$1:$B$245,2,0)</f>
        <v>TRANSPORTADORA DEL SUR ORIENTE E.U. "TRANSO"</v>
      </c>
      <c r="C247" s="2" t="str">
        <f>VLOOKUP(A247,EMPRESAS!$A$1:$C$245,3,0)</f>
        <v>Carga General e H.C</v>
      </c>
      <c r="D247" s="27">
        <v>5119</v>
      </c>
      <c r="E247" s="2">
        <v>21</v>
      </c>
      <c r="F247" s="2">
        <v>11</v>
      </c>
      <c r="G247" s="2">
        <v>2006</v>
      </c>
      <c r="H247" s="2" t="s">
        <v>536</v>
      </c>
      <c r="I247" s="2" t="s">
        <v>537</v>
      </c>
      <c r="J247" s="15"/>
      <c r="K247" s="11" t="str">
        <f>VLOOKUP(A247,EMPRESAS!$A$1:$I$245,9,0)</f>
        <v>META</v>
      </c>
      <c r="L247" s="415" t="str">
        <f>VLOOKUP(A247,EMPRESAS!$A$1:$J$245,10,0)</f>
        <v>RIOS: META, UNILA, VAUPES, GUAVIARE, INIRIDA, GUAINIA, ATABAPO, ORINOCO, VICHADA Y AFLUENTES EN PUERTOS COLOMBIANOS, SEGÚN DEMANDA</v>
      </c>
    </row>
    <row r="248" spans="1:12" ht="26.25">
      <c r="A248" s="26">
        <v>9001006913</v>
      </c>
      <c r="B248" s="30" t="str">
        <f>VLOOKUP(A248,EMPRESAS!$A$1:$B$245,2,0)</f>
        <v>TRANSPORTADORA DEL SUR ORIENTE E.U. "TRANSO"</v>
      </c>
      <c r="C248" s="2" t="str">
        <f>VLOOKUP(A248,EMPRESAS!$A$1:$C$245,3,0)</f>
        <v>Carga General e H.C</v>
      </c>
      <c r="D248" s="27">
        <v>5119</v>
      </c>
      <c r="E248" s="2">
        <v>21</v>
      </c>
      <c r="F248" s="2">
        <v>11</v>
      </c>
      <c r="G248" s="2">
        <v>2006</v>
      </c>
      <c r="H248" s="2" t="s">
        <v>538</v>
      </c>
      <c r="I248" s="2"/>
      <c r="J248" s="15"/>
      <c r="K248" s="11" t="str">
        <f>VLOOKUP(A248,EMPRESAS!$A$1:$I$245,9,0)</f>
        <v>META</v>
      </c>
      <c r="L248" s="415" t="str">
        <f>VLOOKUP(A248,EMPRESAS!$A$1:$J$245,10,0)</f>
        <v>RIOS: META, UNILA, VAUPES, GUAVIARE, INIRIDA, GUAINIA, ATABAPO, ORINOCO, VICHADA Y AFLUENTES EN PUERTOS COLOMBIANOS, SEGÚN DEMANDA</v>
      </c>
    </row>
    <row r="249" spans="1:12" ht="26.25">
      <c r="A249" s="26">
        <v>9001006913</v>
      </c>
      <c r="B249" s="30" t="str">
        <f>VLOOKUP(A249,EMPRESAS!$A$1:$B$245,2,0)</f>
        <v>TRANSPORTADORA DEL SUR ORIENTE E.U. "TRANSO"</v>
      </c>
      <c r="C249" s="2" t="str">
        <f>VLOOKUP(A249,EMPRESAS!$A$1:$C$245,3,0)</f>
        <v>Carga General e H.C</v>
      </c>
      <c r="D249" s="27">
        <v>581</v>
      </c>
      <c r="E249" s="2">
        <v>26</v>
      </c>
      <c r="F249" s="2">
        <v>2</v>
      </c>
      <c r="G249" s="2">
        <v>2007</v>
      </c>
      <c r="H249" s="2" t="s">
        <v>541</v>
      </c>
      <c r="I249" s="2"/>
      <c r="J249" s="15"/>
      <c r="K249" s="11" t="str">
        <f>VLOOKUP(A249,EMPRESAS!$A$1:$I$245,9,0)</f>
        <v>META</v>
      </c>
      <c r="L249" s="415" t="str">
        <f>VLOOKUP(A249,EMPRESAS!$A$1:$J$245,10,0)</f>
        <v>RIOS: META, UNILA, VAUPES, GUAVIARE, INIRIDA, GUAINIA, ATABAPO, ORINOCO, VICHADA Y AFLUENTES EN PUERTOS COLOMBIANOS, SEGÚN DEMANDA</v>
      </c>
    </row>
    <row r="250" spans="1:12" ht="26.25">
      <c r="A250" s="26">
        <v>9001006913</v>
      </c>
      <c r="B250" s="30" t="str">
        <f>VLOOKUP(A250,EMPRESAS!$A$1:$B$245,2,0)</f>
        <v>TRANSPORTADORA DEL SUR ORIENTE E.U. "TRANSO"</v>
      </c>
      <c r="C250" s="2" t="str">
        <f>VLOOKUP(A250,EMPRESAS!$A$1:$C$245,3,0)</f>
        <v>Carga General e H.C</v>
      </c>
      <c r="D250" s="27">
        <v>1661</v>
      </c>
      <c r="E250" s="2">
        <v>30</v>
      </c>
      <c r="F250" s="2">
        <v>4</v>
      </c>
      <c r="G250" s="2">
        <v>2007</v>
      </c>
      <c r="H250" s="2" t="s">
        <v>552</v>
      </c>
      <c r="I250" s="2"/>
      <c r="J250" s="15"/>
      <c r="K250" s="11" t="str">
        <f>VLOOKUP(A250,EMPRESAS!$A$1:$I$245,9,0)</f>
        <v>META</v>
      </c>
      <c r="L250" s="415" t="str">
        <f>VLOOKUP(A250,EMPRESAS!$A$1:$J$245,10,0)</f>
        <v>RIOS: META, UNILA, VAUPES, GUAVIARE, INIRIDA, GUAINIA, ATABAPO, ORINOCO, VICHADA Y AFLUENTES EN PUERTOS COLOMBIANOS, SEGÚN DEMANDA</v>
      </c>
    </row>
    <row r="251" spans="1:12" ht="26.25">
      <c r="A251" s="26">
        <v>9001006913</v>
      </c>
      <c r="B251" s="30" t="str">
        <f>VLOOKUP(A251,EMPRESAS!$A$1:$B$245,2,0)</f>
        <v>TRANSPORTADORA DEL SUR ORIENTE E.U. "TRANSO"</v>
      </c>
      <c r="C251" s="2" t="str">
        <f>VLOOKUP(A251,EMPRESAS!$A$1:$C$245,3,0)</f>
        <v>Carga General e H.C</v>
      </c>
      <c r="D251" s="27">
        <v>484</v>
      </c>
      <c r="E251" s="2">
        <v>12</v>
      </c>
      <c r="F251" s="2">
        <v>2</v>
      </c>
      <c r="G251" s="2">
        <v>2008</v>
      </c>
      <c r="H251" s="2" t="s">
        <v>552</v>
      </c>
      <c r="I251" s="2"/>
      <c r="J251" s="15"/>
      <c r="K251" s="11" t="str">
        <f>VLOOKUP(A251,EMPRESAS!$A$1:$I$245,9,0)</f>
        <v>META</v>
      </c>
      <c r="L251" s="415" t="str">
        <f>VLOOKUP(A251,EMPRESAS!$A$1:$J$245,10,0)</f>
        <v>RIOS: META, UNILA, VAUPES, GUAVIARE, INIRIDA, GUAINIA, ATABAPO, ORINOCO, VICHADA Y AFLUENTES EN PUERTOS COLOMBIANOS, SEGÚN DEMANDA</v>
      </c>
    </row>
    <row r="252" spans="1:12" ht="26.25">
      <c r="A252" s="26">
        <v>9001006913</v>
      </c>
      <c r="B252" s="30" t="str">
        <f>VLOOKUP(A252,EMPRESAS!$A$1:$B$245,2,0)</f>
        <v>TRANSPORTADORA DEL SUR ORIENTE E.U. "TRANSO"</v>
      </c>
      <c r="C252" s="2" t="str">
        <f>VLOOKUP(A252,EMPRESAS!$A$1:$C$245,3,0)</f>
        <v>Carga General e H.C</v>
      </c>
      <c r="D252" s="27">
        <v>3469</v>
      </c>
      <c r="E252" s="2">
        <v>26</v>
      </c>
      <c r="F252" s="2">
        <v>8</v>
      </c>
      <c r="G252" s="2">
        <v>2008</v>
      </c>
      <c r="H252" s="2" t="s">
        <v>552</v>
      </c>
      <c r="I252" s="2"/>
      <c r="J252" s="15"/>
      <c r="K252" s="11" t="str">
        <f>VLOOKUP(A252,EMPRESAS!$A$1:$I$245,9,0)</f>
        <v>META</v>
      </c>
      <c r="L252" s="415" t="str">
        <f>VLOOKUP(A252,EMPRESAS!$A$1:$J$245,10,0)</f>
        <v>RIOS: META, UNILA, VAUPES, GUAVIARE, INIRIDA, GUAINIA, ATABAPO, ORINOCO, VICHADA Y AFLUENTES EN PUERTOS COLOMBIANOS, SEGÚN DEMANDA</v>
      </c>
    </row>
    <row r="253" spans="1:12" ht="26.25">
      <c r="A253" s="26">
        <v>9001006913</v>
      </c>
      <c r="B253" s="30" t="str">
        <f>VLOOKUP(A253,EMPRESAS!$A$1:$B$245,2,0)</f>
        <v>TRANSPORTADORA DEL SUR ORIENTE E.U. "TRANSO"</v>
      </c>
      <c r="C253" s="2" t="str">
        <f>VLOOKUP(A253,EMPRESAS!$A$1:$C$245,3,0)</f>
        <v>Carga General e H.C</v>
      </c>
      <c r="D253" s="27">
        <v>3968</v>
      </c>
      <c r="E253" s="2">
        <v>26</v>
      </c>
      <c r="F253" s="2">
        <v>8</v>
      </c>
      <c r="G253" s="2">
        <v>2009</v>
      </c>
      <c r="H253" s="2" t="s">
        <v>552</v>
      </c>
      <c r="I253" s="2"/>
      <c r="J253" s="15"/>
      <c r="K253" s="11" t="str">
        <f>VLOOKUP(A253,EMPRESAS!$A$1:$I$245,9,0)</f>
        <v>META</v>
      </c>
      <c r="L253" s="415" t="str">
        <f>VLOOKUP(A253,EMPRESAS!$A$1:$J$245,10,0)</f>
        <v>RIOS: META, UNILA, VAUPES, GUAVIARE, INIRIDA, GUAINIA, ATABAPO, ORINOCO, VICHADA Y AFLUENTES EN PUERTOS COLOMBIANOS, SEGÚN DEMANDA</v>
      </c>
    </row>
    <row r="254" spans="1:12" ht="26.25">
      <c r="A254" s="26">
        <v>9001006913</v>
      </c>
      <c r="B254" s="30" t="str">
        <f>VLOOKUP(A254,EMPRESAS!$A$1:$B$245,2,0)</f>
        <v>TRANSPORTADORA DEL SUR ORIENTE E.U. "TRANSO"</v>
      </c>
      <c r="C254" s="2" t="str">
        <f>VLOOKUP(A254,EMPRESAS!$A$1:$C$245,3,0)</f>
        <v>Carga General e H.C</v>
      </c>
      <c r="D254" s="27">
        <v>6132</v>
      </c>
      <c r="E254" s="2">
        <v>9</v>
      </c>
      <c r="F254" s="2">
        <v>12</v>
      </c>
      <c r="G254" s="2">
        <v>2009</v>
      </c>
      <c r="H254" s="2" t="s">
        <v>539</v>
      </c>
      <c r="I254" s="2"/>
      <c r="J254" s="15"/>
      <c r="K254" s="11" t="str">
        <f>VLOOKUP(A254,EMPRESAS!$A$1:$I$245,9,0)</f>
        <v>META</v>
      </c>
      <c r="L254" s="415" t="str">
        <f>VLOOKUP(A254,EMPRESAS!$A$1:$J$245,10,0)</f>
        <v>RIOS: META, UNILA, VAUPES, GUAVIARE, INIRIDA, GUAINIA, ATABAPO, ORINOCO, VICHADA Y AFLUENTES EN PUERTOS COLOMBIANOS, SEGÚN DEMANDA</v>
      </c>
    </row>
    <row r="255" spans="1:12" ht="26.25">
      <c r="A255" s="26">
        <v>9001006913</v>
      </c>
      <c r="B255" s="30" t="str">
        <f>VLOOKUP(A255,EMPRESAS!$A$1:$B$245,2,0)</f>
        <v>TRANSPORTADORA DEL SUR ORIENTE E.U. "TRANSO"</v>
      </c>
      <c r="C255" s="2" t="str">
        <f>VLOOKUP(A255,EMPRESAS!$A$1:$C$245,3,0)</f>
        <v>Carga General e H.C</v>
      </c>
      <c r="D255" s="27">
        <v>1163</v>
      </c>
      <c r="E255" s="2">
        <v>22</v>
      </c>
      <c r="F255" s="2">
        <v>4</v>
      </c>
      <c r="G255" s="2">
        <v>2013</v>
      </c>
      <c r="H255" s="15" t="s">
        <v>540</v>
      </c>
      <c r="I255" s="2"/>
      <c r="J255" s="15"/>
      <c r="K255" s="11" t="str">
        <f>VLOOKUP(A255,EMPRESAS!$A$1:$I$245,9,0)</f>
        <v>META</v>
      </c>
      <c r="L255" s="415" t="str">
        <f>VLOOKUP(A255,EMPRESAS!$A$1:$J$245,10,0)</f>
        <v>RIOS: META, UNILA, VAUPES, GUAVIARE, INIRIDA, GUAINIA, ATABAPO, ORINOCO, VICHADA Y AFLUENTES EN PUERTOS COLOMBIANOS, SEGÚN DEMANDA</v>
      </c>
    </row>
    <row r="256" spans="1:12" ht="26.25">
      <c r="A256" s="26">
        <v>9001006913</v>
      </c>
      <c r="B256" s="30" t="str">
        <f>VLOOKUP(A256,EMPRESAS!$A$1:$B$245,2,0)</f>
        <v>TRANSPORTADORA DEL SUR ORIENTE E.U. "TRANSO"</v>
      </c>
      <c r="C256" s="2" t="str">
        <f>VLOOKUP(A256,EMPRESAS!$A$1:$C$245,3,0)</f>
        <v>Carga General e H.C</v>
      </c>
      <c r="D256" s="27">
        <v>3524</v>
      </c>
      <c r="E256" s="2">
        <v>20</v>
      </c>
      <c r="F256" s="2">
        <v>11</v>
      </c>
      <c r="G256" s="2">
        <v>2014</v>
      </c>
      <c r="H256" s="15" t="s">
        <v>542</v>
      </c>
      <c r="I256" s="2" t="s">
        <v>537</v>
      </c>
      <c r="J256" s="15"/>
      <c r="K256" s="11" t="str">
        <f>VLOOKUP(A256,EMPRESAS!$A$1:$I$245,9,0)</f>
        <v>META</v>
      </c>
      <c r="L256" s="415" t="str">
        <f>VLOOKUP(A256,EMPRESAS!$A$1:$J$245,10,0)</f>
        <v>RIOS: META, UNILA, VAUPES, GUAVIARE, INIRIDA, GUAINIA, ATABAPO, ORINOCO, VICHADA Y AFLUENTES EN PUERTOS COLOMBIANOS, SEGÚN DEMANDA</v>
      </c>
    </row>
    <row r="257" spans="1:12" ht="26.25">
      <c r="A257" s="26">
        <v>9001006913</v>
      </c>
      <c r="B257" s="30" t="str">
        <f>VLOOKUP(A257,EMPRESAS!$A$1:$B$245,2,0)</f>
        <v>TRANSPORTADORA DEL SUR ORIENTE E.U. "TRANSO"</v>
      </c>
      <c r="C257" s="2" t="str">
        <f>VLOOKUP(A257,EMPRESAS!$A$1:$C$245,3,0)</f>
        <v>Carga General e H.C</v>
      </c>
      <c r="D257" s="27">
        <v>2473</v>
      </c>
      <c r="E257" s="2">
        <v>26</v>
      </c>
      <c r="F257" s="2">
        <v>6</v>
      </c>
      <c r="G257" s="2">
        <v>2018</v>
      </c>
      <c r="H257" s="115" t="s">
        <v>544</v>
      </c>
      <c r="I257" s="116" t="s">
        <v>537</v>
      </c>
      <c r="J257" s="212"/>
      <c r="K257" s="11" t="str">
        <f>VLOOKUP(A257,EMPRESAS!$A$1:$I$245,9,0)</f>
        <v>META</v>
      </c>
      <c r="L257" s="415" t="str">
        <f>VLOOKUP(A257,EMPRESAS!$A$1:$J$245,10,0)</f>
        <v>RIOS: META, UNILA, VAUPES, GUAVIARE, INIRIDA, GUAINIA, ATABAPO, ORINOCO, VICHADA Y AFLUENTES EN PUERTOS COLOMBIANOS, SEGÚN DEMANDA</v>
      </c>
    </row>
    <row r="258" spans="1:12" ht="26.25">
      <c r="A258" s="26">
        <v>9001006913</v>
      </c>
      <c r="B258" s="30" t="str">
        <f>VLOOKUP(A258,EMPRESAS!$A$1:$B$245,2,0)</f>
        <v>TRANSPORTADORA DEL SUR ORIENTE E.U. "TRANSO"</v>
      </c>
      <c r="C258" s="2" t="str">
        <f>VLOOKUP(A258,EMPRESAS!$A$1:$C$245,3,0)</f>
        <v>Carga General e H.C</v>
      </c>
      <c r="D258" s="27">
        <v>3430</v>
      </c>
      <c r="E258" s="2">
        <v>15</v>
      </c>
      <c r="F258" s="2">
        <v>8</v>
      </c>
      <c r="G258" s="2">
        <v>2018</v>
      </c>
      <c r="H258" s="15" t="s">
        <v>541</v>
      </c>
      <c r="I258" s="2"/>
      <c r="J258" s="15"/>
      <c r="K258" s="11" t="str">
        <f>VLOOKUP(A258,EMPRESAS!$A$1:$I$245,9,0)</f>
        <v>META</v>
      </c>
      <c r="L258" s="415" t="str">
        <f>VLOOKUP(A258,EMPRESAS!$A$1:$J$245,10,0)</f>
        <v>RIOS: META, UNILA, VAUPES, GUAVIARE, INIRIDA, GUAINIA, ATABAPO, ORINOCO, VICHADA Y AFLUENTES EN PUERTOS COLOMBIANOS, SEGÚN DEMANDA</v>
      </c>
    </row>
    <row r="259" spans="1:12" ht="26.25">
      <c r="A259" s="26">
        <v>9001006913</v>
      </c>
      <c r="B259" s="31" t="str">
        <f>VLOOKUP(A259,EMPRESAS!$A$1:$B$245,2,0)</f>
        <v>TRANSPORTADORA DEL SUR ORIENTE E.U. "TRANSO"</v>
      </c>
      <c r="C259" s="3" t="str">
        <f>VLOOKUP(A259,EMPRESAS!$A$1:$C$245,3,0)</f>
        <v>Carga General e H.C</v>
      </c>
      <c r="D259" s="27">
        <v>6289</v>
      </c>
      <c r="E259" s="2">
        <v>11</v>
      </c>
      <c r="F259" s="2">
        <v>12</v>
      </c>
      <c r="G259" s="2">
        <v>2019</v>
      </c>
      <c r="H259" s="15" t="s">
        <v>541</v>
      </c>
      <c r="I259" s="2"/>
      <c r="J259" s="15"/>
      <c r="K259" s="11" t="str">
        <f>VLOOKUP(A259,EMPRESAS!$A$1:$I$245,9,0)</f>
        <v>META</v>
      </c>
      <c r="L259" s="415" t="str">
        <f>VLOOKUP(A259,EMPRESAS!$A$1:$J$245,10,0)</f>
        <v>RIOS: META, UNILA, VAUPES, GUAVIARE, INIRIDA, GUAINIA, ATABAPO, ORINOCO, VICHADA Y AFLUENTES EN PUERTOS COLOMBIANOS, SEGÚN DEMANDA</v>
      </c>
    </row>
    <row r="260" spans="1:12">
      <c r="A260" s="105">
        <v>172251694</v>
      </c>
      <c r="B260" s="30" t="str">
        <f>VLOOKUP(A260,EMPRESAS!$A$1:$B$245,2,0)</f>
        <v>GOMEZ LANCHEROS JOSE ALONSO</v>
      </c>
      <c r="C260" s="2" t="str">
        <f>VLOOKUP(A260,EMPRESAS!$A$1:$C$245,3,0)</f>
        <v>Carga - Transbordo - Veh</v>
      </c>
      <c r="D260" s="27">
        <v>5120</v>
      </c>
      <c r="E260" s="2">
        <v>21</v>
      </c>
      <c r="F260" s="2">
        <v>11</v>
      </c>
      <c r="G260" s="2">
        <v>2006</v>
      </c>
      <c r="H260" s="21" t="s">
        <v>536</v>
      </c>
      <c r="I260" s="23" t="s">
        <v>555</v>
      </c>
      <c r="J260" s="15"/>
      <c r="K260" s="11" t="str">
        <f>VLOOKUP(A260,EMPRESAS!$A$1:$I$245,9,0)</f>
        <v>ARIARI</v>
      </c>
      <c r="L260" s="415" t="str">
        <f>VLOOKUP(A260,EMPRESAS!$A$1:$J$245,10,0)</f>
        <v>TRANSBORDO DE VEHICULOS ENTRE LAS DOS MARGENES DEL RIO ARIARI MUNICIPIO DE PUERTO LLERAS (META)</v>
      </c>
    </row>
    <row r="261" spans="1:12">
      <c r="A261" s="26">
        <v>172251694</v>
      </c>
      <c r="B261" s="30" t="str">
        <f>VLOOKUP(A261,EMPRESAS!$A$1:$B$245,2,0)</f>
        <v>GOMEZ LANCHEROS JOSE ALONSO</v>
      </c>
      <c r="C261" s="2" t="str">
        <f>VLOOKUP(A261,EMPRESAS!$A$1:$C$245,3,0)</f>
        <v>Carga - Transbordo - Veh</v>
      </c>
      <c r="D261" s="27">
        <v>5120</v>
      </c>
      <c r="E261" s="2">
        <v>21</v>
      </c>
      <c r="F261" s="2">
        <v>11</v>
      </c>
      <c r="G261" s="21">
        <v>2006</v>
      </c>
      <c r="H261" s="117" t="s">
        <v>538</v>
      </c>
      <c r="I261" s="119" t="s">
        <v>558</v>
      </c>
      <c r="J261" s="347"/>
      <c r="K261" s="11" t="str">
        <f>VLOOKUP(A261,EMPRESAS!$A$1:$I$245,9,0)</f>
        <v>ARIARI</v>
      </c>
      <c r="L261" s="415" t="str">
        <f>VLOOKUP(A261,EMPRESAS!$A$1:$J$245,10,0)</f>
        <v>TRANSBORDO DE VEHICULOS ENTRE LAS DOS MARGENES DEL RIO ARIARI MUNICIPIO DE PUERTO LLERAS (META)</v>
      </c>
    </row>
    <row r="262" spans="1:12" ht="39">
      <c r="A262" s="105">
        <v>8001204966</v>
      </c>
      <c r="B262" s="30" t="str">
        <f>VLOOKUP(A262,EMPRESAS!$A$1:$B$245,2,0)</f>
        <v xml:space="preserve">TRANSPORTADORA FLUVIAL MARTINEZ VELILLA LTDA </v>
      </c>
      <c r="C262" s="2" t="str">
        <f>VLOOKUP(A262,EMPRESAS!$A$1:$C$245,3,0)</f>
        <v xml:space="preserve">Carga General </v>
      </c>
      <c r="D262" s="27">
        <v>5852</v>
      </c>
      <c r="E262" s="2">
        <v>26</v>
      </c>
      <c r="F262" s="2">
        <v>12</v>
      </c>
      <c r="G262" s="3">
        <v>2006</v>
      </c>
      <c r="H262" s="21" t="s">
        <v>536</v>
      </c>
      <c r="I262" s="2" t="s">
        <v>554</v>
      </c>
      <c r="J262" s="15"/>
      <c r="K262" s="11" t="str">
        <f>VLOOKUP(A262,EMPRESAS!$A$1:$I$245,9,0)</f>
        <v>MAGDALENA</v>
      </c>
      <c r="L262" s="415" t="str">
        <f>VLOOKUP(A262,EMPRESAS!$A$1:$J$245,10,0)</f>
        <v>RIO MAGDALENA Y SUS AFLUENTES,SIENDO UTILIZADOS PARA EL MANEJO DE CARGA DE SEMOVIENTES LOS SIGUIENTES PUERTOS: PUERTO NARE, BARRANCABERMEJA, PUERTO WILCHES, GAMARRA, EL BANCO, MAGANGUE, SAN SEBASTIAN, MOMPOX, CALAMAR, TAMALAMEQUE, BARRANQUILLA Y POR EL CANAL DEL DIQUE A CARTAGENA.</v>
      </c>
    </row>
    <row r="263" spans="1:12" ht="39">
      <c r="A263" s="26">
        <v>8001204966</v>
      </c>
      <c r="B263" s="30" t="str">
        <f>VLOOKUP(A263,EMPRESAS!$A$1:$B$245,2,0)</f>
        <v xml:space="preserve">TRANSPORTADORA FLUVIAL MARTINEZ VELILLA LTDA </v>
      </c>
      <c r="C263" s="2" t="str">
        <f>VLOOKUP(A263,EMPRESAS!$A$1:$C$245,3,0)</f>
        <v xml:space="preserve">Carga General </v>
      </c>
      <c r="D263" s="27">
        <v>5852</v>
      </c>
      <c r="E263" s="2">
        <v>26</v>
      </c>
      <c r="F263" s="2">
        <v>12</v>
      </c>
      <c r="G263" s="21">
        <v>2006</v>
      </c>
      <c r="H263" s="117" t="s">
        <v>538</v>
      </c>
      <c r="I263" s="119"/>
      <c r="J263" s="347"/>
      <c r="K263" s="11" t="str">
        <f>VLOOKUP(A263,EMPRESAS!$A$1:$I$245,9,0)</f>
        <v>MAGDALENA</v>
      </c>
      <c r="L263" s="415" t="str">
        <f>VLOOKUP(A263,EMPRESAS!$A$1:$J$245,10,0)</f>
        <v>RIO MAGDALENA Y SUS AFLUENTES,SIENDO UTILIZADOS PARA EL MANEJO DE CARGA DE SEMOVIENTES LOS SIGUIENTES PUERTOS: PUERTO NARE, BARRANCABERMEJA, PUERTO WILCHES, GAMARRA, EL BANCO, MAGANGUE, SAN SEBASTIAN, MOMPOX, CALAMAR, TAMALAMEQUE, BARRANQUILLA Y POR EL CANAL DEL DIQUE A CARTAGENA.</v>
      </c>
    </row>
    <row r="264" spans="1:12">
      <c r="A264" s="105">
        <v>93123609</v>
      </c>
      <c r="B264" s="30" t="str">
        <f>VLOOKUP(A264,EMPRESAS!$A$1:$B$245,2,0)</f>
        <v>CURI ROMERO CESAR AUGUSTO</v>
      </c>
      <c r="C264" s="2" t="str">
        <f>VLOOKUP(A264,EMPRESAS!$A$1:$C$245,3,0)</f>
        <v>Carga General e H.C</v>
      </c>
      <c r="D264" s="27">
        <v>98</v>
      </c>
      <c r="E264" s="2">
        <v>23</v>
      </c>
      <c r="F264" s="2">
        <v>1</v>
      </c>
      <c r="G264" s="2">
        <v>2007</v>
      </c>
      <c r="H264" s="21" t="s">
        <v>536</v>
      </c>
      <c r="I264" s="2" t="s">
        <v>537</v>
      </c>
      <c r="J264" s="15"/>
      <c r="K264" s="11" t="str">
        <f>VLOOKUP(A264,EMPRESAS!$A$1:$I$245,9,0)</f>
        <v>MAGDALENA</v>
      </c>
      <c r="L264" s="415" t="str">
        <f>VLOOKUP(A264,EMPRESAS!$A$1:$J$245,10,0)</f>
        <v>RIOS: MAGADALENA, NECHI Y SUS AFLUENTES  Y CANAL DEL DIQUE</v>
      </c>
    </row>
    <row r="265" spans="1:12">
      <c r="A265" s="26">
        <v>93123609</v>
      </c>
      <c r="B265" s="30" t="str">
        <f>VLOOKUP(A265,EMPRESAS!$A$1:$B$245,2,0)</f>
        <v>CURI ROMERO CESAR AUGUSTO</v>
      </c>
      <c r="C265" s="2" t="str">
        <f>VLOOKUP(A265,EMPRESAS!$A$1:$C$245,3,0)</f>
        <v>Carga General e H.C</v>
      </c>
      <c r="D265" s="27">
        <v>98</v>
      </c>
      <c r="E265" s="2">
        <v>23</v>
      </c>
      <c r="F265" s="2">
        <v>1</v>
      </c>
      <c r="G265" s="21">
        <v>2007</v>
      </c>
      <c r="H265" s="117" t="s">
        <v>538</v>
      </c>
      <c r="I265" s="119" t="s">
        <v>537</v>
      </c>
      <c r="J265" s="347"/>
      <c r="K265" s="11" t="str">
        <f>VLOOKUP(A265,EMPRESAS!$A$1:$I$245,9,0)</f>
        <v>MAGDALENA</v>
      </c>
      <c r="L265" s="415" t="str">
        <f>VLOOKUP(A265,EMPRESAS!$A$1:$J$245,10,0)</f>
        <v>RIOS: MAGADALENA, NECHI Y SUS AFLUENTES  Y CANAL DEL DIQUE</v>
      </c>
    </row>
    <row r="266" spans="1:12">
      <c r="A266" s="105">
        <v>9000476630</v>
      </c>
      <c r="B266" s="30" t="str">
        <f>VLOOKUP(A266,EMPRESAS!$A$1:$B$245,2,0)</f>
        <v>EMPRESA DE TRANSPOTE TRANSMAQUINARIA LTDA.</v>
      </c>
      <c r="C266" s="2" t="str">
        <f>VLOOKUP(A266,EMPRESAS!$A$1:$C$245,3,0)</f>
        <v xml:space="preserve">Carga General </v>
      </c>
      <c r="D266" s="27">
        <v>479</v>
      </c>
      <c r="E266" s="2">
        <v>20</v>
      </c>
      <c r="F266" s="2">
        <v>2</v>
      </c>
      <c r="G266" s="2">
        <v>2007</v>
      </c>
      <c r="H266" s="21" t="s">
        <v>536</v>
      </c>
      <c r="I266" s="2" t="s">
        <v>554</v>
      </c>
      <c r="J266" s="15"/>
      <c r="K266" s="11" t="str">
        <f>VLOOKUP(A266,EMPRESAS!$A$1:$I$245,9,0)</f>
        <v>META</v>
      </c>
      <c r="L266" s="415" t="str">
        <f>VLOOKUP(A266,EMPRESAS!$A$1:$J$245,10,0)</f>
        <v>RIO META Y SUS AFLUENTES</v>
      </c>
    </row>
    <row r="267" spans="1:12">
      <c r="A267" s="26">
        <v>9000476630</v>
      </c>
      <c r="B267" s="30" t="str">
        <f>VLOOKUP(A267,EMPRESAS!$A$1:$B$245,2,0)</f>
        <v>EMPRESA DE TRANSPOTE TRANSMAQUINARIA LTDA.</v>
      </c>
      <c r="C267" s="2" t="str">
        <f>VLOOKUP(A267,EMPRESAS!$A$1:$C$245,3,0)</f>
        <v xml:space="preserve">Carga General </v>
      </c>
      <c r="D267" s="27">
        <v>479</v>
      </c>
      <c r="E267" s="2">
        <v>20</v>
      </c>
      <c r="F267" s="2">
        <v>2</v>
      </c>
      <c r="G267" s="2">
        <v>2007</v>
      </c>
      <c r="H267" s="2" t="s">
        <v>538</v>
      </c>
      <c r="I267" s="2"/>
      <c r="J267" s="15"/>
      <c r="K267" s="11" t="str">
        <f>VLOOKUP(A267,EMPRESAS!$A$1:$I$245,9,0)</f>
        <v>META</v>
      </c>
      <c r="L267" s="415" t="str">
        <f>VLOOKUP(A267,EMPRESAS!$A$1:$J$245,10,0)</f>
        <v>RIO META Y SUS AFLUENTES</v>
      </c>
    </row>
    <row r="268" spans="1:12">
      <c r="A268" s="26">
        <v>9000476630</v>
      </c>
      <c r="B268" s="30" t="str">
        <f>VLOOKUP(A268,EMPRESAS!$A$1:$B$245,2,0)</f>
        <v>EMPRESA DE TRANSPOTE TRANSMAQUINARIA LTDA.</v>
      </c>
      <c r="C268" s="2" t="str">
        <f>VLOOKUP(A268,EMPRESAS!$A$1:$C$245,3,0)</f>
        <v xml:space="preserve">Carga General </v>
      </c>
      <c r="D268" s="27">
        <v>753</v>
      </c>
      <c r="E268" s="2">
        <v>12</v>
      </c>
      <c r="F268" s="2">
        <v>3</v>
      </c>
      <c r="G268" s="2">
        <v>2007</v>
      </c>
      <c r="H268" s="2" t="s">
        <v>541</v>
      </c>
      <c r="I268" s="2"/>
      <c r="J268" s="15"/>
      <c r="K268" s="11" t="str">
        <f>VLOOKUP(A268,EMPRESAS!$A$1:$I$245,9,0)</f>
        <v>META</v>
      </c>
      <c r="L268" s="415" t="str">
        <f>VLOOKUP(A268,EMPRESAS!$A$1:$J$245,10,0)</f>
        <v>RIO META Y SUS AFLUENTES</v>
      </c>
    </row>
    <row r="269" spans="1:12">
      <c r="A269" s="26">
        <v>9000476630</v>
      </c>
      <c r="B269" s="30" t="str">
        <f>VLOOKUP(A269,EMPRESAS!$A$1:$B$245,2,0)</f>
        <v>EMPRESA DE TRANSPOTE TRANSMAQUINARIA LTDA.</v>
      </c>
      <c r="C269" s="2" t="str">
        <f>VLOOKUP(A269,EMPRESAS!$A$1:$C$245,3,0)</f>
        <v xml:space="preserve">Carga General </v>
      </c>
      <c r="D269" s="27">
        <v>4468</v>
      </c>
      <c r="E269" s="2">
        <v>13</v>
      </c>
      <c r="F269" s="2">
        <v>10</v>
      </c>
      <c r="G269" s="2">
        <v>2010</v>
      </c>
      <c r="H269" s="2" t="s">
        <v>539</v>
      </c>
      <c r="I269" s="2"/>
      <c r="J269" s="15"/>
      <c r="K269" s="11" t="str">
        <f>VLOOKUP(A269,EMPRESAS!$A$1:$I$245,9,0)</f>
        <v>META</v>
      </c>
      <c r="L269" s="415" t="str">
        <f>VLOOKUP(A269,EMPRESAS!$A$1:$J$245,10,0)</f>
        <v>RIO META Y SUS AFLUENTES</v>
      </c>
    </row>
    <row r="270" spans="1:12">
      <c r="A270" s="26">
        <v>9000476630</v>
      </c>
      <c r="B270" s="30" t="str">
        <f>VLOOKUP(A270,EMPRESAS!$A$1:$B$245,2,0)</f>
        <v>EMPRESA DE TRANSPOTE TRANSMAQUINARIA LTDA.</v>
      </c>
      <c r="C270" s="2" t="str">
        <f>VLOOKUP(A270,EMPRESAS!$A$1:$C$245,3,0)</f>
        <v xml:space="preserve">Carga General </v>
      </c>
      <c r="D270" s="27">
        <v>224</v>
      </c>
      <c r="E270" s="2">
        <v>3</v>
      </c>
      <c r="F270" s="2">
        <v>2</v>
      </c>
      <c r="G270" s="26">
        <v>2014</v>
      </c>
      <c r="H270" s="2" t="s">
        <v>540</v>
      </c>
      <c r="I270" s="2" t="s">
        <v>554</v>
      </c>
      <c r="J270" s="15"/>
      <c r="K270" s="11" t="str">
        <f>VLOOKUP(A270,EMPRESAS!$A$1:$I$245,9,0)</f>
        <v>META</v>
      </c>
      <c r="L270" s="415" t="str">
        <f>VLOOKUP(A270,EMPRESAS!$A$1:$J$245,10,0)</f>
        <v>RIO META Y SUS AFLUENTES</v>
      </c>
    </row>
    <row r="271" spans="1:12">
      <c r="A271" s="26">
        <v>9000476630</v>
      </c>
      <c r="B271" s="30" t="str">
        <f>VLOOKUP(A271,EMPRESAS!$A$1:$B$245,2,0)</f>
        <v>EMPRESA DE TRANSPOTE TRANSMAQUINARIA LTDA.</v>
      </c>
      <c r="C271" s="2" t="str">
        <f>VLOOKUP(A271,EMPRESAS!$A$1:$C$245,3,0)</f>
        <v xml:space="preserve">Carga General </v>
      </c>
      <c r="D271" s="27">
        <v>5861</v>
      </c>
      <c r="E271" s="2">
        <v>5</v>
      </c>
      <c r="F271" s="2">
        <v>12</v>
      </c>
      <c r="G271" s="26">
        <v>2019</v>
      </c>
      <c r="H271" s="115" t="s">
        <v>544</v>
      </c>
      <c r="I271" s="115"/>
      <c r="J271" s="211"/>
      <c r="K271" s="11" t="str">
        <f>VLOOKUP(A271,EMPRESAS!$A$1:$I$245,9,0)</f>
        <v>META</v>
      </c>
      <c r="L271" s="415" t="str">
        <f>VLOOKUP(A271,EMPRESAS!$A$1:$J$245,10,0)</f>
        <v>RIO META Y SUS AFLUENTES</v>
      </c>
    </row>
    <row r="272" spans="1:12">
      <c r="A272" s="105">
        <v>9001156815</v>
      </c>
      <c r="B272" s="30" t="str">
        <f>VLOOKUP(A272,EMPRESAS!$A$1:$B$245,2,0)</f>
        <v>TRANSPORTES FLUVIALES RIO META E.U. "TRANSFLUV RIO META E.U." ANTES TRANSPORTES FLUVIALES LA CASANARE E.U.</v>
      </c>
      <c r="C272" s="2" t="str">
        <f>VLOOKUP(A272,EMPRESAS!$A$1:$C$245,3,0)</f>
        <v xml:space="preserve">Carga General </v>
      </c>
      <c r="D272" s="27">
        <v>1196</v>
      </c>
      <c r="E272" s="2">
        <v>16</v>
      </c>
      <c r="F272" s="2">
        <v>4</v>
      </c>
      <c r="G272" s="2">
        <v>2007</v>
      </c>
      <c r="H272" s="21" t="s">
        <v>536</v>
      </c>
      <c r="I272" s="2"/>
      <c r="J272" s="15"/>
      <c r="K272" s="11" t="str">
        <f>VLOOKUP(A272,EMPRESAS!$A$1:$I$245,9,0)</f>
        <v>META</v>
      </c>
      <c r="L272" s="415" t="str">
        <f>VLOOKUP(A272,EMPRESAS!$A$1:$J$245,10,0)</f>
        <v>RIOS: META, ORINOCO Y AFLUENTES EN PUERTOS COLOMBIANOS</v>
      </c>
    </row>
    <row r="273" spans="1:12">
      <c r="A273" s="26">
        <v>9001156815</v>
      </c>
      <c r="B273" s="30" t="str">
        <f>VLOOKUP(A273,EMPRESAS!$A$1:$B$245,2,0)</f>
        <v>TRANSPORTES FLUVIALES RIO META E.U. "TRANSFLUV RIO META E.U." ANTES TRANSPORTES FLUVIALES LA CASANARE E.U.</v>
      </c>
      <c r="C273" s="2" t="str">
        <f>VLOOKUP(A273,EMPRESAS!$A$1:$C$245,3,0)</f>
        <v xml:space="preserve">Carga General </v>
      </c>
      <c r="D273" s="27">
        <v>1196</v>
      </c>
      <c r="E273" s="2">
        <v>16</v>
      </c>
      <c r="F273" s="2">
        <v>4</v>
      </c>
      <c r="G273" s="2">
        <v>2007</v>
      </c>
      <c r="H273" s="2" t="s">
        <v>538</v>
      </c>
      <c r="I273" s="2"/>
      <c r="J273" s="15"/>
      <c r="K273" s="11" t="str">
        <f>VLOOKUP(A273,EMPRESAS!$A$1:$I$245,9,0)</f>
        <v>META</v>
      </c>
      <c r="L273" s="415" t="str">
        <f>VLOOKUP(A273,EMPRESAS!$A$1:$J$245,10,0)</f>
        <v>RIOS: META, ORINOCO Y AFLUENTES EN PUERTOS COLOMBIANOS</v>
      </c>
    </row>
    <row r="274" spans="1:12">
      <c r="A274" s="26">
        <v>9001156815</v>
      </c>
      <c r="B274" s="30" t="str">
        <f>VLOOKUP(A274,EMPRESAS!$A$1:$B$245,2,0)</f>
        <v>TRANSPORTES FLUVIALES RIO META E.U. "TRANSFLUV RIO META E.U." ANTES TRANSPORTES FLUVIALES LA CASANARE E.U.</v>
      </c>
      <c r="C274" s="2" t="str">
        <f>VLOOKUP(A274,EMPRESAS!$A$1:$C$245,3,0)</f>
        <v xml:space="preserve">Carga General </v>
      </c>
      <c r="D274" s="27">
        <v>1817</v>
      </c>
      <c r="E274" s="2">
        <v>14</v>
      </c>
      <c r="F274" s="2">
        <v>5</v>
      </c>
      <c r="G274" s="2">
        <v>2007</v>
      </c>
      <c r="H274" s="2" t="s">
        <v>552</v>
      </c>
      <c r="I274" s="2"/>
      <c r="J274" s="15"/>
      <c r="K274" s="11" t="str">
        <f>VLOOKUP(A274,EMPRESAS!$A$1:$I$245,9,0)</f>
        <v>META</v>
      </c>
      <c r="L274" s="415" t="str">
        <f>VLOOKUP(A274,EMPRESAS!$A$1:$J$245,10,0)</f>
        <v>RIOS: META, ORINOCO Y AFLUENTES EN PUERTOS COLOMBIANOS</v>
      </c>
    </row>
    <row r="275" spans="1:12">
      <c r="A275" s="26">
        <v>9001156815</v>
      </c>
      <c r="B275" s="30" t="str">
        <f>VLOOKUP(A275,EMPRESAS!$A$1:$B$245,2,0)</f>
        <v>TRANSPORTES FLUVIALES RIO META E.U. "TRANSFLUV RIO META E.U." ANTES TRANSPORTES FLUVIALES LA CASANARE E.U.</v>
      </c>
      <c r="C275" s="2" t="str">
        <f>VLOOKUP(A275,EMPRESAS!$A$1:$C$245,3,0)</f>
        <v xml:space="preserve">Carga General </v>
      </c>
      <c r="D275" s="27">
        <v>4643</v>
      </c>
      <c r="E275" s="2">
        <v>24</v>
      </c>
      <c r="F275" s="2">
        <v>9</v>
      </c>
      <c r="G275" s="2">
        <v>2009</v>
      </c>
      <c r="H275" s="2" t="s">
        <v>541</v>
      </c>
      <c r="I275" s="2"/>
      <c r="J275" s="15"/>
      <c r="K275" s="11" t="str">
        <f>VLOOKUP(A275,EMPRESAS!$A$1:$I$245,9,0)</f>
        <v>META</v>
      </c>
      <c r="L275" s="415" t="str">
        <f>VLOOKUP(A275,EMPRESAS!$A$1:$J$245,10,0)</f>
        <v>RIOS: META, ORINOCO Y AFLUENTES EN PUERTOS COLOMBIANOS</v>
      </c>
    </row>
    <row r="276" spans="1:12">
      <c r="A276" s="26">
        <v>9001156815</v>
      </c>
      <c r="B276" s="30" t="str">
        <f>VLOOKUP(A276,EMPRESAS!$A$1:$B$245,2,0)</f>
        <v>TRANSPORTES FLUVIALES RIO META E.U. "TRANSFLUV RIO META E.U." ANTES TRANSPORTES FLUVIALES LA CASANARE E.U.</v>
      </c>
      <c r="C276" s="2" t="str">
        <f>VLOOKUP(A276,EMPRESAS!$A$1:$C$245,3,0)</f>
        <v xml:space="preserve">Carga General </v>
      </c>
      <c r="D276" s="27">
        <v>18</v>
      </c>
      <c r="E276" s="2">
        <v>7</v>
      </c>
      <c r="F276" s="2">
        <v>1</v>
      </c>
      <c r="G276" s="2">
        <v>2010</v>
      </c>
      <c r="H276" s="2" t="s">
        <v>548</v>
      </c>
      <c r="I276" s="2"/>
      <c r="J276" s="15"/>
      <c r="K276" s="11" t="str">
        <f>VLOOKUP(A276,EMPRESAS!$A$1:$I$245,9,0)</f>
        <v>META</v>
      </c>
      <c r="L276" s="415" t="str">
        <f>VLOOKUP(A276,EMPRESAS!$A$1:$J$245,10,0)</f>
        <v>RIOS: META, ORINOCO Y AFLUENTES EN PUERTOS COLOMBIANOS</v>
      </c>
    </row>
    <row r="277" spans="1:12">
      <c r="A277" s="26">
        <v>9001156815</v>
      </c>
      <c r="B277" s="30" t="str">
        <f>VLOOKUP(A277,EMPRESAS!$A$1:$B$245,2,0)</f>
        <v>TRANSPORTES FLUVIALES RIO META E.U. "TRANSFLUV RIO META E.U." ANTES TRANSPORTES FLUVIALES LA CASANARE E.U.</v>
      </c>
      <c r="C277" s="2" t="str">
        <f>VLOOKUP(A277,EMPRESAS!$A$1:$C$245,3,0)</f>
        <v xml:space="preserve">Carga General </v>
      </c>
      <c r="D277" s="27">
        <v>470</v>
      </c>
      <c r="E277" s="2">
        <v>18</v>
      </c>
      <c r="F277" s="2">
        <v>2</v>
      </c>
      <c r="G277" s="21">
        <v>2011</v>
      </c>
      <c r="H277" s="117" t="s">
        <v>539</v>
      </c>
      <c r="I277" s="119" t="s">
        <v>554</v>
      </c>
      <c r="J277" s="347"/>
      <c r="K277" s="11" t="str">
        <f>VLOOKUP(A277,EMPRESAS!$A$1:$I$245,9,0)</f>
        <v>META</v>
      </c>
      <c r="L277" s="415" t="str">
        <f>VLOOKUP(A277,EMPRESAS!$A$1:$J$245,10,0)</f>
        <v>RIOS: META, ORINOCO Y AFLUENTES EN PUERTOS COLOMBIANOS</v>
      </c>
    </row>
    <row r="278" spans="1:12">
      <c r="A278" s="105">
        <v>716757983</v>
      </c>
      <c r="B278" s="30" t="str">
        <f>VLOOKUP(A278,EMPRESAS!$A$1:$B$245,2,0)</f>
        <v>BETANCUR GOMEZ ALVARO</v>
      </c>
      <c r="C278" s="2" t="str">
        <f>VLOOKUP(A278,EMPRESAS!$A$1:$C$245,3,0)</f>
        <v>Carga_General</v>
      </c>
      <c r="D278" s="29">
        <v>1270</v>
      </c>
      <c r="E278" s="15">
        <v>18</v>
      </c>
      <c r="F278" s="15">
        <v>4</v>
      </c>
      <c r="G278" s="15">
        <v>2007</v>
      </c>
      <c r="H278" s="15" t="s">
        <v>536</v>
      </c>
      <c r="I278" s="2"/>
      <c r="J278" s="15"/>
      <c r="K278" s="11" t="str">
        <f>VLOOKUP(A278,EMPRESAS!$A$1:$I$245,9,0)</f>
        <v>PUTUMAYO</v>
      </c>
      <c r="L278" s="415" t="str">
        <f>VLOOKUP(A278,EMPRESAS!$A$1:$J$245,10,0)</f>
        <v>RIOS PUTUMAYO, AMAZONAS Y SUS AFLUENTES EN PUERTOS COLOMBIANOS.</v>
      </c>
    </row>
    <row r="279" spans="1:12">
      <c r="A279" s="26">
        <v>716757983</v>
      </c>
      <c r="B279" s="30" t="str">
        <f>VLOOKUP(A279,EMPRESAS!$A$1:$B$245,2,0)</f>
        <v>BETANCUR GOMEZ ALVARO</v>
      </c>
      <c r="C279" s="2" t="str">
        <f>VLOOKUP(A279,EMPRESAS!$A$1:$C$245,3,0)</f>
        <v>Carga_General</v>
      </c>
      <c r="D279" s="27">
        <v>1270</v>
      </c>
      <c r="E279" s="2">
        <v>18</v>
      </c>
      <c r="F279" s="2">
        <v>4</v>
      </c>
      <c r="G279" s="3">
        <v>2007</v>
      </c>
      <c r="H279" s="2" t="s">
        <v>538</v>
      </c>
      <c r="I279" s="2"/>
      <c r="J279" s="15"/>
      <c r="K279" s="11" t="str">
        <f>VLOOKUP(A279,EMPRESAS!$A$1:$I$245,9,0)</f>
        <v>PUTUMAYO</v>
      </c>
      <c r="L279" s="415" t="str">
        <f>VLOOKUP(A279,EMPRESAS!$A$1:$J$245,10,0)</f>
        <v>RIOS PUTUMAYO, AMAZONAS Y SUS AFLUENTES EN PUERTOS COLOMBIANOS.</v>
      </c>
    </row>
    <row r="280" spans="1:12">
      <c r="A280" s="26">
        <v>716757983</v>
      </c>
      <c r="B280" s="30" t="str">
        <f>VLOOKUP(A280,EMPRESAS!$A$1:$B$245,2,0)</f>
        <v>BETANCUR GOMEZ ALVARO</v>
      </c>
      <c r="C280" s="2" t="str">
        <f>VLOOKUP(A280,EMPRESAS!$A$1:$C$245,3,0)</f>
        <v>Carga_General</v>
      </c>
      <c r="D280" s="27">
        <v>4050</v>
      </c>
      <c r="E280" s="2">
        <v>22</v>
      </c>
      <c r="F280" s="2">
        <v>9</v>
      </c>
      <c r="G280" s="2">
        <v>2008</v>
      </c>
      <c r="H280" s="2" t="s">
        <v>552</v>
      </c>
      <c r="I280" s="2"/>
      <c r="J280" s="15"/>
      <c r="K280" s="11" t="str">
        <f>VLOOKUP(A280,EMPRESAS!$A$1:$I$245,9,0)</f>
        <v>PUTUMAYO</v>
      </c>
      <c r="L280" s="415" t="str">
        <f>VLOOKUP(A280,EMPRESAS!$A$1:$J$245,10,0)</f>
        <v>RIOS PUTUMAYO, AMAZONAS Y SUS AFLUENTES EN PUERTOS COLOMBIANOS.</v>
      </c>
    </row>
    <row r="281" spans="1:12">
      <c r="A281" s="26">
        <v>716757983</v>
      </c>
      <c r="B281" s="30" t="str">
        <f>VLOOKUP(A281,EMPRESAS!$A$1:$B$245,2,0)</f>
        <v>BETANCUR GOMEZ ALVARO</v>
      </c>
      <c r="C281" s="2" t="str">
        <f>VLOOKUP(A281,EMPRESAS!$A$1:$C$245,3,0)</f>
        <v>Carga_General</v>
      </c>
      <c r="D281" s="27">
        <v>672</v>
      </c>
      <c r="E281" s="2">
        <v>26</v>
      </c>
      <c r="F281" s="2">
        <v>2</v>
      </c>
      <c r="G281" s="2">
        <v>2009</v>
      </c>
      <c r="H281" s="2" t="s">
        <v>552</v>
      </c>
      <c r="I281" s="2"/>
      <c r="J281" s="15"/>
      <c r="K281" s="11" t="str">
        <f>VLOOKUP(A281,EMPRESAS!$A$1:$I$245,9,0)</f>
        <v>PUTUMAYO</v>
      </c>
      <c r="L281" s="415" t="str">
        <f>VLOOKUP(A281,EMPRESAS!$A$1:$J$245,10,0)</f>
        <v>RIOS PUTUMAYO, AMAZONAS Y SUS AFLUENTES EN PUERTOS COLOMBIANOS.</v>
      </c>
    </row>
    <row r="282" spans="1:12">
      <c r="A282" s="26">
        <v>716757983</v>
      </c>
      <c r="B282" s="30" t="str">
        <f>VLOOKUP(A282,EMPRESAS!$A$1:$B$245,2,0)</f>
        <v>BETANCUR GOMEZ ALVARO</v>
      </c>
      <c r="C282" s="2" t="str">
        <f>VLOOKUP(A282,EMPRESAS!$A$1:$C$245,3,0)</f>
        <v>Carga_General</v>
      </c>
      <c r="D282" s="27">
        <v>1743</v>
      </c>
      <c r="E282" s="2">
        <v>7</v>
      </c>
      <c r="F282" s="2">
        <v>5</v>
      </c>
      <c r="G282" s="2">
        <v>2009</v>
      </c>
      <c r="H282" s="2" t="s">
        <v>552</v>
      </c>
      <c r="I282" s="2"/>
      <c r="J282" s="15"/>
      <c r="K282" s="11" t="str">
        <f>VLOOKUP(A282,EMPRESAS!$A$1:$I$245,9,0)</f>
        <v>PUTUMAYO</v>
      </c>
      <c r="L282" s="415" t="str">
        <f>VLOOKUP(A282,EMPRESAS!$A$1:$J$245,10,0)</f>
        <v>RIOS PUTUMAYO, AMAZONAS Y SUS AFLUENTES EN PUERTOS COLOMBIANOS.</v>
      </c>
    </row>
    <row r="283" spans="1:12">
      <c r="A283" s="26">
        <v>716757983</v>
      </c>
      <c r="B283" s="30" t="str">
        <f>VLOOKUP(A283,EMPRESAS!$A$1:$B$245,2,0)</f>
        <v>BETANCUR GOMEZ ALVARO</v>
      </c>
      <c r="C283" s="2" t="str">
        <f>VLOOKUP(A283,EMPRESAS!$A$1:$C$245,3,0)</f>
        <v>Carga_General</v>
      </c>
      <c r="D283" s="27">
        <v>4243</v>
      </c>
      <c r="E283" s="2">
        <v>18</v>
      </c>
      <c r="F283" s="2">
        <v>10</v>
      </c>
      <c r="G283" s="3">
        <v>2011</v>
      </c>
      <c r="H283" s="2" t="s">
        <v>552</v>
      </c>
      <c r="I283" s="2"/>
      <c r="J283" s="15"/>
      <c r="K283" s="11" t="str">
        <f>VLOOKUP(A283,EMPRESAS!$A$1:$I$245,9,0)</f>
        <v>PUTUMAYO</v>
      </c>
      <c r="L283" s="415" t="str">
        <f>VLOOKUP(A283,EMPRESAS!$A$1:$J$245,10,0)</f>
        <v>RIOS PUTUMAYO, AMAZONAS Y SUS AFLUENTES EN PUERTOS COLOMBIANOS.</v>
      </c>
    </row>
    <row r="284" spans="1:12">
      <c r="A284" s="26">
        <v>716757983</v>
      </c>
      <c r="B284" s="30" t="str">
        <f>VLOOKUP(A284,EMPRESAS!$A$1:$B$245,2,0)</f>
        <v>BETANCUR GOMEZ ALVARO</v>
      </c>
      <c r="C284" s="2" t="str">
        <f>VLOOKUP(A284,EMPRESAS!$A$1:$C$245,3,0)</f>
        <v>Carga_General</v>
      </c>
      <c r="D284" s="27">
        <v>6</v>
      </c>
      <c r="E284" s="2">
        <v>2</v>
      </c>
      <c r="F284" s="2">
        <v>1</v>
      </c>
      <c r="G284" s="3">
        <v>2014</v>
      </c>
      <c r="H284" s="2" t="s">
        <v>539</v>
      </c>
      <c r="J284" s="24"/>
      <c r="K284" s="11" t="str">
        <f>VLOOKUP(A284,EMPRESAS!$A$1:$I$245,9,0)</f>
        <v>PUTUMAYO</v>
      </c>
      <c r="L284" s="415" t="str">
        <f>VLOOKUP(A284,EMPRESAS!$A$1:$J$245,10,0)</f>
        <v>RIOS PUTUMAYO, AMAZONAS Y SUS AFLUENTES EN PUERTOS COLOMBIANOS.</v>
      </c>
    </row>
    <row r="285" spans="1:12">
      <c r="A285" s="26">
        <v>716757983</v>
      </c>
      <c r="B285" s="30" t="str">
        <f>VLOOKUP(A285,EMPRESAS!$A$1:$B$245,2,0)</f>
        <v>BETANCUR GOMEZ ALVARO</v>
      </c>
      <c r="C285" s="2" t="str">
        <f>VLOOKUP(A285,EMPRESAS!$A$1:$C$245,3,0)</f>
        <v>Carga_General</v>
      </c>
      <c r="D285" s="27">
        <v>6</v>
      </c>
      <c r="E285" s="2">
        <v>2</v>
      </c>
      <c r="F285" s="2">
        <v>1</v>
      </c>
      <c r="G285" s="3">
        <v>2014</v>
      </c>
      <c r="H285" s="2" t="s">
        <v>552</v>
      </c>
      <c r="I285" s="2"/>
      <c r="J285" s="15"/>
      <c r="K285" s="11" t="str">
        <f>VLOOKUP(A285,EMPRESAS!$A$1:$I$245,9,0)</f>
        <v>PUTUMAYO</v>
      </c>
      <c r="L285" s="415" t="str">
        <f>VLOOKUP(A285,EMPRESAS!$A$1:$J$245,10,0)</f>
        <v>RIOS PUTUMAYO, AMAZONAS Y SUS AFLUENTES EN PUERTOS COLOMBIANOS.</v>
      </c>
    </row>
    <row r="286" spans="1:12">
      <c r="A286" s="26" t="s">
        <v>160</v>
      </c>
      <c r="B286" s="30" t="str">
        <f>VLOOKUP(A286,EMPRESAS!$A$1:$B$245,2,0)</f>
        <v>BETANCUR GOMEZ ALVARO</v>
      </c>
      <c r="C286" s="2" t="str">
        <f>VLOOKUP(A286,EMPRESAS!$A$1:$C$245,3,0)</f>
        <v>Carga General e H.C</v>
      </c>
      <c r="D286" s="27">
        <v>1303</v>
      </c>
      <c r="E286" s="2">
        <v>7</v>
      </c>
      <c r="F286" s="2">
        <v>5</v>
      </c>
      <c r="G286" s="3">
        <v>2015</v>
      </c>
      <c r="H286" s="2" t="s">
        <v>542</v>
      </c>
      <c r="I286" s="2" t="s">
        <v>537</v>
      </c>
      <c r="J286" s="15"/>
      <c r="K286" s="11" t="str">
        <f>VLOOKUP(A286,EMPRESAS!$A$1:$I$245,9,0)</f>
        <v>PUTUMAYO</v>
      </c>
      <c r="L286" s="415" t="str">
        <f>VLOOKUP(A286,EMPRESAS!$A$1:$J$245,10,0)</f>
        <v>RIOS PUTUMAYO, AMAZONAS Y SUS AFLUENTES EN PUERTOS COLOMBIANOS.</v>
      </c>
    </row>
    <row r="287" spans="1:12">
      <c r="A287" s="26" t="s">
        <v>160</v>
      </c>
      <c r="B287" s="30" t="str">
        <f>VLOOKUP(A287,EMPRESAS!$A$1:$B$245,2,0)</f>
        <v>BETANCUR GOMEZ ALVARO</v>
      </c>
      <c r="C287" s="2" t="str">
        <f>VLOOKUP(A287,EMPRESAS!$A$1:$C$245,3,0)</f>
        <v>Carga General e H.C</v>
      </c>
      <c r="D287" s="27">
        <v>3504</v>
      </c>
      <c r="E287" s="2">
        <v>22</v>
      </c>
      <c r="F287" s="2">
        <v>9</v>
      </c>
      <c r="G287" s="3">
        <v>2015</v>
      </c>
      <c r="H287" s="2" t="s">
        <v>569</v>
      </c>
      <c r="I287" s="2"/>
      <c r="J287" s="15"/>
      <c r="K287" s="11" t="str">
        <f>VLOOKUP(A287,EMPRESAS!$A$1:$I$245,9,0)</f>
        <v>PUTUMAYO</v>
      </c>
      <c r="L287" s="415" t="str">
        <f>VLOOKUP(A287,EMPRESAS!$A$1:$J$245,10,0)</f>
        <v>RIOS PUTUMAYO, AMAZONAS Y SUS AFLUENTES EN PUERTOS COLOMBIANOS.</v>
      </c>
    </row>
    <row r="288" spans="1:12">
      <c r="A288" s="26" t="s">
        <v>160</v>
      </c>
      <c r="B288" s="30" t="str">
        <f>VLOOKUP(A288,EMPRESAS!$A$1:$B$245,2,0)</f>
        <v>BETANCUR GOMEZ ALVARO</v>
      </c>
      <c r="C288" s="2" t="str">
        <f>VLOOKUP(A288,EMPRESAS!$A$1:$C$245,3,0)</f>
        <v>Carga General e H.C</v>
      </c>
      <c r="D288" s="27">
        <v>170</v>
      </c>
      <c r="E288" s="2">
        <v>3</v>
      </c>
      <c r="F288" s="2">
        <v>2</v>
      </c>
      <c r="G288" s="3">
        <v>2017</v>
      </c>
      <c r="H288" s="15" t="s">
        <v>540</v>
      </c>
      <c r="J288" s="126"/>
      <c r="K288" s="11" t="str">
        <f>VLOOKUP(A288,EMPRESAS!$A$1:$I$245,9,0)</f>
        <v>PUTUMAYO</v>
      </c>
      <c r="L288" s="415" t="str">
        <f>VLOOKUP(A288,EMPRESAS!$A$1:$J$245,10,0)</f>
        <v>RIOS PUTUMAYO, AMAZONAS Y SUS AFLUENTES EN PUERTOS COLOMBIANOS.</v>
      </c>
    </row>
    <row r="289" spans="1:12">
      <c r="A289" s="26" t="s">
        <v>160</v>
      </c>
      <c r="B289" s="30" t="str">
        <f>VLOOKUP(A289,EMPRESAS!$A$1:$B$245,2,0)</f>
        <v>BETANCUR GOMEZ ALVARO</v>
      </c>
      <c r="C289" s="2" t="str">
        <f>VLOOKUP(A289,EMPRESAS!$A$1:$C$245,3,0)</f>
        <v>Carga General e H.C</v>
      </c>
      <c r="D289" s="27">
        <v>5029</v>
      </c>
      <c r="E289" s="2">
        <v>20</v>
      </c>
      <c r="F289" s="2">
        <v>11</v>
      </c>
      <c r="G289" s="3">
        <v>2017</v>
      </c>
      <c r="H289" s="15" t="s">
        <v>541</v>
      </c>
      <c r="I289" s="2"/>
      <c r="J289" s="15"/>
      <c r="K289" s="11" t="str">
        <f>VLOOKUP(A289,EMPRESAS!$A$1:$I$245,9,0)</f>
        <v>PUTUMAYO</v>
      </c>
      <c r="L289" s="415" t="str">
        <f>VLOOKUP(A289,EMPRESAS!$A$1:$J$245,10,0)</f>
        <v>RIOS PUTUMAYO, AMAZONAS Y SUS AFLUENTES EN PUERTOS COLOMBIANOS.</v>
      </c>
    </row>
    <row r="290" spans="1:12">
      <c r="A290" s="26" t="s">
        <v>160</v>
      </c>
      <c r="B290" s="30" t="str">
        <f>VLOOKUP(A290,EMPRESAS!$A$1:$B$245,2,0)</f>
        <v>BETANCUR GOMEZ ALVARO</v>
      </c>
      <c r="C290" s="2" t="str">
        <f>VLOOKUP(A290,EMPRESAS!$A$1:$C$245,3,0)</f>
        <v>Carga General e H.C</v>
      </c>
      <c r="D290" s="27">
        <v>2722</v>
      </c>
      <c r="E290" s="2">
        <v>11</v>
      </c>
      <c r="F290" s="2">
        <v>7</v>
      </c>
      <c r="G290" s="3">
        <v>2018</v>
      </c>
      <c r="H290" s="15" t="s">
        <v>541</v>
      </c>
      <c r="I290" s="2"/>
      <c r="J290" s="15"/>
      <c r="K290" s="11" t="str">
        <f>VLOOKUP(A290,EMPRESAS!$A$1:$I$245,9,0)</f>
        <v>PUTUMAYO</v>
      </c>
      <c r="L290" s="415" t="str">
        <f>VLOOKUP(A290,EMPRESAS!$A$1:$J$245,10,0)</f>
        <v>RIOS PUTUMAYO, AMAZONAS Y SUS AFLUENTES EN PUERTOS COLOMBIANOS.</v>
      </c>
    </row>
    <row r="291" spans="1:12">
      <c r="A291" s="26" t="s">
        <v>160</v>
      </c>
      <c r="B291" s="30" t="str">
        <f>VLOOKUP(A291,EMPRESAS!$A$1:$B$245,2,0)</f>
        <v>BETANCUR GOMEZ ALVARO</v>
      </c>
      <c r="C291" s="2" t="str">
        <f>VLOOKUP(A291,EMPRESAS!$A$1:$C$245,3,0)</f>
        <v>Carga General e H.C</v>
      </c>
      <c r="D291" s="27">
        <v>414</v>
      </c>
      <c r="E291" s="2">
        <v>15</v>
      </c>
      <c r="F291" s="2">
        <v>2</v>
      </c>
      <c r="G291" s="3">
        <v>2019</v>
      </c>
      <c r="H291" s="15" t="s">
        <v>541</v>
      </c>
      <c r="I291" s="2"/>
      <c r="J291" s="15"/>
      <c r="K291" s="11" t="str">
        <f>VLOOKUP(A291,EMPRESAS!$A$1:$I$245,9,0)</f>
        <v>PUTUMAYO</v>
      </c>
      <c r="L291" s="415" t="str">
        <f>VLOOKUP(A291,EMPRESAS!$A$1:$J$245,10,0)</f>
        <v>RIOS PUTUMAYO, AMAZONAS Y SUS AFLUENTES EN PUERTOS COLOMBIANOS.</v>
      </c>
    </row>
    <row r="292" spans="1:12">
      <c r="A292" s="26" t="s">
        <v>160</v>
      </c>
      <c r="B292" s="30" t="str">
        <f>VLOOKUP(A292,EMPRESAS!$A$1:$B$245,2,0)</f>
        <v>BETANCUR GOMEZ ALVARO</v>
      </c>
      <c r="C292" s="2" t="str">
        <f>VLOOKUP(A292,EMPRESAS!$A$1:$C$245,3,0)</f>
        <v>Carga General e H.C</v>
      </c>
      <c r="D292" s="367">
        <v>273</v>
      </c>
      <c r="E292" s="26">
        <v>13</v>
      </c>
      <c r="F292" s="26">
        <v>2</v>
      </c>
      <c r="G292" s="26">
        <v>2020</v>
      </c>
      <c r="H292" s="115" t="s">
        <v>544</v>
      </c>
      <c r="I292" s="116" t="s">
        <v>537</v>
      </c>
      <c r="J292" s="212"/>
      <c r="K292" s="11" t="str">
        <f>VLOOKUP(A292,EMPRESAS!$A$1:$I$245,9,0)</f>
        <v>PUTUMAYO</v>
      </c>
      <c r="L292" s="415" t="str">
        <f>VLOOKUP(A292,EMPRESAS!$A$1:$J$245,10,0)</f>
        <v>RIOS PUTUMAYO, AMAZONAS Y SUS AFLUENTES EN PUERTOS COLOMBIANOS.</v>
      </c>
    </row>
    <row r="293" spans="1:12">
      <c r="A293" s="26" t="s">
        <v>160</v>
      </c>
      <c r="B293" s="30" t="str">
        <f>VLOOKUP(A293,EMPRESAS!$A$1:$B$245,2,0)</f>
        <v>BETANCUR GOMEZ ALVARO</v>
      </c>
      <c r="C293" s="2" t="str">
        <f>VLOOKUP(A293,EMPRESAS!$A$1:$C$245,3,0)</f>
        <v>Carga General e H.C</v>
      </c>
      <c r="D293" s="29">
        <v>3040003575</v>
      </c>
      <c r="E293" s="26">
        <v>29</v>
      </c>
      <c r="F293" s="26">
        <v>1</v>
      </c>
      <c r="G293" s="26">
        <v>2021</v>
      </c>
      <c r="H293" s="368" t="s">
        <v>562</v>
      </c>
      <c r="I293" s="369"/>
      <c r="J293" s="212" t="s">
        <v>570</v>
      </c>
      <c r="K293" s="11" t="str">
        <f>VLOOKUP(A293,EMPRESAS!$A$1:$I$245,9,0)</f>
        <v>PUTUMAYO</v>
      </c>
      <c r="L293" s="415" t="str">
        <f>VLOOKUP(A293,EMPRESAS!$A$1:$J$245,10,0)</f>
        <v>RIOS PUTUMAYO, AMAZONAS Y SUS AFLUENTES EN PUERTOS COLOMBIANOS.</v>
      </c>
    </row>
    <row r="294" spans="1:12">
      <c r="A294" s="26" t="s">
        <v>160</v>
      </c>
      <c r="B294" s="322" t="str">
        <f>VLOOKUP(A294,EMPRESAS!$A$1:$B$245,2,0)</f>
        <v>BETANCUR GOMEZ ALVARO</v>
      </c>
      <c r="C294" s="21" t="str">
        <f>VLOOKUP(A294,EMPRESAS!$A$1:$C$245,3,0)</f>
        <v>Carga General e H.C</v>
      </c>
      <c r="D294" s="29">
        <v>3040032535</v>
      </c>
      <c r="E294" s="26">
        <v>28</v>
      </c>
      <c r="F294" s="26">
        <v>7</v>
      </c>
      <c r="G294" s="26">
        <v>2021</v>
      </c>
      <c r="H294" s="469" t="s">
        <v>541</v>
      </c>
      <c r="I294" s="470"/>
      <c r="J294" s="212"/>
      <c r="K294" s="11" t="str">
        <f>VLOOKUP(A294,EMPRESAS!$A$1:$I$245,9,0)</f>
        <v>PUTUMAYO</v>
      </c>
      <c r="L294" s="415" t="str">
        <f>VLOOKUP(A294,EMPRESAS!$A$1:$J$245,10,0)</f>
        <v>RIOS PUTUMAYO, AMAZONAS Y SUS AFLUENTES EN PUERTOS COLOMBIANOS.</v>
      </c>
    </row>
    <row r="295" spans="1:12">
      <c r="A295" s="105">
        <v>9001309615</v>
      </c>
      <c r="B295" s="30" t="str">
        <f>VLOOKUP(A295,EMPRESAS!$A$1:$B$245,2,0)</f>
        <v>TRANSPORTES FLUVIALES EL ESCORPION E.U.</v>
      </c>
      <c r="C295" s="2" t="str">
        <f>VLOOKUP(A295,EMPRESAS!$A$1:$C$245,3,0)</f>
        <v xml:space="preserve">Carga General </v>
      </c>
      <c r="D295" s="27">
        <v>1949</v>
      </c>
      <c r="E295" s="2">
        <v>22</v>
      </c>
      <c r="F295" s="2">
        <v>5</v>
      </c>
      <c r="G295" s="2">
        <v>2007</v>
      </c>
      <c r="H295" s="21" t="s">
        <v>536</v>
      </c>
      <c r="I295" s="2" t="s">
        <v>554</v>
      </c>
      <c r="J295" s="15"/>
      <c r="K295" s="11" t="str">
        <f>VLOOKUP(A295,EMPRESAS!$A$1:$I$245,9,0)</f>
        <v>META</v>
      </c>
      <c r="L295" s="415" t="str">
        <f>VLOOKUP(A295,EMPRESAS!$A$1:$J$245,10,0)</f>
        <v>RIOS: META, ORINOCO Y AFLUENTES EN PUERTOS COLOMBIANOS</v>
      </c>
    </row>
    <row r="296" spans="1:12">
      <c r="A296" s="26">
        <v>9001309615</v>
      </c>
      <c r="B296" s="30" t="str">
        <f>VLOOKUP(A296,EMPRESAS!$A$1:$B$245,2,0)</f>
        <v>TRANSPORTES FLUVIALES EL ESCORPION E.U.</v>
      </c>
      <c r="C296" s="2" t="str">
        <f>VLOOKUP(A296,EMPRESAS!$A$1:$C$245,3,0)</f>
        <v xml:space="preserve">Carga General </v>
      </c>
      <c r="D296" s="27">
        <v>1949</v>
      </c>
      <c r="E296" s="2">
        <v>22</v>
      </c>
      <c r="F296" s="2">
        <v>5</v>
      </c>
      <c r="G296" s="2">
        <v>2007</v>
      </c>
      <c r="H296" s="2" t="s">
        <v>538</v>
      </c>
      <c r="I296" s="2"/>
      <c r="J296" s="15"/>
      <c r="K296" s="11" t="str">
        <f>VLOOKUP(A296,EMPRESAS!$A$1:$I$245,9,0)</f>
        <v>META</v>
      </c>
      <c r="L296" s="415" t="str">
        <f>VLOOKUP(A296,EMPRESAS!$A$1:$J$245,10,0)</f>
        <v>RIOS: META, ORINOCO Y AFLUENTES EN PUERTOS COLOMBIANOS</v>
      </c>
    </row>
    <row r="297" spans="1:12">
      <c r="A297" s="26">
        <v>9001309615</v>
      </c>
      <c r="B297" s="30" t="str">
        <f>VLOOKUP(A297,EMPRESAS!$A$1:$B$245,2,0)</f>
        <v>TRANSPORTES FLUVIALES EL ESCORPION E.U.</v>
      </c>
      <c r="C297" s="2" t="str">
        <f>VLOOKUP(A297,EMPRESAS!$A$1:$C$245,3,0)</f>
        <v xml:space="preserve">Carga General </v>
      </c>
      <c r="D297" s="27">
        <v>3259</v>
      </c>
      <c r="E297" s="2">
        <v>5</v>
      </c>
      <c r="F297" s="2">
        <v>8</v>
      </c>
      <c r="G297" s="21">
        <v>2010</v>
      </c>
      <c r="H297" s="117" t="s">
        <v>539</v>
      </c>
      <c r="I297" s="119" t="s">
        <v>554</v>
      </c>
      <c r="J297" s="347"/>
      <c r="K297" s="11" t="str">
        <f>VLOOKUP(A297,EMPRESAS!$A$1:$I$245,9,0)</f>
        <v>META</v>
      </c>
      <c r="L297" s="415" t="str">
        <f>VLOOKUP(A297,EMPRESAS!$A$1:$J$245,10,0)</f>
        <v>RIOS: META, ORINOCO Y AFLUENTES EN PUERTOS COLOMBIANOS</v>
      </c>
    </row>
    <row r="298" spans="1:12" ht="26.25">
      <c r="A298" s="105">
        <v>9001310694</v>
      </c>
      <c r="B298" s="30" t="str">
        <f>VLOOKUP(A298,EMPRESAS!$A$1:$B$245,2,0)</f>
        <v>TRANSPORTE FLUVIAL MI ROSSY E.U.</v>
      </c>
      <c r="C298" s="2" t="str">
        <f>VLOOKUP(A298,EMPRESAS!$A$1:$C$245,3,0)</f>
        <v xml:space="preserve">Carga General </v>
      </c>
      <c r="D298" s="27">
        <v>2338</v>
      </c>
      <c r="E298" s="2">
        <v>12</v>
      </c>
      <c r="F298" s="2">
        <v>6</v>
      </c>
      <c r="G298" s="2">
        <v>2007</v>
      </c>
      <c r="H298" s="21" t="s">
        <v>536</v>
      </c>
      <c r="I298" s="2" t="s">
        <v>554</v>
      </c>
      <c r="J298" s="15"/>
      <c r="K298" s="11" t="str">
        <f>VLOOKUP(A298,EMPRESAS!$A$1:$I$245,9,0)</f>
        <v>META</v>
      </c>
      <c r="L298" s="415" t="str">
        <f>VLOOKUP(A298,EMPRESAS!$A$1:$J$245,10,0)</f>
        <v>RIOS META ENTRE PUERTO LOPEZ Y PUERTO CARREÑO, PUERTOS INTERMEDIOS Y VSA Y EN EL RIO ORINOCO ENTRE PUERTO CARREÑO Y CAZUARITO POR PUERTOS COLOMBIANOS</v>
      </c>
    </row>
    <row r="299" spans="1:12" ht="26.25">
      <c r="A299" s="26">
        <v>9001310694</v>
      </c>
      <c r="B299" s="30" t="str">
        <f>VLOOKUP(A299,EMPRESAS!$A$1:$B$245,2,0)</f>
        <v>TRANSPORTE FLUVIAL MI ROSSY E.U.</v>
      </c>
      <c r="C299" s="2" t="str">
        <f>VLOOKUP(A299,EMPRESAS!$A$1:$C$245,3,0)</f>
        <v xml:space="preserve">Carga General </v>
      </c>
      <c r="D299" s="27">
        <v>2338</v>
      </c>
      <c r="E299" s="2">
        <v>12</v>
      </c>
      <c r="F299" s="2">
        <v>6</v>
      </c>
      <c r="G299" s="2">
        <v>2007</v>
      </c>
      <c r="H299" s="2" t="s">
        <v>538</v>
      </c>
      <c r="I299" s="2"/>
      <c r="J299" s="15"/>
      <c r="K299" s="11" t="str">
        <f>VLOOKUP(A299,EMPRESAS!$A$1:$I$245,9,0)</f>
        <v>META</v>
      </c>
      <c r="L299" s="415" t="str">
        <f>VLOOKUP(A299,EMPRESAS!$A$1:$J$245,10,0)</f>
        <v>RIOS META ENTRE PUERTO LOPEZ Y PUERTO CARREÑO, PUERTOS INTERMEDIOS Y VSA Y EN EL RIO ORINOCO ENTRE PUERTO CARREÑO Y CAZUARITO POR PUERTOS COLOMBIANOS</v>
      </c>
    </row>
    <row r="300" spans="1:12" ht="26.25">
      <c r="A300" s="26">
        <v>9001310694</v>
      </c>
      <c r="B300" s="30" t="str">
        <f>VLOOKUP(A300,EMPRESAS!$A$1:$B$245,2,0)</f>
        <v>TRANSPORTE FLUVIAL MI ROSSY E.U.</v>
      </c>
      <c r="C300" s="2" t="str">
        <f>VLOOKUP(A300,EMPRESAS!$A$1:$C$245,3,0)</f>
        <v xml:space="preserve">Carga General </v>
      </c>
      <c r="D300" s="27">
        <v>2973</v>
      </c>
      <c r="E300" s="2">
        <v>21</v>
      </c>
      <c r="F300" s="2">
        <v>7</v>
      </c>
      <c r="G300" s="2">
        <v>2010</v>
      </c>
      <c r="H300" s="2" t="s">
        <v>539</v>
      </c>
      <c r="I300" s="2"/>
      <c r="J300" s="15"/>
      <c r="K300" s="11" t="str">
        <f>VLOOKUP(A300,EMPRESAS!$A$1:$I$245,9,0)</f>
        <v>META</v>
      </c>
      <c r="L300" s="415" t="str">
        <f>VLOOKUP(A300,EMPRESAS!$A$1:$J$245,10,0)</f>
        <v>RIOS META ENTRE PUERTO LOPEZ Y PUERTO CARREÑO, PUERTOS INTERMEDIOS Y VSA Y EN EL RIO ORINOCO ENTRE PUERTO CARREÑO Y CAZUARITO POR PUERTOS COLOMBIANOS</v>
      </c>
    </row>
    <row r="301" spans="1:12" ht="26.25">
      <c r="A301" s="26">
        <v>9001310694</v>
      </c>
      <c r="B301" s="30" t="str">
        <f>VLOOKUP(A301,EMPRESAS!$A$1:$B$245,2,0)</f>
        <v>TRANSPORTE FLUVIAL MI ROSSY E.U.</v>
      </c>
      <c r="C301" s="2" t="str">
        <f>VLOOKUP(A301,EMPRESAS!$A$1:$C$245,3,0)</f>
        <v xml:space="preserve">Carga General </v>
      </c>
      <c r="D301" s="27">
        <v>5143</v>
      </c>
      <c r="E301" s="2">
        <v>26</v>
      </c>
      <c r="F301" s="2">
        <v>11</v>
      </c>
      <c r="G301" s="21">
        <v>2013</v>
      </c>
      <c r="H301" s="117" t="s">
        <v>540</v>
      </c>
      <c r="I301" s="119" t="s">
        <v>554</v>
      </c>
      <c r="J301" s="347"/>
      <c r="K301" s="11" t="str">
        <f>VLOOKUP(A301,EMPRESAS!$A$1:$I$245,9,0)</f>
        <v>META</v>
      </c>
      <c r="L301" s="415" t="str">
        <f>VLOOKUP(A301,EMPRESAS!$A$1:$J$245,10,0)</f>
        <v>RIOS META ENTRE PUERTO LOPEZ Y PUERTO CARREÑO, PUERTOS INTERMEDIOS Y VSA Y EN EL RIO ORINOCO ENTRE PUERTO CARREÑO Y CAZUARITO POR PUERTOS COLOMBIANOS</v>
      </c>
    </row>
    <row r="302" spans="1:12" ht="26.25">
      <c r="A302" s="26">
        <v>9001310694</v>
      </c>
      <c r="B302" s="30" t="str">
        <f>VLOOKUP(A302,EMPRESAS!$A$1:$B$245,2,0)</f>
        <v>TRANSPORTE FLUVIAL MI ROSSY E.U.</v>
      </c>
      <c r="C302" s="2" t="str">
        <f>VLOOKUP(A302,EMPRESAS!$A$1:$C$245,3,0)</f>
        <v xml:space="preserve">Carga General </v>
      </c>
      <c r="D302" s="27">
        <v>1992</v>
      </c>
      <c r="E302" s="2">
        <v>16</v>
      </c>
      <c r="F302" s="2">
        <v>7</v>
      </c>
      <c r="G302" s="2">
        <v>2014</v>
      </c>
      <c r="H302" s="2" t="s">
        <v>552</v>
      </c>
      <c r="I302" s="2"/>
      <c r="J302" s="15"/>
      <c r="K302" s="11" t="str">
        <f>VLOOKUP(A302,EMPRESAS!$A$1:$I$245,9,0)</f>
        <v>META</v>
      </c>
      <c r="L302" s="415" t="str">
        <f>VLOOKUP(A302,EMPRESAS!$A$1:$J$245,10,0)</f>
        <v>RIOS META ENTRE PUERTO LOPEZ Y PUERTO CARREÑO, PUERTOS INTERMEDIOS Y VSA Y EN EL RIO ORINOCO ENTRE PUERTO CARREÑO Y CAZUARITO POR PUERTOS COLOMBIANOS</v>
      </c>
    </row>
    <row r="303" spans="1:12">
      <c r="A303" s="105">
        <v>8920017245</v>
      </c>
      <c r="B303" s="30" t="str">
        <f>VLOOKUP(A303,EMPRESAS!$A$1:$B$245,2,0)</f>
        <v>TRANSPORTES FLUVIALES RAMON PLATA Y CIA. LTDA.</v>
      </c>
      <c r="C303" s="2" t="str">
        <f>VLOOKUP(A303,EMPRESAS!$A$1:$C$245,3,0)</f>
        <v xml:space="preserve">Carga General </v>
      </c>
      <c r="D303" s="27">
        <v>2540</v>
      </c>
      <c r="E303" s="2">
        <v>21</v>
      </c>
      <c r="F303" s="2">
        <v>6</v>
      </c>
      <c r="G303" s="2">
        <v>2007</v>
      </c>
      <c r="H303" s="21" t="s">
        <v>536</v>
      </c>
      <c r="I303" s="2" t="s">
        <v>554</v>
      </c>
      <c r="J303" s="15"/>
      <c r="K303" s="11" t="str">
        <f>VLOOKUP(A303,EMPRESAS!$A$1:$I$245,9,0)</f>
        <v>META</v>
      </c>
      <c r="L303" s="415" t="str">
        <f>VLOOKUP(A303,EMPRESAS!$A$1:$J$245,10,0)</f>
        <v>RIOS: META, ORINOCO Y AFLUENTES EN PUERTOS COLOMBIANOS</v>
      </c>
    </row>
    <row r="304" spans="1:12">
      <c r="A304" s="26">
        <v>8920017245</v>
      </c>
      <c r="B304" s="30" t="str">
        <f>VLOOKUP(A304,EMPRESAS!$A$1:$B$245,2,0)</f>
        <v>TRANSPORTES FLUVIALES RAMON PLATA Y CIA. LTDA.</v>
      </c>
      <c r="C304" s="2" t="str">
        <f>VLOOKUP(A304,EMPRESAS!$A$1:$C$245,3,0)</f>
        <v xml:space="preserve">Carga General </v>
      </c>
      <c r="D304" s="27">
        <v>2540</v>
      </c>
      <c r="E304" s="2">
        <v>21</v>
      </c>
      <c r="F304" s="2">
        <v>6</v>
      </c>
      <c r="G304" s="2">
        <v>2007</v>
      </c>
      <c r="H304" s="2" t="s">
        <v>538</v>
      </c>
      <c r="I304" s="2"/>
      <c r="J304" s="15"/>
      <c r="K304" s="11" t="str">
        <f>VLOOKUP(A304,EMPRESAS!$A$1:$I$245,9,0)</f>
        <v>META</v>
      </c>
      <c r="L304" s="415" t="str">
        <f>VLOOKUP(A304,EMPRESAS!$A$1:$J$245,10,0)</f>
        <v>RIOS: META, ORINOCO Y AFLUENTES EN PUERTOS COLOMBIANOS</v>
      </c>
    </row>
    <row r="305" spans="1:12">
      <c r="A305" s="26">
        <v>8920017245</v>
      </c>
      <c r="B305" s="30" t="str">
        <f>VLOOKUP(A305,EMPRESAS!$A$1:$B$245,2,0)</f>
        <v>TRANSPORTES FLUVIALES RAMON PLATA Y CIA. LTDA.</v>
      </c>
      <c r="C305" s="2" t="str">
        <f>VLOOKUP(A305,EMPRESAS!$A$1:$C$245,3,0)</f>
        <v xml:space="preserve">Carga General </v>
      </c>
      <c r="D305" s="27">
        <v>4523</v>
      </c>
      <c r="E305" s="2">
        <v>19</v>
      </c>
      <c r="F305" s="2">
        <v>10</v>
      </c>
      <c r="G305" s="21">
        <v>2010</v>
      </c>
      <c r="H305" s="117" t="s">
        <v>539</v>
      </c>
      <c r="I305" s="119" t="s">
        <v>554</v>
      </c>
      <c r="J305" s="347"/>
      <c r="K305" s="11" t="str">
        <f>VLOOKUP(A305,EMPRESAS!$A$1:$I$245,9,0)</f>
        <v>META</v>
      </c>
      <c r="L305" s="415" t="str">
        <f>VLOOKUP(A305,EMPRESAS!$A$1:$J$245,10,0)</f>
        <v>RIOS: META, ORINOCO Y AFLUENTES EN PUERTOS COLOMBIANOS</v>
      </c>
    </row>
    <row r="306" spans="1:12">
      <c r="A306" s="105">
        <v>9001346207</v>
      </c>
      <c r="B306" s="30" t="str">
        <f>VLOOKUP(A306,EMPRESAS!$A$1:$B$245,2,0)</f>
        <v>TRANSFLUVIALES LA CAROLINA E.U.</v>
      </c>
      <c r="C306" s="2" t="str">
        <f>VLOOKUP(A306,EMPRESAS!$A$1:$C$245,3,0)</f>
        <v xml:space="preserve">Carga General </v>
      </c>
      <c r="D306" s="27">
        <v>2541</v>
      </c>
      <c r="E306" s="2">
        <v>21</v>
      </c>
      <c r="F306" s="2">
        <v>6</v>
      </c>
      <c r="G306" s="2">
        <v>2007</v>
      </c>
      <c r="H306" s="21" t="s">
        <v>536</v>
      </c>
      <c r="I306" s="2" t="s">
        <v>554</v>
      </c>
      <c r="J306" s="15"/>
      <c r="K306" s="11" t="str">
        <f>VLOOKUP(A306,EMPRESAS!$A$1:$I$245,9,0)</f>
        <v>META</v>
      </c>
      <c r="L306" s="415" t="str">
        <f>VLOOKUP(A306,EMPRESAS!$A$1:$J$245,10,0)</f>
        <v>RIO META PUERTO LOPEZ (META) PUERTO CARREÑO (VICHADA) PUERTOS INTERMEDIOS</v>
      </c>
    </row>
    <row r="307" spans="1:12">
      <c r="A307" s="26">
        <v>9001346207</v>
      </c>
      <c r="B307" s="30" t="str">
        <f>VLOOKUP(A307,EMPRESAS!$A$1:$B$245,2,0)</f>
        <v>TRANSFLUVIALES LA CAROLINA E.U.</v>
      </c>
      <c r="C307" s="2" t="str">
        <f>VLOOKUP(A307,EMPRESAS!$A$1:$C$245,3,0)</f>
        <v xml:space="preserve">Carga General </v>
      </c>
      <c r="D307" s="27">
        <v>2541</v>
      </c>
      <c r="E307" s="2">
        <v>21</v>
      </c>
      <c r="F307" s="2">
        <v>6</v>
      </c>
      <c r="G307" s="2">
        <v>2007</v>
      </c>
      <c r="H307" s="2" t="s">
        <v>538</v>
      </c>
      <c r="I307" s="2"/>
      <c r="J307" s="15"/>
      <c r="K307" s="11" t="str">
        <f>VLOOKUP(A307,EMPRESAS!$A$1:$I$245,9,0)</f>
        <v>META</v>
      </c>
      <c r="L307" s="415" t="str">
        <f>VLOOKUP(A307,EMPRESAS!$A$1:$J$245,10,0)</f>
        <v>RIO META PUERTO LOPEZ (META) PUERTO CARREÑO (VICHADA) PUERTOS INTERMEDIOS</v>
      </c>
    </row>
    <row r="308" spans="1:12">
      <c r="A308" s="26">
        <v>9001346207</v>
      </c>
      <c r="B308" s="30" t="str">
        <f>VLOOKUP(A308,EMPRESAS!$A$1:$B$245,2,0)</f>
        <v>TRANSFLUVIALES LA CAROLINA E.U.</v>
      </c>
      <c r="C308" s="2" t="str">
        <f>VLOOKUP(A308,EMPRESAS!$A$1:$C$245,3,0)</f>
        <v xml:space="preserve">Carga General </v>
      </c>
      <c r="D308" s="27">
        <v>3522</v>
      </c>
      <c r="E308" s="2">
        <v>30</v>
      </c>
      <c r="F308" s="2">
        <v>8</v>
      </c>
      <c r="G308" s="2">
        <v>2010</v>
      </c>
      <c r="H308" s="2" t="s">
        <v>539</v>
      </c>
      <c r="I308" s="2"/>
      <c r="J308" s="15"/>
      <c r="K308" s="11" t="str">
        <f>VLOOKUP(A308,EMPRESAS!$A$1:$I$245,9,0)</f>
        <v>META</v>
      </c>
      <c r="L308" s="415" t="str">
        <f>VLOOKUP(A308,EMPRESAS!$A$1:$J$245,10,0)</f>
        <v>RIO META PUERTO LOPEZ (META) PUERTO CARREÑO (VICHADA) PUERTOS INTERMEDIOS</v>
      </c>
    </row>
    <row r="309" spans="1:12">
      <c r="A309" s="26">
        <v>9001346207</v>
      </c>
      <c r="B309" s="30" t="str">
        <f>VLOOKUP(A309,EMPRESAS!$A$1:$B$245,2,0)</f>
        <v>TRANSFLUVIALES LA CAROLINA E.U.</v>
      </c>
      <c r="C309" s="2" t="str">
        <f>VLOOKUP(A309,EMPRESAS!$A$1:$C$245,3,0)</f>
        <v xml:space="preserve">Carga General </v>
      </c>
      <c r="D309" s="27">
        <v>4550</v>
      </c>
      <c r="E309" s="2">
        <v>1</v>
      </c>
      <c r="F309" s="2">
        <v>11</v>
      </c>
      <c r="G309" s="21">
        <v>2013</v>
      </c>
      <c r="H309" s="117" t="s">
        <v>540</v>
      </c>
      <c r="I309" s="119" t="s">
        <v>554</v>
      </c>
      <c r="J309" s="347"/>
      <c r="K309" s="11" t="str">
        <f>VLOOKUP(A309,EMPRESAS!$A$1:$I$245,9,0)</f>
        <v>META</v>
      </c>
      <c r="L309" s="415" t="str">
        <f>VLOOKUP(A309,EMPRESAS!$A$1:$J$245,10,0)</f>
        <v>RIO META PUERTO LOPEZ (META) PUERTO CARREÑO (VICHADA) PUERTOS INTERMEDIOS</v>
      </c>
    </row>
    <row r="310" spans="1:12">
      <c r="A310" s="105">
        <v>9001375771</v>
      </c>
      <c r="B310" s="30" t="str">
        <f>VLOOKUP(A310,EMPRESAS!$A$1:$B$245,2,0)</f>
        <v>TRANSPORTES FLUVIALES LA SANTA MARTA S.A.S. ANTES TRANSPORTES FLUVIALES LA SANTA MARTA E.U.</v>
      </c>
      <c r="C310" s="2" t="str">
        <f>VLOOKUP(A310,EMPRESAS!$A$1:$C$245,3,0)</f>
        <v>Carga General e H.C</v>
      </c>
      <c r="D310" s="27">
        <v>2586</v>
      </c>
      <c r="E310" s="2">
        <v>28</v>
      </c>
      <c r="F310" s="2">
        <v>6</v>
      </c>
      <c r="G310" s="2">
        <v>2007</v>
      </c>
      <c r="H310" s="2" t="s">
        <v>536</v>
      </c>
      <c r="I310" s="2" t="s">
        <v>537</v>
      </c>
      <c r="J310" s="15"/>
      <c r="K310" s="11" t="str">
        <f>VLOOKUP(A310,EMPRESAS!$A$1:$I$245,9,0)</f>
        <v>META</v>
      </c>
      <c r="L310" s="415" t="str">
        <f>VLOOKUP(A310,EMPRESAS!$A$1:$J$245,10,0)</f>
        <v>RIO META Y AFLUENTES</v>
      </c>
    </row>
    <row r="311" spans="1:12">
      <c r="A311" s="26">
        <v>9001375771</v>
      </c>
      <c r="B311" s="30" t="str">
        <f>VLOOKUP(A311,EMPRESAS!$A$1:$B$245,2,0)</f>
        <v>TRANSPORTES FLUVIALES LA SANTA MARTA S.A.S. ANTES TRANSPORTES FLUVIALES LA SANTA MARTA E.U.</v>
      </c>
      <c r="C311" s="2" t="str">
        <f>VLOOKUP(A311,EMPRESAS!$A$1:$C$245,3,0)</f>
        <v>Carga General e H.C</v>
      </c>
      <c r="D311" s="27">
        <v>2586</v>
      </c>
      <c r="E311" s="2">
        <v>28</v>
      </c>
      <c r="F311" s="2">
        <v>6</v>
      </c>
      <c r="G311" s="2">
        <v>2007</v>
      </c>
      <c r="H311" s="2" t="s">
        <v>538</v>
      </c>
      <c r="I311" s="2"/>
      <c r="J311" s="15"/>
      <c r="K311" s="11" t="str">
        <f>VLOOKUP(A311,EMPRESAS!$A$1:$I$245,9,0)</f>
        <v>META</v>
      </c>
      <c r="L311" s="415" t="str">
        <f>VLOOKUP(A311,EMPRESAS!$A$1:$J$245,10,0)</f>
        <v>RIO META Y AFLUENTES</v>
      </c>
    </row>
    <row r="312" spans="1:12">
      <c r="A312" s="26">
        <v>9001375771</v>
      </c>
      <c r="B312" s="30" t="str">
        <f>VLOOKUP(A312,EMPRESAS!$A$1:$B$245,2,0)</f>
        <v>TRANSPORTES FLUVIALES LA SANTA MARTA S.A.S. ANTES TRANSPORTES FLUVIALES LA SANTA MARTA E.U.</v>
      </c>
      <c r="C312" s="2" t="str">
        <f>VLOOKUP(A312,EMPRESAS!$A$1:$C$245,3,0)</f>
        <v>Carga General e H.C</v>
      </c>
      <c r="D312" s="27">
        <v>5208</v>
      </c>
      <c r="E312" s="2">
        <v>29</v>
      </c>
      <c r="F312" s="2">
        <v>11</v>
      </c>
      <c r="G312" s="2">
        <v>2010</v>
      </c>
      <c r="H312" s="2" t="s">
        <v>539</v>
      </c>
      <c r="I312" s="2"/>
      <c r="J312" s="15"/>
      <c r="K312" s="11" t="str">
        <f>VLOOKUP(A312,EMPRESAS!$A$1:$I$245,9,0)</f>
        <v>META</v>
      </c>
      <c r="L312" s="415" t="str">
        <f>VLOOKUP(A312,EMPRESAS!$A$1:$J$245,10,0)</f>
        <v>RIO META Y AFLUENTES</v>
      </c>
    </row>
    <row r="313" spans="1:12">
      <c r="A313" s="26">
        <v>9001375771</v>
      </c>
      <c r="B313" s="30" t="str">
        <f>VLOOKUP(A313,EMPRESAS!$A$1:$B$245,2,0)</f>
        <v>TRANSPORTES FLUVIALES LA SANTA MARTA S.A.S. ANTES TRANSPORTES FLUVIALES LA SANTA MARTA E.U.</v>
      </c>
      <c r="C313" s="2" t="str">
        <f>VLOOKUP(A313,EMPRESAS!$A$1:$C$245,3,0)</f>
        <v>Carga General e H.C</v>
      </c>
      <c r="D313" s="27">
        <v>6245</v>
      </c>
      <c r="E313" s="2">
        <v>20</v>
      </c>
      <c r="F313" s="2">
        <v>12</v>
      </c>
      <c r="G313" s="3">
        <v>2013</v>
      </c>
      <c r="H313" s="2" t="s">
        <v>540</v>
      </c>
      <c r="J313" s="24"/>
      <c r="K313" s="11" t="str">
        <f>VLOOKUP(A313,EMPRESAS!$A$1:$I$245,9,0)</f>
        <v>META</v>
      </c>
      <c r="L313" s="415" t="str">
        <f>VLOOKUP(A313,EMPRESAS!$A$1:$J$245,10,0)</f>
        <v>RIO META Y AFLUENTES</v>
      </c>
    </row>
    <row r="314" spans="1:12">
      <c r="A314" s="26">
        <v>9001375771</v>
      </c>
      <c r="B314" s="30" t="str">
        <f>VLOOKUP(A314,EMPRESAS!$A$1:$B$245,2,0)</f>
        <v>TRANSPORTES FLUVIALES LA SANTA MARTA S.A.S. ANTES TRANSPORTES FLUVIALES LA SANTA MARTA E.U.</v>
      </c>
      <c r="C314" s="2" t="str">
        <f>VLOOKUP(A314,EMPRESAS!$A$1:$C$245,3,0)</f>
        <v>Carga General e H.C</v>
      </c>
      <c r="D314" s="27">
        <v>3032</v>
      </c>
      <c r="E314" s="2">
        <v>10</v>
      </c>
      <c r="F314" s="2">
        <v>8</v>
      </c>
      <c r="G314" s="3">
        <v>2017</v>
      </c>
      <c r="H314" s="2" t="s">
        <v>548</v>
      </c>
      <c r="I314" s="2"/>
      <c r="J314" s="15"/>
      <c r="K314" s="11" t="str">
        <f>VLOOKUP(A314,EMPRESAS!$A$1:$I$245,9,0)</f>
        <v>META</v>
      </c>
      <c r="L314" s="415" t="str">
        <f>VLOOKUP(A314,EMPRESAS!$A$1:$J$245,10,0)</f>
        <v>RIO META Y AFLUENTES</v>
      </c>
    </row>
    <row r="315" spans="1:12">
      <c r="A315" s="26">
        <v>9001375771</v>
      </c>
      <c r="B315" s="30" t="str">
        <f>VLOOKUP(A315,EMPRESAS!$A$1:$B$245,2,0)</f>
        <v>TRANSPORTES FLUVIALES LA SANTA MARTA S.A.S. ANTES TRANSPORTES FLUVIALES LA SANTA MARTA E.U.</v>
      </c>
      <c r="C315" s="2" t="str">
        <f>VLOOKUP(A315,EMPRESAS!$A$1:$C$245,3,0)</f>
        <v>Carga General e H.C</v>
      </c>
      <c r="D315" s="27">
        <v>3032</v>
      </c>
      <c r="E315" s="2">
        <v>10</v>
      </c>
      <c r="F315" s="2">
        <v>8</v>
      </c>
      <c r="G315" s="3">
        <v>2017</v>
      </c>
      <c r="H315" s="115" t="s">
        <v>544</v>
      </c>
      <c r="I315" s="116" t="s">
        <v>537</v>
      </c>
      <c r="J315" s="212"/>
      <c r="K315" s="11" t="str">
        <f>VLOOKUP(A315,EMPRESAS!$A$1:$I$245,9,0)</f>
        <v>META</v>
      </c>
      <c r="L315" s="415" t="str">
        <f>VLOOKUP(A315,EMPRESAS!$A$1:$J$245,10,0)</f>
        <v>RIO META Y AFLUENTES</v>
      </c>
    </row>
    <row r="316" spans="1:12">
      <c r="A316" s="105">
        <v>9001082419</v>
      </c>
      <c r="B316" s="30" t="str">
        <f>VLOOKUP(A316,EMPRESAS!$A$1:$B$245,2,0)</f>
        <v>TRANSPORTE FLUVIAL LA NUEVA NUTRIA E.U.</v>
      </c>
      <c r="C316" s="2" t="str">
        <f>VLOOKUP(A316,EMPRESAS!$A$1:$C$245,3,0)</f>
        <v>Carga General e H.C</v>
      </c>
      <c r="D316" s="27">
        <v>984</v>
      </c>
      <c r="E316" s="2">
        <v>30</v>
      </c>
      <c r="F316" s="2">
        <v>3</v>
      </c>
      <c r="G316" s="2">
        <v>2007</v>
      </c>
      <c r="H316" s="21" t="s">
        <v>536</v>
      </c>
      <c r="I316" s="2" t="s">
        <v>537</v>
      </c>
      <c r="J316" s="15"/>
      <c r="K316" s="11" t="str">
        <f>VLOOKUP(A316,EMPRESAS!$A$1:$I$245,9,0)</f>
        <v>META</v>
      </c>
      <c r="L316" s="415" t="str">
        <f>VLOOKUP(A316,EMPRESAS!$A$1:$J$245,10,0)</f>
        <v>RIO META Y AFLUENTES RIO ORINOCO, RIO LIPA</v>
      </c>
    </row>
    <row r="317" spans="1:12">
      <c r="A317" s="26">
        <v>9001082419</v>
      </c>
      <c r="B317" s="30" t="str">
        <f>VLOOKUP(A317,EMPRESAS!$A$1:$B$245,2,0)</f>
        <v>TRANSPORTE FLUVIAL LA NUEVA NUTRIA E.U.</v>
      </c>
      <c r="C317" s="2" t="str">
        <f>VLOOKUP(A317,EMPRESAS!$A$1:$C$245,3,0)</f>
        <v>Carga General e H.C</v>
      </c>
      <c r="D317" s="27">
        <v>984</v>
      </c>
      <c r="E317" s="2">
        <v>30</v>
      </c>
      <c r="F317" s="2">
        <v>3</v>
      </c>
      <c r="G317" s="2">
        <v>2007</v>
      </c>
      <c r="H317" s="2" t="s">
        <v>538</v>
      </c>
      <c r="I317" s="2"/>
      <c r="J317" s="15"/>
      <c r="K317" s="11" t="str">
        <f>VLOOKUP(A317,EMPRESAS!$A$1:$I$245,9,0)</f>
        <v>META</v>
      </c>
      <c r="L317" s="415" t="str">
        <f>VLOOKUP(A317,EMPRESAS!$A$1:$J$245,10,0)</f>
        <v>RIO META Y AFLUENTES RIO ORINOCO, RIO LIPA</v>
      </c>
    </row>
    <row r="318" spans="1:12">
      <c r="A318" s="26">
        <v>9001082419</v>
      </c>
      <c r="B318" s="30" t="str">
        <f>VLOOKUP(A318,EMPRESAS!$A$1:$B$245,2,0)</f>
        <v>TRANSPORTE FLUVIAL LA NUEVA NUTRIA E.U.</v>
      </c>
      <c r="C318" s="2" t="str">
        <f>VLOOKUP(A318,EMPRESAS!$A$1:$C$245,3,0)</f>
        <v>Carga General e H.C</v>
      </c>
      <c r="D318" s="27">
        <v>4470</v>
      </c>
      <c r="E318" s="2">
        <v>13</v>
      </c>
      <c r="F318" s="2">
        <v>10</v>
      </c>
      <c r="G318" s="3">
        <v>2010</v>
      </c>
      <c r="H318" s="2" t="s">
        <v>539</v>
      </c>
      <c r="I318" s="2"/>
      <c r="J318" s="15"/>
      <c r="K318" s="11" t="str">
        <f>VLOOKUP(A318,EMPRESAS!$A$1:$I$245,9,0)</f>
        <v>META</v>
      </c>
      <c r="L318" s="415" t="str">
        <f>VLOOKUP(A318,EMPRESAS!$A$1:$J$245,10,0)</f>
        <v>RIO META Y AFLUENTES RIO ORINOCO, RIO LIPA</v>
      </c>
    </row>
    <row r="319" spans="1:12">
      <c r="A319" s="26">
        <v>9001082419</v>
      </c>
      <c r="B319" s="30" t="str">
        <f>VLOOKUP(A319,EMPRESAS!$A$1:$B$245,2,0)</f>
        <v>TRANSPORTE FLUVIAL LA NUEVA NUTRIA E.U.</v>
      </c>
      <c r="C319" s="2" t="str">
        <f>VLOOKUP(A319,EMPRESAS!$A$1:$C$245,3,0)</f>
        <v>Carga General e H.C</v>
      </c>
      <c r="D319" s="27">
        <v>1381</v>
      </c>
      <c r="E319" s="2">
        <v>12</v>
      </c>
      <c r="F319" s="2">
        <v>5</v>
      </c>
      <c r="G319" s="3">
        <v>2011</v>
      </c>
      <c r="H319" s="2" t="s">
        <v>552</v>
      </c>
      <c r="I319" s="2"/>
      <c r="J319" s="15"/>
      <c r="K319" s="11" t="str">
        <f>VLOOKUP(A319,EMPRESAS!$A$1:$I$245,9,0)</f>
        <v>META</v>
      </c>
      <c r="L319" s="415" t="str">
        <f>VLOOKUP(A319,EMPRESAS!$A$1:$J$245,10,0)</f>
        <v>RIO META Y AFLUENTES RIO ORINOCO, RIO LIPA</v>
      </c>
    </row>
    <row r="320" spans="1:12">
      <c r="A320" s="26">
        <v>9001082419</v>
      </c>
      <c r="B320" s="30" t="str">
        <f>VLOOKUP(A320,EMPRESAS!$A$1:$B$245,2,0)</f>
        <v>TRANSPORTE FLUVIAL LA NUEVA NUTRIA E.U.</v>
      </c>
      <c r="C320" s="2" t="str">
        <f>VLOOKUP(A320,EMPRESAS!$A$1:$C$245,3,0)</f>
        <v>Carga General e H.C</v>
      </c>
      <c r="D320" s="27">
        <v>6246</v>
      </c>
      <c r="E320" s="2">
        <v>20</v>
      </c>
      <c r="F320" s="2">
        <v>12</v>
      </c>
      <c r="G320" s="21">
        <v>2013</v>
      </c>
      <c r="H320" s="117" t="s">
        <v>540</v>
      </c>
      <c r="I320" s="119" t="s">
        <v>537</v>
      </c>
      <c r="J320" s="347"/>
      <c r="K320" s="11" t="str">
        <f>VLOOKUP(A320,EMPRESAS!$A$1:$I$245,9,0)</f>
        <v>META</v>
      </c>
      <c r="L320" s="415" t="str">
        <f>VLOOKUP(A320,EMPRESAS!$A$1:$J$245,10,0)</f>
        <v>RIO META Y AFLUENTES RIO ORINOCO, RIO LIPA</v>
      </c>
    </row>
    <row r="321" spans="1:12">
      <c r="A321" s="105">
        <v>8380001048</v>
      </c>
      <c r="B321" s="30" t="str">
        <f>VLOOKUP(A321,EMPRESAS!$A$1:$B$245,2,0)</f>
        <v xml:space="preserve">TRANSPORTE ANDINO MULTIMODAL DE LA AMAZONIA "TRANSAMAZONICA LTDA" </v>
      </c>
      <c r="C321" s="2" t="str">
        <f>VLOOKUP(A321,EMPRESAS!$A$1:$C$245,3,0)</f>
        <v>Carga General e H.C</v>
      </c>
      <c r="D321" s="27">
        <v>3468</v>
      </c>
      <c r="E321" s="2">
        <v>29</v>
      </c>
      <c r="F321" s="2">
        <v>8</v>
      </c>
      <c r="G321" s="2">
        <v>2007</v>
      </c>
      <c r="H321" s="2" t="s">
        <v>536</v>
      </c>
      <c r="I321" s="2" t="s">
        <v>537</v>
      </c>
      <c r="J321" s="15"/>
      <c r="K321" s="11" t="str">
        <f>VLOOKUP(A321,EMPRESAS!$A$1:$I$245,9,0)</f>
        <v>AMAZONAS</v>
      </c>
      <c r="L321" s="415" t="str">
        <f>VLOOKUP(A321,EMPRESAS!$A$1:$J$245,10,0)</f>
        <v>RIOS: AMAZONAS, PUTUMAYO Y CAQUETA Y AFLUENTES</v>
      </c>
    </row>
    <row r="322" spans="1:12">
      <c r="A322" s="26">
        <v>8380001048</v>
      </c>
      <c r="B322" s="30" t="str">
        <f>VLOOKUP(A322,EMPRESAS!$A$1:$B$245,2,0)</f>
        <v xml:space="preserve">TRANSPORTE ANDINO MULTIMODAL DE LA AMAZONIA "TRANSAMAZONICA LTDA" </v>
      </c>
      <c r="C322" s="2" t="str">
        <f>VLOOKUP(A322,EMPRESAS!$A$1:$C$245,3,0)</f>
        <v>Carga General e H.C</v>
      </c>
      <c r="D322" s="27">
        <v>3468</v>
      </c>
      <c r="E322" s="2">
        <v>29</v>
      </c>
      <c r="F322" s="2">
        <v>8</v>
      </c>
      <c r="G322" s="2">
        <v>2007</v>
      </c>
      <c r="H322" s="2" t="s">
        <v>538</v>
      </c>
      <c r="I322" s="2"/>
      <c r="J322" s="15"/>
      <c r="K322" s="11" t="str">
        <f>VLOOKUP(A322,EMPRESAS!$A$1:$I$245,9,0)</f>
        <v>AMAZONAS</v>
      </c>
      <c r="L322" s="415" t="str">
        <f>VLOOKUP(A322,EMPRESAS!$A$1:$J$245,10,0)</f>
        <v>RIOS: AMAZONAS, PUTUMAYO Y CAQUETA Y AFLUENTES</v>
      </c>
    </row>
    <row r="323" spans="1:12">
      <c r="A323" s="26">
        <v>8380001048</v>
      </c>
      <c r="B323" s="30" t="str">
        <f>VLOOKUP(A323,EMPRESAS!$A$1:$B$245,2,0)</f>
        <v xml:space="preserve">TRANSPORTE ANDINO MULTIMODAL DE LA AMAZONIA "TRANSAMAZONICA LTDA" </v>
      </c>
      <c r="C323" s="2" t="str">
        <f>VLOOKUP(A323,EMPRESAS!$A$1:$C$245,3,0)</f>
        <v>Carga General e H.C</v>
      </c>
      <c r="D323" s="27">
        <v>2643</v>
      </c>
      <c r="E323" s="2">
        <v>2</v>
      </c>
      <c r="F323" s="2">
        <v>7</v>
      </c>
      <c r="G323" s="2">
        <v>2008</v>
      </c>
      <c r="H323" s="2" t="s">
        <v>541</v>
      </c>
      <c r="I323" s="2"/>
      <c r="J323" s="15"/>
      <c r="K323" s="11" t="str">
        <f>VLOOKUP(A323,EMPRESAS!$A$1:$I$245,9,0)</f>
        <v>AMAZONAS</v>
      </c>
      <c r="L323" s="415" t="str">
        <f>VLOOKUP(A323,EMPRESAS!$A$1:$J$245,10,0)</f>
        <v>RIOS: AMAZONAS, PUTUMAYO Y CAQUETA Y AFLUENTES</v>
      </c>
    </row>
    <row r="324" spans="1:12">
      <c r="A324" s="26">
        <v>8380001048</v>
      </c>
      <c r="B324" s="30" t="str">
        <f>VLOOKUP(A324,EMPRESAS!$A$1:$B$245,2,0)</f>
        <v xml:space="preserve">TRANSPORTE ANDINO MULTIMODAL DE LA AMAZONIA "TRANSAMAZONICA LTDA" </v>
      </c>
      <c r="C324" s="2" t="str">
        <f>VLOOKUP(A324,EMPRESAS!$A$1:$C$245,3,0)</f>
        <v>Carga General e H.C</v>
      </c>
      <c r="D324" s="27">
        <v>2162</v>
      </c>
      <c r="E324" s="2">
        <v>4</v>
      </c>
      <c r="F324" s="2">
        <v>6</v>
      </c>
      <c r="G324" s="2">
        <v>2010</v>
      </c>
      <c r="H324" s="2" t="s">
        <v>548</v>
      </c>
      <c r="I324" s="2"/>
      <c r="J324" s="15"/>
      <c r="K324" s="11" t="str">
        <f>VLOOKUP(A324,EMPRESAS!$A$1:$I$245,9,0)</f>
        <v>AMAZONAS</v>
      </c>
      <c r="L324" s="415" t="str">
        <f>VLOOKUP(A324,EMPRESAS!$A$1:$J$245,10,0)</f>
        <v>RIOS: AMAZONAS, PUTUMAYO Y CAQUETA Y AFLUENTES</v>
      </c>
    </row>
    <row r="325" spans="1:12">
      <c r="A325" s="26">
        <v>8380001048</v>
      </c>
      <c r="B325" s="30" t="str">
        <f>VLOOKUP(A325,EMPRESAS!$A$1:$B$245,2,0)</f>
        <v xml:space="preserve">TRANSPORTE ANDINO MULTIMODAL DE LA AMAZONIA "TRANSAMAZONICA LTDA" </v>
      </c>
      <c r="C325" s="2" t="str">
        <f>VLOOKUP(A325,EMPRESAS!$A$1:$C$245,3,0)</f>
        <v>Carga General e H.C</v>
      </c>
      <c r="D325" s="27">
        <v>3742</v>
      </c>
      <c r="E325" s="2">
        <v>29</v>
      </c>
      <c r="F325" s="2">
        <v>9</v>
      </c>
      <c r="G325" s="3">
        <v>2011</v>
      </c>
      <c r="H325" s="2" t="s">
        <v>539</v>
      </c>
      <c r="I325" s="2"/>
      <c r="J325" s="15"/>
      <c r="K325" s="11" t="str">
        <f>VLOOKUP(A325,EMPRESAS!$A$1:$I$245,9,0)</f>
        <v>AMAZONAS</v>
      </c>
      <c r="L325" s="415" t="str">
        <f>VLOOKUP(A325,EMPRESAS!$A$1:$J$245,10,0)</f>
        <v>RIOS: AMAZONAS, PUTUMAYO Y CAQUETA Y AFLUENTES</v>
      </c>
    </row>
    <row r="326" spans="1:12">
      <c r="A326" s="26">
        <v>8380001048</v>
      </c>
      <c r="B326" s="30" t="str">
        <f>VLOOKUP(A326,EMPRESAS!$A$1:$B$245,2,0)</f>
        <v xml:space="preserve">TRANSPORTE ANDINO MULTIMODAL DE LA AMAZONIA "TRANSAMAZONICA LTDA" </v>
      </c>
      <c r="C326" s="2" t="str">
        <f>VLOOKUP(A326,EMPRESAS!$A$1:$C$245,3,0)</f>
        <v>Carga General e H.C</v>
      </c>
      <c r="D326" s="27">
        <v>1029</v>
      </c>
      <c r="E326" s="2">
        <v>27</v>
      </c>
      <c r="F326" s="2">
        <v>4</v>
      </c>
      <c r="G326" s="3">
        <v>2017</v>
      </c>
      <c r="H326" s="117" t="s">
        <v>540</v>
      </c>
      <c r="I326" s="119" t="s">
        <v>537</v>
      </c>
      <c r="J326" s="347"/>
      <c r="K326" s="11" t="str">
        <f>VLOOKUP(A326,EMPRESAS!$A$1:$I$245,9,0)</f>
        <v>AMAZONAS</v>
      </c>
      <c r="L326" s="415" t="str">
        <f>VLOOKUP(A326,EMPRESAS!$A$1:$J$245,10,0)</f>
        <v>RIOS: AMAZONAS, PUTUMAYO Y CAQUETA Y AFLUENTES</v>
      </c>
    </row>
    <row r="327" spans="1:12">
      <c r="A327" s="26">
        <v>8380001048</v>
      </c>
      <c r="B327" s="30" t="str">
        <f>VLOOKUP(A327,EMPRESAS!$A$1:$B$245,2,0)</f>
        <v xml:space="preserve">TRANSPORTE ANDINO MULTIMODAL DE LA AMAZONIA "TRANSAMAZONICA LTDA" </v>
      </c>
      <c r="C327" s="2" t="str">
        <f>VLOOKUP(A327,EMPRESAS!$A$1:$C$245,3,0)</f>
        <v>Carga General e H.C</v>
      </c>
      <c r="D327" s="29">
        <v>3040005305</v>
      </c>
      <c r="E327" s="26">
        <v>5</v>
      </c>
      <c r="F327" s="26">
        <v>6</v>
      </c>
      <c r="G327" s="26">
        <v>2020</v>
      </c>
      <c r="H327" s="288" t="s">
        <v>553</v>
      </c>
      <c r="I327" s="350"/>
      <c r="J327" s="390" t="s">
        <v>52</v>
      </c>
      <c r="K327" s="11" t="str">
        <f>VLOOKUP(A327,EMPRESAS!$A$1:$I$245,9,0)</f>
        <v>AMAZONAS</v>
      </c>
      <c r="L327" s="415" t="str">
        <f>VLOOKUP(A327,EMPRESAS!$A$1:$J$245,10,0)</f>
        <v>RIOS: AMAZONAS, PUTUMAYO Y CAQUETA Y AFLUENTES</v>
      </c>
    </row>
    <row r="328" spans="1:12">
      <c r="A328" s="105">
        <v>8460004066</v>
      </c>
      <c r="B328" s="30" t="str">
        <f>VLOOKUP(A328,EMPRESAS!$A$1:$B$245,2,0)</f>
        <v>COOPERATIVA DE TRANSPORTADORES KILILI LTDA "COOTRANSKILILI LTDA"</v>
      </c>
      <c r="C328" s="2" t="str">
        <f>VLOOKUP(A328,EMPRESAS!$A$1:$C$245,3,0)</f>
        <v>Carga - Transbordo</v>
      </c>
      <c r="D328" s="29">
        <v>5642</v>
      </c>
      <c r="E328" s="15">
        <v>17</v>
      </c>
      <c r="F328" s="15">
        <v>12</v>
      </c>
      <c r="G328" s="15">
        <v>2010</v>
      </c>
      <c r="H328" s="21" t="s">
        <v>536</v>
      </c>
      <c r="I328" s="23" t="s">
        <v>555</v>
      </c>
      <c r="J328" s="15"/>
      <c r="K328" s="11" t="str">
        <f>VLOOKUP(A328,EMPRESAS!$A$1:$I$245,9,0)</f>
        <v>PUTUMAYO</v>
      </c>
      <c r="L328" s="415" t="str">
        <f>VLOOKUP(A328,EMPRESAS!$A$1:$J$245,10,0)</f>
        <v>RIO PUTUMAYO SECTOR HONG KONG -PUERTO VEGA</v>
      </c>
    </row>
    <row r="329" spans="1:12">
      <c r="A329" s="26">
        <v>8460004066</v>
      </c>
      <c r="B329" s="30" t="str">
        <f>VLOOKUP(A329,EMPRESAS!$A$1:$B$245,2,0)</f>
        <v>COOPERATIVA DE TRANSPORTADORES KILILI LTDA "COOTRANSKILILI LTDA"</v>
      </c>
      <c r="C329" s="2" t="str">
        <f>VLOOKUP(A329,EMPRESAS!$A$1:$C$245,3,0)</f>
        <v>Carga - Transbordo</v>
      </c>
      <c r="D329" s="29">
        <v>5642</v>
      </c>
      <c r="E329" s="15">
        <v>17</v>
      </c>
      <c r="F329" s="15">
        <v>12</v>
      </c>
      <c r="G329" s="26">
        <v>2010</v>
      </c>
      <c r="H329" s="15" t="s">
        <v>538</v>
      </c>
      <c r="I329" s="2"/>
      <c r="J329" s="15"/>
      <c r="K329" s="11" t="str">
        <f>VLOOKUP(A329,EMPRESAS!$A$1:$I$245,9,0)</f>
        <v>PUTUMAYO</v>
      </c>
      <c r="L329" s="415" t="str">
        <f>VLOOKUP(A329,EMPRESAS!$A$1:$J$245,10,0)</f>
        <v>RIO PUTUMAYO SECTOR HONG KONG -PUERTO VEGA</v>
      </c>
    </row>
    <row r="330" spans="1:12">
      <c r="A330" s="26">
        <v>8460004066</v>
      </c>
      <c r="B330" s="30" t="str">
        <f>VLOOKUP(A330,EMPRESAS!$A$1:$B$245,2,0)</f>
        <v>COOPERATIVA DE TRANSPORTADORES KILILI LTDA "COOTRANSKILILI LTDA"</v>
      </c>
      <c r="C330" s="2" t="str">
        <f>VLOOKUP(A330,EMPRESAS!$A$1:$C$245,3,0)</f>
        <v>Carga - Transbordo</v>
      </c>
      <c r="D330" s="29">
        <v>1948</v>
      </c>
      <c r="E330" s="15">
        <v>14</v>
      </c>
      <c r="F330" s="15">
        <v>7</v>
      </c>
      <c r="G330" s="47">
        <v>2014</v>
      </c>
      <c r="H330" s="117" t="s">
        <v>539</v>
      </c>
      <c r="I330" s="119" t="s">
        <v>558</v>
      </c>
      <c r="J330" s="347"/>
      <c r="K330" s="11" t="str">
        <f>VLOOKUP(A330,EMPRESAS!$A$1:$I$245,9,0)</f>
        <v>PUTUMAYO</v>
      </c>
      <c r="L330" s="415" t="str">
        <f>VLOOKUP(A330,EMPRESAS!$A$1:$J$245,10,0)</f>
        <v>RIO PUTUMAYO SECTOR HONG KONG -PUERTO VEGA</v>
      </c>
    </row>
    <row r="331" spans="1:12">
      <c r="A331" s="105">
        <v>9000423411</v>
      </c>
      <c r="B331" s="30" t="str">
        <f>VLOOKUP(A331,EMPRESAS!$A$1:$B$245,2,0)</f>
        <v>ASOCIACION DE TRANSPORTADORES FLUVIALES DE CALAMAR "ASOTRANSFLUCAL"</v>
      </c>
      <c r="C331" s="2" t="str">
        <f>VLOOKUP(A331,EMPRESAS!$A$1:$C$245,3,0)</f>
        <v xml:space="preserve">Carga General </v>
      </c>
      <c r="D331" s="27">
        <v>1480</v>
      </c>
      <c r="E331" s="2">
        <v>21</v>
      </c>
      <c r="F331" s="2">
        <v>4</v>
      </c>
      <c r="G331" s="2">
        <v>2008</v>
      </c>
      <c r="H331" s="2" t="s">
        <v>536</v>
      </c>
      <c r="I331" s="2" t="s">
        <v>554</v>
      </c>
      <c r="J331" s="15"/>
      <c r="K331" s="11" t="str">
        <f>VLOOKUP(A331,EMPRESAS!$A$1:$I$245,9,0)</f>
        <v>UNILLA</v>
      </c>
      <c r="L331" s="415" t="str">
        <f>VLOOKUP(A331,EMPRESAS!$A$1:$J$245,10,0)</f>
        <v>RIO UNILLA, RIO VAUPES Y AFLUENTES</v>
      </c>
    </row>
    <row r="332" spans="1:12">
      <c r="A332" s="26">
        <v>9000423411</v>
      </c>
      <c r="B332" s="30" t="str">
        <f>VLOOKUP(A332,EMPRESAS!$A$1:$B$245,2,0)</f>
        <v>ASOCIACION DE TRANSPORTADORES FLUVIALES DE CALAMAR "ASOTRANSFLUCAL"</v>
      </c>
      <c r="C332" s="2" t="str">
        <f>VLOOKUP(A332,EMPRESAS!$A$1:$C$245,3,0)</f>
        <v xml:space="preserve">Carga General </v>
      </c>
      <c r="D332" s="27">
        <v>1480</v>
      </c>
      <c r="E332" s="2">
        <v>21</v>
      </c>
      <c r="F332" s="2">
        <v>4</v>
      </c>
      <c r="G332" s="2">
        <v>2008</v>
      </c>
      <c r="H332" s="2" t="s">
        <v>538</v>
      </c>
      <c r="I332" s="2"/>
      <c r="J332" s="15"/>
      <c r="K332" s="11" t="str">
        <f>VLOOKUP(A332,EMPRESAS!$A$1:$I$245,9,0)</f>
        <v>UNILLA</v>
      </c>
      <c r="L332" s="415" t="str">
        <f>VLOOKUP(A332,EMPRESAS!$A$1:$J$245,10,0)</f>
        <v>RIO UNILLA, RIO VAUPES Y AFLUENTES</v>
      </c>
    </row>
    <row r="333" spans="1:12">
      <c r="A333" s="26">
        <v>9000423411</v>
      </c>
      <c r="B333" s="30" t="str">
        <f>VLOOKUP(A333,EMPRESAS!$A$1:$B$245,2,0)</f>
        <v>ASOCIACION DE TRANSPORTADORES FLUVIALES DE CALAMAR "ASOTRANSFLUCAL"</v>
      </c>
      <c r="C333" s="2" t="str">
        <f>VLOOKUP(A333,EMPRESAS!$A$1:$C$245,3,0)</f>
        <v xml:space="preserve">Carga General </v>
      </c>
      <c r="D333" s="27">
        <v>8023</v>
      </c>
      <c r="E333" s="2">
        <v>21</v>
      </c>
      <c r="F333" s="2">
        <v>8</v>
      </c>
      <c r="G333" s="3">
        <v>2012</v>
      </c>
      <c r="H333" s="2" t="s">
        <v>539</v>
      </c>
      <c r="I333" s="2"/>
      <c r="J333" s="15"/>
      <c r="K333" s="11" t="str">
        <f>VLOOKUP(A333,EMPRESAS!$A$1:$I$245,9,0)</f>
        <v>UNILLA</v>
      </c>
      <c r="L333" s="415" t="str">
        <f>VLOOKUP(A333,EMPRESAS!$A$1:$J$245,10,0)</f>
        <v>RIO UNILLA, RIO VAUPES Y AFLUENTES</v>
      </c>
    </row>
    <row r="334" spans="1:12">
      <c r="A334" s="26">
        <v>9000423411</v>
      </c>
      <c r="B334" s="30" t="str">
        <f>VLOOKUP(A334,EMPRESAS!$A$1:$B$245,2,0)</f>
        <v>ASOCIACION DE TRANSPORTADORES FLUVIALES DE CALAMAR "ASOTRANSFLUCAL"</v>
      </c>
      <c r="C334" s="2" t="str">
        <f>VLOOKUP(A334,EMPRESAS!$A$1:$C$245,3,0)</f>
        <v xml:space="preserve">Carga General </v>
      </c>
      <c r="D334" s="27">
        <v>4785</v>
      </c>
      <c r="E334" s="2">
        <v>10</v>
      </c>
      <c r="F334" s="2">
        <v>11</v>
      </c>
      <c r="G334" s="3">
        <v>2016</v>
      </c>
      <c r="H334" s="2" t="s">
        <v>540</v>
      </c>
      <c r="I334" s="2"/>
      <c r="J334" s="15"/>
      <c r="K334" s="11" t="str">
        <f>VLOOKUP(A334,EMPRESAS!$A$1:$I$245,9,0)</f>
        <v>UNILLA</v>
      </c>
      <c r="L334" s="415" t="str">
        <f>VLOOKUP(A334,EMPRESAS!$A$1:$J$245,10,0)</f>
        <v>RIO UNILLA, RIO VAUPES Y AFLUENTES</v>
      </c>
    </row>
    <row r="335" spans="1:12">
      <c r="A335" s="26">
        <v>9000423411</v>
      </c>
      <c r="B335" s="30" t="str">
        <f>VLOOKUP(A335,EMPRESAS!$A$1:$B$245,2,0)</f>
        <v>ASOCIACION DE TRANSPORTADORES FLUVIALES DE CALAMAR "ASOTRANSFLUCAL"</v>
      </c>
      <c r="C335" s="2" t="str">
        <f>VLOOKUP(A335,EMPRESAS!$A$1:$C$245,3,0)</f>
        <v xml:space="preserve">Carga General </v>
      </c>
      <c r="D335" s="27">
        <v>5635</v>
      </c>
      <c r="E335" s="2">
        <v>22</v>
      </c>
      <c r="F335" s="2">
        <v>11</v>
      </c>
      <c r="G335" s="3">
        <v>2019</v>
      </c>
      <c r="H335" s="115" t="s">
        <v>544</v>
      </c>
      <c r="I335" s="116" t="s">
        <v>554</v>
      </c>
      <c r="J335" s="212"/>
      <c r="K335" s="11" t="str">
        <f>VLOOKUP(A335,EMPRESAS!$A$1:$I$245,9,0)</f>
        <v>UNILLA</v>
      </c>
      <c r="L335" s="415" t="str">
        <f>VLOOKUP(A335,EMPRESAS!$A$1:$J$245,10,0)</f>
        <v>RIO UNILLA, RIO VAUPES Y AFLUENTES</v>
      </c>
    </row>
    <row r="336" spans="1:12">
      <c r="A336" s="105">
        <v>9001484131</v>
      </c>
      <c r="B336" s="30" t="str">
        <f>VLOOKUP(A336,EMPRESAS!$A$1:$B$245,2,0)</f>
        <v>TRANSPORTES FLUVIALES LA LIBERTAD E.U.</v>
      </c>
      <c r="C336" s="2" t="str">
        <f>VLOOKUP(A336,EMPRESAS!$A$1:$C$245,3,0)</f>
        <v>Carga General e H.C</v>
      </c>
      <c r="D336" s="27">
        <v>2382</v>
      </c>
      <c r="E336" s="2">
        <v>18</v>
      </c>
      <c r="F336" s="2">
        <v>6</v>
      </c>
      <c r="G336" s="2">
        <v>2008</v>
      </c>
      <c r="H336" s="21" t="s">
        <v>536</v>
      </c>
      <c r="I336" s="2" t="s">
        <v>537</v>
      </c>
      <c r="J336" s="15"/>
      <c r="K336" s="11" t="str">
        <f>VLOOKUP(A336,EMPRESAS!$A$1:$I$245,9,0)</f>
        <v>META</v>
      </c>
      <c r="L336" s="415" t="str">
        <f>VLOOKUP(A336,EMPRESAS!$A$1:$J$245,10,0)</f>
        <v>RIOS: META, ORINOCO Y AFLUENTES EN PUERTOS COLOMBIANOS</v>
      </c>
    </row>
    <row r="337" spans="1:12">
      <c r="A337" s="26">
        <v>9001484131</v>
      </c>
      <c r="B337" s="30" t="str">
        <f>VLOOKUP(A337,EMPRESAS!$A$1:$B$245,2,0)</f>
        <v>TRANSPORTES FLUVIALES LA LIBERTAD E.U.</v>
      </c>
      <c r="C337" s="2" t="str">
        <f>VLOOKUP(A337,EMPRESAS!$A$1:$C$245,3,0)</f>
        <v>Carga General e H.C</v>
      </c>
      <c r="D337" s="27">
        <v>2382</v>
      </c>
      <c r="E337" s="2">
        <v>18</v>
      </c>
      <c r="F337" s="2">
        <v>6</v>
      </c>
      <c r="G337" s="2">
        <v>2008</v>
      </c>
      <c r="H337" s="2" t="s">
        <v>538</v>
      </c>
      <c r="I337" s="2"/>
      <c r="J337" s="15"/>
      <c r="K337" s="11" t="str">
        <f>VLOOKUP(A337,EMPRESAS!$A$1:$I$245,9,0)</f>
        <v>META</v>
      </c>
      <c r="L337" s="415" t="str">
        <f>VLOOKUP(A337,EMPRESAS!$A$1:$J$245,10,0)</f>
        <v>RIOS: META, ORINOCO Y AFLUENTES EN PUERTOS COLOMBIANOS</v>
      </c>
    </row>
    <row r="338" spans="1:12">
      <c r="A338" s="26">
        <v>9001484131</v>
      </c>
      <c r="B338" s="30" t="str">
        <f>VLOOKUP(A338,EMPRESAS!$A$1:$B$245,2,0)</f>
        <v>TRANSPORTES FLUVIALES LA LIBERTAD E.U.</v>
      </c>
      <c r="C338" s="2" t="str">
        <f>VLOOKUP(A338,EMPRESAS!$A$1:$C$245,3,0)</f>
        <v>Carga General e H.C</v>
      </c>
      <c r="D338" s="27">
        <v>3881</v>
      </c>
      <c r="E338" s="2">
        <v>6</v>
      </c>
      <c r="F338" s="2">
        <v>10</v>
      </c>
      <c r="G338" s="3">
        <v>2011</v>
      </c>
      <c r="H338" s="2" t="s">
        <v>539</v>
      </c>
      <c r="I338" s="2"/>
      <c r="J338" s="15"/>
      <c r="K338" s="11" t="str">
        <f>VLOOKUP(A338,EMPRESAS!$A$1:$I$245,9,0)</f>
        <v>META</v>
      </c>
      <c r="L338" s="415" t="str">
        <f>VLOOKUP(A338,EMPRESAS!$A$1:$J$245,10,0)</f>
        <v>RIOS: META, ORINOCO Y AFLUENTES EN PUERTOS COLOMBIANOS</v>
      </c>
    </row>
    <row r="339" spans="1:12">
      <c r="A339" s="26">
        <v>9001484131</v>
      </c>
      <c r="B339" s="30" t="str">
        <f>VLOOKUP(A339,EMPRESAS!$A$1:$B$245,2,0)</f>
        <v>TRANSPORTES FLUVIALES LA LIBERTAD E.U.</v>
      </c>
      <c r="C339" s="2" t="str">
        <f>VLOOKUP(A339,EMPRESAS!$A$1:$C$245,3,0)</f>
        <v>Carga General e H.C</v>
      </c>
      <c r="D339" s="27">
        <v>5438</v>
      </c>
      <c r="E339" s="2">
        <v>4</v>
      </c>
      <c r="F339" s="2">
        <v>12</v>
      </c>
      <c r="G339" s="2">
        <v>2013</v>
      </c>
      <c r="H339" s="2" t="s">
        <v>552</v>
      </c>
      <c r="I339" s="2"/>
      <c r="J339" s="15"/>
      <c r="K339" s="11" t="str">
        <f>VLOOKUP(A339,EMPRESAS!$A$1:$I$245,9,0)</f>
        <v>META</v>
      </c>
      <c r="L339" s="415" t="str">
        <f>VLOOKUP(A339,EMPRESAS!$A$1:$J$245,10,0)</f>
        <v>RIOS: META, ORINOCO Y AFLUENTES EN PUERTOS COLOMBIANOS</v>
      </c>
    </row>
    <row r="340" spans="1:12">
      <c r="A340" s="26">
        <v>9001484131</v>
      </c>
      <c r="B340" s="30" t="str">
        <f>VLOOKUP(A340,EMPRESAS!$A$1:$B$245,2,0)</f>
        <v>TRANSPORTES FLUVIALES LA LIBERTAD E.U.</v>
      </c>
      <c r="C340" s="2" t="str">
        <f>VLOOKUP(A340,EMPRESAS!$A$1:$C$245,3,0)</f>
        <v>Carga General e H.C</v>
      </c>
      <c r="D340" s="27">
        <v>3168</v>
      </c>
      <c r="E340" s="2">
        <v>20</v>
      </c>
      <c r="F340" s="2">
        <v>10</v>
      </c>
      <c r="G340" s="21">
        <v>2014</v>
      </c>
      <c r="H340" s="117" t="s">
        <v>540</v>
      </c>
      <c r="I340" s="119"/>
      <c r="J340" s="347"/>
      <c r="K340" s="11" t="str">
        <f>VLOOKUP(A340,EMPRESAS!$A$1:$I$245,9,0)</f>
        <v>META</v>
      </c>
      <c r="L340" s="415" t="str">
        <f>VLOOKUP(A340,EMPRESAS!$A$1:$J$245,10,0)</f>
        <v>RIOS: META, ORINOCO Y AFLUENTES EN PUERTOS COLOMBIANOS</v>
      </c>
    </row>
    <row r="341" spans="1:12">
      <c r="A341" s="26">
        <v>9001484131</v>
      </c>
      <c r="B341" s="30" t="str">
        <f>VLOOKUP(A341,EMPRESAS!$A$1:$B$245,2,0)</f>
        <v>TRANSPORTES FLUVIALES LA LIBERTAD E.U.</v>
      </c>
      <c r="C341" s="2" t="str">
        <f>VLOOKUP(A341,EMPRESAS!$A$1:$C$245,3,0)</f>
        <v>Carga General e H.C</v>
      </c>
      <c r="D341" s="27">
        <v>421</v>
      </c>
      <c r="E341" s="2">
        <v>2</v>
      </c>
      <c r="F341" s="2">
        <v>3</v>
      </c>
      <c r="G341" s="3">
        <v>2015</v>
      </c>
      <c r="H341" s="15" t="s">
        <v>571</v>
      </c>
      <c r="I341" s="2" t="s">
        <v>537</v>
      </c>
      <c r="J341" s="15"/>
      <c r="K341" s="11" t="str">
        <f>VLOOKUP(A341,EMPRESAS!$A$1:$I$245,9,0)</f>
        <v>META</v>
      </c>
      <c r="L341" s="415" t="str">
        <f>VLOOKUP(A341,EMPRESAS!$A$1:$J$245,10,0)</f>
        <v>RIOS: META, ORINOCO Y AFLUENTES EN PUERTOS COLOMBIANOS</v>
      </c>
    </row>
    <row r="342" spans="1:12">
      <c r="A342" s="105">
        <v>212249439</v>
      </c>
      <c r="B342" s="30" t="str">
        <f>VLOOKUP(A342,EMPRESAS!$A$1:$B$245,2,0)</f>
        <v xml:space="preserve">DIAZ DE BAQUERO MARIA DIONICIA </v>
      </c>
      <c r="C342" s="2" t="str">
        <f>VLOOKUP(A342,EMPRESAS!$A$1:$C$245,3,0)</f>
        <v>Carga - Transbordo</v>
      </c>
      <c r="D342" s="27">
        <v>1324</v>
      </c>
      <c r="E342" s="2">
        <v>6</v>
      </c>
      <c r="F342" s="2">
        <v>4</v>
      </c>
      <c r="G342" s="2">
        <v>2009</v>
      </c>
      <c r="H342" s="2" t="s">
        <v>536</v>
      </c>
      <c r="I342" s="23" t="s">
        <v>555</v>
      </c>
      <c r="J342" s="15"/>
      <c r="K342" s="11" t="str">
        <f>VLOOKUP(A342,EMPRESAS!$A$1:$I$245,9,0)</f>
        <v>META</v>
      </c>
      <c r="L342" s="415" t="str">
        <f>VLOOKUP(A342,EMPRESAS!$A$1:$J$245,10,0)</f>
        <v>TRANSBORDO DE VEHICULOS LAS DOS MARGENES DEL RIO META ENTRE LA BANQUETA Y CABUYARO</v>
      </c>
    </row>
    <row r="343" spans="1:12">
      <c r="A343" s="26">
        <v>212249439</v>
      </c>
      <c r="B343" s="30" t="str">
        <f>VLOOKUP(A343,EMPRESAS!$A$1:$B$245,2,0)</f>
        <v xml:space="preserve">DIAZ DE BAQUERO MARIA DIONICIA </v>
      </c>
      <c r="C343" s="2" t="str">
        <f>VLOOKUP(A343,EMPRESAS!$A$1:$C$245,3,0)</f>
        <v>Carga - Transbordo</v>
      </c>
      <c r="D343" s="27">
        <v>1324</v>
      </c>
      <c r="E343" s="2">
        <v>6</v>
      </c>
      <c r="F343" s="2">
        <v>4</v>
      </c>
      <c r="G343" s="2">
        <v>2009</v>
      </c>
      <c r="H343" s="2" t="s">
        <v>538</v>
      </c>
      <c r="I343" s="2"/>
      <c r="J343" s="15"/>
      <c r="K343" s="11" t="str">
        <f>VLOOKUP(A343,EMPRESAS!$A$1:$I$245,9,0)</f>
        <v>META</v>
      </c>
      <c r="L343" s="415" t="str">
        <f>VLOOKUP(A343,EMPRESAS!$A$1:$J$245,10,0)</f>
        <v>TRANSBORDO DE VEHICULOS LAS DOS MARGENES DEL RIO META ENTRE LA BANQUETA Y CABUYARO</v>
      </c>
    </row>
    <row r="344" spans="1:12">
      <c r="A344" s="26">
        <v>212249439</v>
      </c>
      <c r="B344" s="30" t="str">
        <f>VLOOKUP(A344,EMPRESAS!$A$1:$B$245,2,0)</f>
        <v xml:space="preserve">DIAZ DE BAQUERO MARIA DIONICIA </v>
      </c>
      <c r="C344" s="2" t="str">
        <f>VLOOKUP(A344,EMPRESAS!$A$1:$C$245,3,0)</f>
        <v>Carga - Transbordo</v>
      </c>
      <c r="D344" s="27">
        <v>3126</v>
      </c>
      <c r="E344" s="2">
        <v>31</v>
      </c>
      <c r="F344" s="2">
        <v>8</v>
      </c>
      <c r="G344" s="2">
        <v>2011</v>
      </c>
      <c r="H344" s="2" t="s">
        <v>541</v>
      </c>
      <c r="I344" s="2"/>
      <c r="J344" s="15"/>
      <c r="K344" s="11" t="str">
        <f>VLOOKUP(A344,EMPRESAS!$A$1:$I$245,9,0)</f>
        <v>META</v>
      </c>
      <c r="L344" s="415" t="str">
        <f>VLOOKUP(A344,EMPRESAS!$A$1:$J$245,10,0)</f>
        <v>TRANSBORDO DE VEHICULOS LAS DOS MARGENES DEL RIO META ENTRE LA BANQUETA Y CABUYARO</v>
      </c>
    </row>
    <row r="345" spans="1:12">
      <c r="A345" s="26">
        <v>212249439</v>
      </c>
      <c r="B345" s="30" t="str">
        <f>VLOOKUP(A345,EMPRESAS!$A$1:$B$245,2,0)</f>
        <v xml:space="preserve">DIAZ DE BAQUERO MARIA DIONICIA </v>
      </c>
      <c r="C345" s="2" t="str">
        <f>VLOOKUP(A345,EMPRESAS!$A$1:$C$245,3,0)</f>
        <v>Carga - Transbordo</v>
      </c>
      <c r="D345" s="27">
        <v>1448</v>
      </c>
      <c r="E345" s="2">
        <v>9</v>
      </c>
      <c r="F345" s="2">
        <v>4</v>
      </c>
      <c r="G345" s="26">
        <v>2012</v>
      </c>
      <c r="H345" s="26" t="s">
        <v>539</v>
      </c>
      <c r="I345" s="3"/>
      <c r="J345" s="26"/>
      <c r="K345" s="11" t="str">
        <f>VLOOKUP(A345,EMPRESAS!$A$1:$I$245,9,0)</f>
        <v>META</v>
      </c>
      <c r="L345" s="415" t="str">
        <f>VLOOKUP(A345,EMPRESAS!$A$1:$J$245,10,0)</f>
        <v>TRANSBORDO DE VEHICULOS LAS DOS MARGENES DEL RIO META ENTRE LA BANQUETA Y CABUYARO</v>
      </c>
    </row>
    <row r="346" spans="1:12">
      <c r="A346" s="26">
        <v>212249439</v>
      </c>
      <c r="B346" s="30" t="str">
        <f>VLOOKUP(A346,EMPRESAS!$A$1:$B$245,2,0)</f>
        <v xml:space="preserve">DIAZ DE BAQUERO MARIA DIONICIA </v>
      </c>
      <c r="C346" s="2" t="str">
        <f>VLOOKUP(A346,EMPRESAS!$A$1:$C$245,3,0)</f>
        <v>Carga - Transbordo</v>
      </c>
      <c r="D346" s="27">
        <v>2477</v>
      </c>
      <c r="E346" s="2">
        <v>26</v>
      </c>
      <c r="F346" s="2">
        <v>6</v>
      </c>
      <c r="G346" s="26">
        <v>2018</v>
      </c>
      <c r="H346" s="115" t="s">
        <v>540</v>
      </c>
      <c r="I346" s="116" t="s">
        <v>558</v>
      </c>
      <c r="J346" s="212"/>
      <c r="K346" s="11" t="str">
        <f>VLOOKUP(A346,EMPRESAS!$A$1:$I$245,9,0)</f>
        <v>META</v>
      </c>
      <c r="L346" s="415" t="str">
        <f>VLOOKUP(A346,EMPRESAS!$A$1:$J$245,10,0)</f>
        <v>TRANSBORDO DE VEHICULOS LAS DOS MARGENES DEL RIO META ENTRE LA BANQUETA Y CABUYARO</v>
      </c>
    </row>
    <row r="347" spans="1:12">
      <c r="A347" s="105">
        <v>9000374751</v>
      </c>
      <c r="B347" s="30" t="str">
        <f>VLOOKUP(A347,EMPRESAS!$A$1:$B$245,2,0)</f>
        <v>FERRY PLUS ULTRA LTDA</v>
      </c>
      <c r="C347" s="2" t="str">
        <f>VLOOKUP(A347,EMPRESAS!$A$1:$C$245,3,0)</f>
        <v>Carga - Transbordo</v>
      </c>
      <c r="D347" s="27">
        <v>1323</v>
      </c>
      <c r="E347" s="2">
        <v>6</v>
      </c>
      <c r="F347" s="2">
        <v>4</v>
      </c>
      <c r="G347" s="2">
        <v>2009</v>
      </c>
      <c r="H347" s="2" t="s">
        <v>536</v>
      </c>
      <c r="I347" s="23" t="s">
        <v>555</v>
      </c>
      <c r="J347" s="15"/>
      <c r="K347" s="11" t="str">
        <f>VLOOKUP(A347,EMPRESAS!$A$1:$I$245,9,0)</f>
        <v>MAGDALENA</v>
      </c>
      <c r="L347" s="415" t="str">
        <f>VLOOKUP(A347,EMPRESAS!$A$1:$J$245,10,0)</f>
        <v>RIO MAGDALENA SECTOR PUERTO BOYACA (BOYACA) - PUERTO SERVIEZ (ANTIOQUIA)</v>
      </c>
    </row>
    <row r="348" spans="1:12">
      <c r="A348" s="26">
        <v>9000374751</v>
      </c>
      <c r="B348" s="30" t="str">
        <f>VLOOKUP(A348,EMPRESAS!$A$1:$B$245,2,0)</f>
        <v>FERRY PLUS ULTRA LTDA</v>
      </c>
      <c r="C348" s="2" t="str">
        <f>VLOOKUP(A348,EMPRESAS!$A$1:$C$245,3,0)</f>
        <v>Carga - Transbordo</v>
      </c>
      <c r="D348" s="27">
        <v>1323</v>
      </c>
      <c r="E348" s="2">
        <v>6</v>
      </c>
      <c r="F348" s="2">
        <v>4</v>
      </c>
      <c r="G348" s="2">
        <v>2009</v>
      </c>
      <c r="H348" s="2" t="s">
        <v>538</v>
      </c>
      <c r="I348" s="2"/>
      <c r="J348" s="15"/>
      <c r="K348" s="11" t="str">
        <f>VLOOKUP(A348,EMPRESAS!$A$1:$I$245,9,0)</f>
        <v>MAGDALENA</v>
      </c>
      <c r="L348" s="415" t="str">
        <f>VLOOKUP(A348,EMPRESAS!$A$1:$J$245,10,0)</f>
        <v>RIO MAGDALENA SECTOR PUERTO BOYACA (BOYACA) - PUERTO SERVIEZ (ANTIOQUIA)</v>
      </c>
    </row>
    <row r="349" spans="1:12">
      <c r="A349" s="26">
        <v>9000374751</v>
      </c>
      <c r="B349" s="30" t="str">
        <f>VLOOKUP(A349,EMPRESAS!$A$1:$B$245,2,0)</f>
        <v>FERRY PLUS ULTRA LTDA</v>
      </c>
      <c r="C349" s="2" t="str">
        <f>VLOOKUP(A349,EMPRESAS!$A$1:$C$245,3,0)</f>
        <v>Carga - Transbordo</v>
      </c>
      <c r="D349" s="27">
        <v>3538</v>
      </c>
      <c r="E349" s="2">
        <v>12</v>
      </c>
      <c r="F349" s="2">
        <v>6</v>
      </c>
      <c r="G349" s="2">
        <v>2012</v>
      </c>
      <c r="H349" s="2" t="s">
        <v>539</v>
      </c>
      <c r="I349" s="2"/>
      <c r="J349" s="15"/>
      <c r="K349" s="11" t="str">
        <f>VLOOKUP(A349,EMPRESAS!$A$1:$I$245,9,0)</f>
        <v>MAGDALENA</v>
      </c>
      <c r="L349" s="415" t="str">
        <f>VLOOKUP(A349,EMPRESAS!$A$1:$J$245,10,0)</f>
        <v>RIO MAGDALENA SECTOR PUERTO BOYACA (BOYACA) - PUERTO SERVIEZ (ANTIOQUIA)</v>
      </c>
    </row>
    <row r="350" spans="1:12">
      <c r="A350" s="26">
        <v>9000374751</v>
      </c>
      <c r="B350" s="30" t="str">
        <f>VLOOKUP(A350,EMPRESAS!$A$1:$B$245,2,0)</f>
        <v>FERRY PLUS ULTRA LTDA</v>
      </c>
      <c r="C350" s="2" t="str">
        <f>VLOOKUP(A350,EMPRESAS!$A$1:$C$245,3,0)</f>
        <v>Carga - Transbordo</v>
      </c>
      <c r="D350" s="27">
        <v>5931</v>
      </c>
      <c r="E350" s="2">
        <v>29</v>
      </c>
      <c r="F350" s="2">
        <v>12</v>
      </c>
      <c r="G350" s="26">
        <v>2015</v>
      </c>
      <c r="H350" s="276" t="s">
        <v>540</v>
      </c>
      <c r="I350" s="277" t="s">
        <v>558</v>
      </c>
      <c r="J350" s="277"/>
      <c r="K350" s="11" t="str">
        <f>VLOOKUP(A350,EMPRESAS!$A$1:$I$245,9,0)</f>
        <v>MAGDALENA</v>
      </c>
      <c r="L350" s="415" t="str">
        <f>VLOOKUP(A350,EMPRESAS!$A$1:$J$245,10,0)</f>
        <v>RIO MAGDALENA SECTOR PUERTO BOYACA (BOYACA) - PUERTO SERVIEZ (ANTIOQUIA)</v>
      </c>
    </row>
    <row r="351" spans="1:12">
      <c r="A351" s="26">
        <v>9000374751</v>
      </c>
      <c r="B351" s="30" t="str">
        <f>VLOOKUP(A351,EMPRESAS!$A$1:$B$245,2,0)</f>
        <v>FERRY PLUS ULTRA LTDA</v>
      </c>
      <c r="C351" s="2" t="str">
        <f>VLOOKUP(A351,EMPRESAS!$A$1:$C$245,3,0)</f>
        <v>Carga - Transbordo</v>
      </c>
      <c r="D351" s="27">
        <v>3998</v>
      </c>
      <c r="E351" s="2">
        <v>2</v>
      </c>
      <c r="F351" s="2">
        <v>9</v>
      </c>
      <c r="G351" s="2">
        <v>2019</v>
      </c>
      <c r="H351" s="15" t="s">
        <v>564</v>
      </c>
      <c r="I351" s="3"/>
      <c r="J351" s="26"/>
      <c r="K351" s="11" t="str">
        <f>VLOOKUP(A351,EMPRESAS!$A$1:$I$245,9,0)</f>
        <v>MAGDALENA</v>
      </c>
      <c r="L351" s="415" t="str">
        <f>VLOOKUP(A351,EMPRESAS!$A$1:$J$245,10,0)</f>
        <v>RIO MAGDALENA SECTOR PUERTO BOYACA (BOYACA) - PUERTO SERVIEZ (ANTIOQUIA)</v>
      </c>
    </row>
    <row r="352" spans="1:12">
      <c r="A352" s="26">
        <v>9000374751</v>
      </c>
      <c r="B352" s="30" t="str">
        <f>VLOOKUP(A352,EMPRESAS!$A$1:$B$245,2,0)</f>
        <v>FERRY PLUS ULTRA LTDA</v>
      </c>
      <c r="C352" s="2" t="str">
        <f>VLOOKUP(A352,EMPRESAS!$A$1:$C$245,3,0)</f>
        <v>Carga - Transbordo</v>
      </c>
      <c r="D352" s="27">
        <v>3998</v>
      </c>
      <c r="E352" s="2">
        <v>2</v>
      </c>
      <c r="F352" s="2">
        <v>9</v>
      </c>
      <c r="G352" s="2">
        <v>2019</v>
      </c>
      <c r="H352" s="47" t="s">
        <v>572</v>
      </c>
      <c r="I352" s="3"/>
      <c r="J352" s="26"/>
      <c r="K352" s="11" t="str">
        <f>VLOOKUP(A352,EMPRESAS!$A$1:$I$245,9,0)</f>
        <v>MAGDALENA</v>
      </c>
      <c r="L352" s="415" t="str">
        <f>VLOOKUP(A352,EMPRESAS!$A$1:$J$245,10,0)</f>
        <v>RIO MAGDALENA SECTOR PUERTO BOYACA (BOYACA) - PUERTO SERVIEZ (ANTIOQUIA)</v>
      </c>
    </row>
    <row r="353" spans="1:12">
      <c r="A353" s="26">
        <v>9000374751</v>
      </c>
      <c r="B353" s="30" t="str">
        <f>VLOOKUP(A353,EMPRESAS!$A$1:$B$245,2,0)</f>
        <v>FERRY PLUS ULTRA LTDA</v>
      </c>
      <c r="C353" s="2" t="str">
        <f>VLOOKUP(A353,EMPRESAS!$A$1:$C$245,3,0)</f>
        <v>Carga - Transbordo</v>
      </c>
      <c r="D353" s="287">
        <v>5139</v>
      </c>
      <c r="E353" s="21">
        <v>21</v>
      </c>
      <c r="F353" s="21">
        <v>10</v>
      </c>
      <c r="G353" s="21">
        <v>2019</v>
      </c>
      <c r="H353" s="115" t="s">
        <v>544</v>
      </c>
      <c r="I353" s="116"/>
      <c r="J353" s="212"/>
      <c r="K353" s="11" t="str">
        <f>VLOOKUP(A353,EMPRESAS!$A$1:$I$245,9,0)</f>
        <v>MAGDALENA</v>
      </c>
      <c r="L353" s="415" t="str">
        <f>VLOOKUP(A353,EMPRESAS!$A$1:$J$245,10,0)</f>
        <v>RIO MAGDALENA SECTOR PUERTO BOYACA (BOYACA) - PUERTO SERVIEZ (ANTIOQUIA)</v>
      </c>
    </row>
    <row r="354" spans="1:12" ht="39">
      <c r="A354" s="105">
        <v>56712709</v>
      </c>
      <c r="B354" s="30" t="str">
        <f>VLOOKUP(A354,EMPRESAS!$A$1:$B$245,2,0)</f>
        <v>CORREA PINTO JOSE</v>
      </c>
      <c r="C354" s="2" t="str">
        <f>VLOOKUP(A354,EMPRESAS!$A$1:$C$245,3,0)</f>
        <v>Carga - Transbordo</v>
      </c>
      <c r="D354" s="27">
        <v>1325</v>
      </c>
      <c r="E354" s="2">
        <v>6</v>
      </c>
      <c r="F354" s="2">
        <v>4</v>
      </c>
      <c r="G354" s="2">
        <v>2009</v>
      </c>
      <c r="H354" s="2" t="s">
        <v>536</v>
      </c>
      <c r="I354" s="23" t="s">
        <v>555</v>
      </c>
      <c r="J354" s="15"/>
      <c r="K354" s="11" t="str">
        <f>VLOOKUP(A354,EMPRESAS!$A$1:$I$245,9,0)</f>
        <v>MAGDALENA</v>
      </c>
      <c r="L354" s="415" t="str">
        <f>VLOOKUP(A354,EMPRESAS!$A$1:$J$245,10,0)</f>
        <v>CARGA GENERAL RIO MAGDALENA ENTRE EL SECTOR GAMARRA Y PUERTO BERRIO TRANSBORDO RIO MAGDALENA SECTOR PATICO BAJO Y/O MUELLE DEL MUNICIPIO DE CANTAGALLO (BOLIVAR) - ISLA 5 Y/O MUELLE DEL MUNICIPIO DE PUERTO WILCHES (SANTANDER) Y VICEVERSA</v>
      </c>
    </row>
    <row r="355" spans="1:12" ht="39">
      <c r="A355" s="26">
        <v>56712709</v>
      </c>
      <c r="B355" s="30" t="str">
        <f>VLOOKUP(A355,EMPRESAS!$A$1:$B$245,2,0)</f>
        <v>CORREA PINTO JOSE</v>
      </c>
      <c r="C355" s="2" t="str">
        <f>VLOOKUP(A355,EMPRESAS!$A$1:$C$245,3,0)</f>
        <v>Carga - Transbordo</v>
      </c>
      <c r="D355" s="27">
        <v>1325</v>
      </c>
      <c r="E355" s="2">
        <v>6</v>
      </c>
      <c r="F355" s="2">
        <v>4</v>
      </c>
      <c r="G355" s="2">
        <v>2009</v>
      </c>
      <c r="H355" s="2" t="s">
        <v>538</v>
      </c>
      <c r="I355" s="2"/>
      <c r="J355" s="15"/>
      <c r="K355" s="11" t="str">
        <f>VLOOKUP(A355,EMPRESAS!$A$1:$I$245,9,0)</f>
        <v>MAGDALENA</v>
      </c>
      <c r="L355" s="415" t="str">
        <f>VLOOKUP(A355,EMPRESAS!$A$1:$J$245,10,0)</f>
        <v>CARGA GENERAL RIO MAGDALENA ENTRE EL SECTOR GAMARRA Y PUERTO BERRIO TRANSBORDO RIO MAGDALENA SECTOR PATICO BAJO Y/O MUELLE DEL MUNICIPIO DE CANTAGALLO (BOLIVAR) - ISLA 5 Y/O MUELLE DEL MUNICIPIO DE PUERTO WILCHES (SANTANDER) Y VICEVERSA</v>
      </c>
    </row>
    <row r="356" spans="1:12" ht="39">
      <c r="A356" s="26">
        <v>56712709</v>
      </c>
      <c r="B356" s="30" t="str">
        <f>VLOOKUP(A356,EMPRESAS!$A$1:$B$245,2,0)</f>
        <v>CORREA PINTO JOSE</v>
      </c>
      <c r="C356" s="2" t="str">
        <f>VLOOKUP(A356,EMPRESAS!$A$1:$C$245,3,0)</f>
        <v>Carga - Transbordo</v>
      </c>
      <c r="D356" s="27">
        <v>1607</v>
      </c>
      <c r="E356" s="2">
        <v>15</v>
      </c>
      <c r="F356" s="2">
        <v>5</v>
      </c>
      <c r="G356" s="3">
        <v>2013</v>
      </c>
      <c r="H356" s="2" t="s">
        <v>539</v>
      </c>
      <c r="I356" s="2"/>
      <c r="J356" s="15"/>
      <c r="K356" s="11" t="str">
        <f>VLOOKUP(A356,EMPRESAS!$A$1:$I$245,9,0)</f>
        <v>MAGDALENA</v>
      </c>
      <c r="L356" s="415" t="str">
        <f>VLOOKUP(A356,EMPRESAS!$A$1:$J$245,10,0)</f>
        <v>CARGA GENERAL RIO MAGDALENA ENTRE EL SECTOR GAMARRA Y PUERTO BERRIO TRANSBORDO RIO MAGDALENA SECTOR PATICO BAJO Y/O MUELLE DEL MUNICIPIO DE CANTAGALLO (BOLIVAR) - ISLA 5 Y/O MUELLE DEL MUNICIPIO DE PUERTO WILCHES (SANTANDER) Y VICEVERSA</v>
      </c>
    </row>
    <row r="357" spans="1:12" ht="39">
      <c r="A357" s="26">
        <v>56712709</v>
      </c>
      <c r="B357" s="30" t="str">
        <f>VLOOKUP(A357,EMPRESAS!$A$1:$B$245,2,0)</f>
        <v>CORREA PINTO JOSE</v>
      </c>
      <c r="C357" s="2" t="str">
        <f>VLOOKUP(A357,EMPRESAS!$A$1:$C$245,3,0)</f>
        <v>Carga - Transbordo</v>
      </c>
      <c r="D357" s="27">
        <v>5052</v>
      </c>
      <c r="E357" s="2">
        <v>25</v>
      </c>
      <c r="F357" s="2">
        <v>11</v>
      </c>
      <c r="G357" s="3">
        <v>2016</v>
      </c>
      <c r="H357" s="15" t="s">
        <v>540</v>
      </c>
      <c r="I357" s="3"/>
      <c r="J357" s="26"/>
      <c r="K357" s="11" t="str">
        <f>VLOOKUP(A357,EMPRESAS!$A$1:$I$245,9,0)</f>
        <v>MAGDALENA</v>
      </c>
      <c r="L357" s="415" t="str">
        <f>VLOOKUP(A357,EMPRESAS!$A$1:$J$245,10,0)</f>
        <v>CARGA GENERAL RIO MAGDALENA ENTRE EL SECTOR GAMARRA Y PUERTO BERRIO TRANSBORDO RIO MAGDALENA SECTOR PATICO BAJO Y/O MUELLE DEL MUNICIPIO DE CANTAGALLO (BOLIVAR) - ISLA 5 Y/O MUELLE DEL MUNICIPIO DE PUERTO WILCHES (SANTANDER) Y VICEVERSA</v>
      </c>
    </row>
    <row r="358" spans="1:12" ht="39">
      <c r="A358" s="26">
        <v>56712709</v>
      </c>
      <c r="B358" s="30" t="str">
        <f>VLOOKUP(A358,EMPRESAS!$A$1:$B$245,2,0)</f>
        <v>CORREA PINTO JOSE</v>
      </c>
      <c r="C358" s="2" t="str">
        <f>VLOOKUP(A358,EMPRESAS!$A$1:$C$245,3,0)</f>
        <v>Carga - Transbordo</v>
      </c>
      <c r="D358" s="27">
        <v>174</v>
      </c>
      <c r="E358" s="2">
        <v>31</v>
      </c>
      <c r="F358" s="2">
        <v>1</v>
      </c>
      <c r="G358" s="3">
        <v>2020</v>
      </c>
      <c r="H358" s="115" t="s">
        <v>544</v>
      </c>
      <c r="I358" s="116" t="s">
        <v>558</v>
      </c>
      <c r="J358" s="212"/>
      <c r="K358" s="11" t="str">
        <f>VLOOKUP(A358,EMPRESAS!$A$1:$I$245,9,0)</f>
        <v>MAGDALENA</v>
      </c>
      <c r="L358" s="415" t="str">
        <f>VLOOKUP(A358,EMPRESAS!$A$1:$J$245,10,0)</f>
        <v>CARGA GENERAL RIO MAGDALENA ENTRE EL SECTOR GAMARRA Y PUERTO BERRIO TRANSBORDO RIO MAGDALENA SECTOR PATICO BAJO Y/O MUELLE DEL MUNICIPIO DE CANTAGALLO (BOLIVAR) - ISLA 5 Y/O MUELLE DEL MUNICIPIO DE PUERTO WILCHES (SANTANDER) Y VICEVERSA</v>
      </c>
    </row>
    <row r="359" spans="1:12" ht="39">
      <c r="A359" s="26">
        <v>56712709</v>
      </c>
      <c r="B359" s="30" t="str">
        <f>VLOOKUP(A359,EMPRESAS!$A$1:$B$245,2,0)</f>
        <v>CORREA PINTO JOSE</v>
      </c>
      <c r="C359" s="2" t="str">
        <f>VLOOKUP(A359,EMPRESAS!$A$1:$C$245,3,0)</f>
        <v>Carga - Transbordo</v>
      </c>
      <c r="D359" s="27">
        <v>3040021795</v>
      </c>
      <c r="E359" s="2">
        <v>13</v>
      </c>
      <c r="F359" s="2">
        <v>11</v>
      </c>
      <c r="G359" s="3">
        <v>2020</v>
      </c>
      <c r="H359" s="211" t="s">
        <v>541</v>
      </c>
      <c r="I359" s="212"/>
      <c r="J359" s="212"/>
      <c r="K359" s="11" t="str">
        <f>VLOOKUP(A359,EMPRESAS!$A$1:$I$245,9,0)</f>
        <v>MAGDALENA</v>
      </c>
      <c r="L359" s="415" t="str">
        <f>VLOOKUP(A359,EMPRESAS!$A$1:$J$245,10,0)</f>
        <v>CARGA GENERAL RIO MAGDALENA ENTRE EL SECTOR GAMARRA Y PUERTO BERRIO TRANSBORDO RIO MAGDALENA SECTOR PATICO BAJO Y/O MUELLE DEL MUNICIPIO DE CANTAGALLO (BOLIVAR) - ISLA 5 Y/O MUELLE DEL MUNICIPIO DE PUERTO WILCHES (SANTANDER) Y VICEVERSA</v>
      </c>
    </row>
    <row r="360" spans="1:12">
      <c r="A360" s="105">
        <v>9000233198</v>
      </c>
      <c r="B360" s="30" t="str">
        <f>VLOOKUP(A360,EMPRESAS!$A$1:$B$245,2,0)</f>
        <v>COOPERATIVA MULTIACTIVA DE TRANSPORTADORES FLUVIALES LA FRONTERA "COOTRANSFRONTERA"</v>
      </c>
      <c r="C360" s="2" t="str">
        <f>VLOOKUP(A360,EMPRESAS!$A$1:$C$245,3,0)</f>
        <v>Carga General e H.C</v>
      </c>
      <c r="D360" s="29">
        <v>408</v>
      </c>
      <c r="E360" s="15">
        <v>10</v>
      </c>
      <c r="F360" s="15">
        <v>2</v>
      </c>
      <c r="G360" s="15">
        <v>2009</v>
      </c>
      <c r="H360" s="2" t="s">
        <v>536</v>
      </c>
      <c r="I360" s="2" t="s">
        <v>537</v>
      </c>
      <c r="J360" s="15"/>
      <c r="K360" s="11" t="str">
        <f>VLOOKUP(A360,EMPRESAS!$A$1:$I$245,9,0)</f>
        <v>PUTUMAYO</v>
      </c>
      <c r="L360" s="415" t="str">
        <f>VLOOKUP(A360,EMPRESAS!$A$1:$J$245,10,0)</f>
        <v>RIO PUTUMAYO SOBRE LOS PUERTOS COLOMBIANOS EN LA RUTA: PUERTO ASIS - PUERTO LEGUIZAMO - TARAPACA Y VSA.</v>
      </c>
    </row>
    <row r="361" spans="1:12">
      <c r="A361" s="26">
        <v>9000233198</v>
      </c>
      <c r="B361" s="30" t="str">
        <f>VLOOKUP(A361,EMPRESAS!$A$1:$B$245,2,0)</f>
        <v>COOPERATIVA MULTIACTIVA DE TRANSPORTADORES FLUVIALES LA FRONTERA "COOTRANSFRONTERA"</v>
      </c>
      <c r="C361" s="2" t="str">
        <f>VLOOKUP(A361,EMPRESAS!$A$1:$C$245,3,0)</f>
        <v>Carga General e H.C</v>
      </c>
      <c r="D361" s="27">
        <v>408</v>
      </c>
      <c r="E361" s="2">
        <v>10</v>
      </c>
      <c r="F361" s="2">
        <v>2</v>
      </c>
      <c r="G361" s="3">
        <v>2009</v>
      </c>
      <c r="H361" s="2" t="s">
        <v>538</v>
      </c>
      <c r="I361" s="2"/>
      <c r="J361" s="15"/>
      <c r="K361" s="11" t="str">
        <f>VLOOKUP(A361,EMPRESAS!$A$1:$I$245,9,0)</f>
        <v>PUTUMAYO</v>
      </c>
      <c r="L361" s="415" t="str">
        <f>VLOOKUP(A361,EMPRESAS!$A$1:$J$245,10,0)</f>
        <v>RIO PUTUMAYO SOBRE LOS PUERTOS COLOMBIANOS EN LA RUTA: PUERTO ASIS - PUERTO LEGUIZAMO - TARAPACA Y VSA.</v>
      </c>
    </row>
    <row r="362" spans="1:12">
      <c r="A362" s="26">
        <v>9000233198</v>
      </c>
      <c r="B362" s="30" t="str">
        <f>VLOOKUP(A362,EMPRESAS!$A$1:$B$245,2,0)</f>
        <v>COOPERATIVA MULTIACTIVA DE TRANSPORTADORES FLUVIALES LA FRONTERA "COOTRANSFRONTERA"</v>
      </c>
      <c r="C362" s="2" t="str">
        <f>VLOOKUP(A362,EMPRESAS!$A$1:$C$245,3,0)</f>
        <v>Carga General e H.C</v>
      </c>
      <c r="D362" s="27">
        <v>1510</v>
      </c>
      <c r="E362" s="2">
        <v>23</v>
      </c>
      <c r="F362" s="2">
        <v>5</v>
      </c>
      <c r="G362" s="2">
        <v>2011</v>
      </c>
      <c r="H362" s="2" t="s">
        <v>552</v>
      </c>
      <c r="I362" s="2"/>
      <c r="J362" s="15"/>
      <c r="K362" s="11" t="str">
        <f>VLOOKUP(A362,EMPRESAS!$A$1:$I$245,9,0)</f>
        <v>PUTUMAYO</v>
      </c>
      <c r="L362" s="415" t="str">
        <f>VLOOKUP(A362,EMPRESAS!$A$1:$J$245,10,0)</f>
        <v>RIO PUTUMAYO SOBRE LOS PUERTOS COLOMBIANOS EN LA RUTA: PUERTO ASIS - PUERTO LEGUIZAMO - TARAPACA Y VSA.</v>
      </c>
    </row>
    <row r="363" spans="1:12">
      <c r="A363" s="26">
        <v>9000233198</v>
      </c>
      <c r="B363" s="30" t="str">
        <f>VLOOKUP(A363,EMPRESAS!$A$1:$B$245,2,0)</f>
        <v>COOPERATIVA MULTIACTIVA DE TRANSPORTADORES FLUVIALES LA FRONTERA "COOTRANSFRONTERA"</v>
      </c>
      <c r="C363" s="2" t="str">
        <f>VLOOKUP(A363,EMPRESAS!$A$1:$C$245,3,0)</f>
        <v>Carga General e H.C</v>
      </c>
      <c r="D363" s="27">
        <v>2855</v>
      </c>
      <c r="E363" s="2">
        <v>25</v>
      </c>
      <c r="F363" s="2">
        <v>9</v>
      </c>
      <c r="G363" s="2">
        <v>2014</v>
      </c>
      <c r="H363" s="2" t="s">
        <v>541</v>
      </c>
      <c r="I363" s="2"/>
      <c r="J363" s="15"/>
      <c r="K363" s="11" t="str">
        <f>VLOOKUP(A363,EMPRESAS!$A$1:$I$245,9,0)</f>
        <v>PUTUMAYO</v>
      </c>
      <c r="L363" s="415" t="str">
        <f>VLOOKUP(A363,EMPRESAS!$A$1:$J$245,10,0)</f>
        <v>RIO PUTUMAYO SOBRE LOS PUERTOS COLOMBIANOS EN LA RUTA: PUERTO ASIS - PUERTO LEGUIZAMO - TARAPACA Y VSA.</v>
      </c>
    </row>
    <row r="364" spans="1:12">
      <c r="A364" s="26">
        <v>9000233198</v>
      </c>
      <c r="B364" s="30" t="str">
        <f>VLOOKUP(A364,EMPRESAS!$A$1:$B$245,2,0)</f>
        <v>COOPERATIVA MULTIACTIVA DE TRANSPORTADORES FLUVIALES LA FRONTERA "COOTRANSFRONTERA"</v>
      </c>
      <c r="C364" s="2" t="str">
        <f>VLOOKUP(A364,EMPRESAS!$A$1:$C$245,3,0)</f>
        <v>Carga General e H.C</v>
      </c>
      <c r="D364" s="27">
        <v>2855</v>
      </c>
      <c r="E364" s="2">
        <v>25</v>
      </c>
      <c r="F364" s="2">
        <v>9</v>
      </c>
      <c r="G364" s="2">
        <v>2014</v>
      </c>
      <c r="H364" s="15" t="s">
        <v>539</v>
      </c>
      <c r="I364" s="2"/>
      <c r="J364" s="15"/>
      <c r="K364" s="11" t="str">
        <f>VLOOKUP(A364,EMPRESAS!$A$1:$I$245,9,0)</f>
        <v>PUTUMAYO</v>
      </c>
      <c r="L364" s="415" t="str">
        <f>VLOOKUP(A364,EMPRESAS!$A$1:$J$245,10,0)</f>
        <v>RIO PUTUMAYO SOBRE LOS PUERTOS COLOMBIANOS EN LA RUTA: PUERTO ASIS - PUERTO LEGUIZAMO - TARAPACA Y VSA.</v>
      </c>
    </row>
    <row r="365" spans="1:12">
      <c r="A365" s="26">
        <v>9000233198</v>
      </c>
      <c r="B365" s="30" t="str">
        <f>VLOOKUP(A365,EMPRESAS!$A$1:$B$245,2,0)</f>
        <v>COOPERATIVA MULTIACTIVA DE TRANSPORTADORES FLUVIALES LA FRONTERA "COOTRANSFRONTERA"</v>
      </c>
      <c r="C365" s="2" t="str">
        <f>VLOOKUP(A365,EMPRESAS!$A$1:$C$245,3,0)</f>
        <v>Carga General e H.C</v>
      </c>
      <c r="D365" s="27">
        <v>2855</v>
      </c>
      <c r="E365" s="2">
        <v>25</v>
      </c>
      <c r="F365" s="2">
        <v>9</v>
      </c>
      <c r="G365" s="2">
        <v>2014</v>
      </c>
      <c r="H365" s="2" t="s">
        <v>552</v>
      </c>
      <c r="I365" s="2"/>
      <c r="J365" s="15"/>
      <c r="K365" s="11" t="str">
        <f>VLOOKUP(A365,EMPRESAS!$A$1:$I$245,9,0)</f>
        <v>PUTUMAYO</v>
      </c>
      <c r="L365" s="415" t="str">
        <f>VLOOKUP(A365,EMPRESAS!$A$1:$J$245,10,0)</f>
        <v>RIO PUTUMAYO SOBRE LOS PUERTOS COLOMBIANOS EN LA RUTA: PUERTO ASIS - PUERTO LEGUIZAMO - TARAPACA Y VSA.</v>
      </c>
    </row>
    <row r="366" spans="1:12">
      <c r="A366" s="26">
        <v>9000233198</v>
      </c>
      <c r="B366" s="30" t="str">
        <f>VLOOKUP(A366,EMPRESAS!$A$1:$B$245,2,0)</f>
        <v>COOPERATIVA MULTIACTIVA DE TRANSPORTADORES FLUVIALES LA FRONTERA "COOTRANSFRONTERA"</v>
      </c>
      <c r="C366" s="2" t="str">
        <f>VLOOKUP(A366,EMPRESAS!$A$1:$C$245,3,0)</f>
        <v>Carga General e H.C</v>
      </c>
      <c r="D366" s="27">
        <v>4081</v>
      </c>
      <c r="E366" s="2">
        <v>16</v>
      </c>
      <c r="F366" s="2">
        <v>10</v>
      </c>
      <c r="G366" s="2">
        <v>2015</v>
      </c>
      <c r="H366" s="15" t="s">
        <v>545</v>
      </c>
      <c r="I366" s="2" t="s">
        <v>537</v>
      </c>
      <c r="J366" s="15"/>
      <c r="K366" s="11" t="str">
        <f>VLOOKUP(A366,EMPRESAS!$A$1:$I$245,9,0)</f>
        <v>PUTUMAYO</v>
      </c>
      <c r="L366" s="415" t="str">
        <f>VLOOKUP(A366,EMPRESAS!$A$1:$J$245,10,0)</f>
        <v>RIO PUTUMAYO SOBRE LOS PUERTOS COLOMBIANOS EN LA RUTA: PUERTO ASIS - PUERTO LEGUIZAMO - TARAPACA Y VSA.</v>
      </c>
    </row>
    <row r="367" spans="1:12">
      <c r="A367" s="26">
        <v>9000233198</v>
      </c>
      <c r="B367" s="30" t="str">
        <f>VLOOKUP(A367,EMPRESAS!$A$1:$B$245,2,0)</f>
        <v>COOPERATIVA MULTIACTIVA DE TRANSPORTADORES FLUVIALES LA FRONTERA "COOTRANSFRONTERA"</v>
      </c>
      <c r="C367" s="2" t="str">
        <f>VLOOKUP(A367,EMPRESAS!$A$1:$C$245,3,0)</f>
        <v>Carga General e H.C</v>
      </c>
      <c r="D367" s="29">
        <v>5827</v>
      </c>
      <c r="E367" s="15">
        <v>18</v>
      </c>
      <c r="F367" s="15">
        <v>12</v>
      </c>
      <c r="G367" s="15">
        <v>2017</v>
      </c>
      <c r="H367" t="s">
        <v>540</v>
      </c>
      <c r="I367" t="s">
        <v>537</v>
      </c>
      <c r="J367" s="212"/>
      <c r="K367" s="11" t="str">
        <f>VLOOKUP(A367,EMPRESAS!$A$1:$I$245,9,0)</f>
        <v>PUTUMAYO</v>
      </c>
      <c r="L367" s="415" t="str">
        <f>VLOOKUP(A367,EMPRESAS!$A$1:$J$245,10,0)</f>
        <v>RIO PUTUMAYO SOBRE LOS PUERTOS COLOMBIANOS EN LA RUTA: PUERTO ASIS - PUERTO LEGUIZAMO - TARAPACA Y VSA.</v>
      </c>
    </row>
    <row r="368" spans="1:12">
      <c r="A368" s="26">
        <v>9000233198</v>
      </c>
      <c r="B368" s="30" t="str">
        <f>VLOOKUP(A368,EMPRESAS!$A$1:$B$245,2,0)</f>
        <v>COOPERATIVA MULTIACTIVA DE TRANSPORTADORES FLUVIALES LA FRONTERA "COOTRANSFRONTERA"</v>
      </c>
      <c r="C368" s="2" t="str">
        <f>VLOOKUP(A368,EMPRESAS!$A$1:$C$245,3,0)</f>
        <v>Carga General e H.C</v>
      </c>
      <c r="D368" s="29">
        <v>3431</v>
      </c>
      <c r="E368" s="15">
        <v>15</v>
      </c>
      <c r="F368" s="15">
        <v>8</v>
      </c>
      <c r="G368" s="15">
        <v>2018</v>
      </c>
      <c r="H368" s="15" t="s">
        <v>541</v>
      </c>
      <c r="I368" s="2"/>
      <c r="J368" s="15"/>
      <c r="K368" s="11" t="str">
        <f>VLOOKUP(A368,EMPRESAS!$A$1:$I$245,9,0)</f>
        <v>PUTUMAYO</v>
      </c>
      <c r="L368" s="415" t="str">
        <f>VLOOKUP(A368,EMPRESAS!$A$1:$J$245,10,0)</f>
        <v>RIO PUTUMAYO SOBRE LOS PUERTOS COLOMBIANOS EN LA RUTA: PUERTO ASIS - PUERTO LEGUIZAMO - TARAPACA Y VSA.</v>
      </c>
    </row>
    <row r="369" spans="1:12">
      <c r="A369" s="26">
        <v>9000233198</v>
      </c>
      <c r="B369" s="30" t="str">
        <f>VLOOKUP(A369,EMPRESAS!$A$1:$B$245,2,0)</f>
        <v>COOPERATIVA MULTIACTIVA DE TRANSPORTADORES FLUVIALES LA FRONTERA "COOTRANSFRONTERA"</v>
      </c>
      <c r="C369" s="2" t="str">
        <f>VLOOKUP(A369,EMPRESAS!$A$1:$C$245,3,0)</f>
        <v>Carga General e H.C</v>
      </c>
      <c r="D369" s="29">
        <v>234</v>
      </c>
      <c r="E369" s="15">
        <v>7</v>
      </c>
      <c r="F369" s="15">
        <v>2</v>
      </c>
      <c r="G369" s="15">
        <v>2019</v>
      </c>
      <c r="H369" s="15" t="s">
        <v>541</v>
      </c>
      <c r="I369" s="2"/>
      <c r="J369" s="15"/>
      <c r="K369" s="11" t="str">
        <f>VLOOKUP(A369,EMPRESAS!$A$1:$I$245,9,0)</f>
        <v>PUTUMAYO</v>
      </c>
      <c r="L369" s="415" t="str">
        <f>VLOOKUP(A369,EMPRESAS!$A$1:$J$245,10,0)</f>
        <v>RIO PUTUMAYO SOBRE LOS PUERTOS COLOMBIANOS EN LA RUTA: PUERTO ASIS - PUERTO LEGUIZAMO - TARAPACA Y VSA.</v>
      </c>
    </row>
    <row r="370" spans="1:12">
      <c r="A370" s="26">
        <v>9000233198</v>
      </c>
      <c r="B370" s="30" t="str">
        <f>VLOOKUP(A370,EMPRESAS!$A$1:$B$245,2,0)</f>
        <v>COOPERATIVA MULTIACTIVA DE TRANSPORTADORES FLUVIALES LA FRONTERA "COOTRANSFRONTERA"</v>
      </c>
      <c r="C370" s="2" t="str">
        <f>VLOOKUP(A370,EMPRESAS!$A$1:$C$245,3,0)</f>
        <v>Carga General e H.C</v>
      </c>
      <c r="D370" s="29">
        <v>3150</v>
      </c>
      <c r="E370" s="15">
        <v>31</v>
      </c>
      <c r="F370" s="15">
        <v>7</v>
      </c>
      <c r="G370" s="15">
        <v>2019</v>
      </c>
      <c r="H370" s="15" t="s">
        <v>541</v>
      </c>
      <c r="I370" s="2"/>
      <c r="J370" s="15"/>
      <c r="K370" s="11" t="str">
        <f>VLOOKUP(A370,EMPRESAS!$A$1:$I$245,9,0)</f>
        <v>PUTUMAYO</v>
      </c>
      <c r="L370" s="415" t="str">
        <f>VLOOKUP(A370,EMPRESAS!$A$1:$J$245,10,0)</f>
        <v>RIO PUTUMAYO SOBRE LOS PUERTOS COLOMBIANOS EN LA RUTA: PUERTO ASIS - PUERTO LEGUIZAMO - TARAPACA Y VSA.</v>
      </c>
    </row>
    <row r="371" spans="1:12">
      <c r="A371" s="26"/>
      <c r="B371" s="30" t="e">
        <f>VLOOKUP(A371,EMPRESAS!$A$1:$B$245,2,0)</f>
        <v>#N/A</v>
      </c>
      <c r="C371" s="2" t="e">
        <f>VLOOKUP(A371,EMPRESAS!$A$1:$C$245,3,0)</f>
        <v>#N/A</v>
      </c>
      <c r="D371" s="59">
        <v>3040021455</v>
      </c>
      <c r="E371" s="15">
        <v>25</v>
      </c>
      <c r="F371" s="15">
        <v>5</v>
      </c>
      <c r="G371" s="15">
        <v>2021</v>
      </c>
      <c r="H371" s="115" t="s">
        <v>544</v>
      </c>
      <c r="I371" s="116" t="s">
        <v>537</v>
      </c>
      <c r="J371" s="15"/>
      <c r="K371" s="11" t="e">
        <f>VLOOKUP(A371,EMPRESAS!$A$1:$I$245,9,0)</f>
        <v>#N/A</v>
      </c>
      <c r="L371" s="415" t="e">
        <f>VLOOKUP(A371,EMPRESAS!$A$1:$J$245,10,0)</f>
        <v>#N/A</v>
      </c>
    </row>
    <row r="372" spans="1:12" ht="26.25">
      <c r="A372" s="105">
        <v>9002624216</v>
      </c>
      <c r="B372" s="30" t="str">
        <f>VLOOKUP(A372,EMPRESAS!$A$1:$B$245,2,0)</f>
        <v>SELVATRANS S.A.S. ANTES SELVATRANS LTDA</v>
      </c>
      <c r="C372" s="2" t="str">
        <f>VLOOKUP(A372,EMPRESAS!$A$1:$C$245,3,0)</f>
        <v>Carga General</v>
      </c>
      <c r="D372" s="29">
        <v>1931</v>
      </c>
      <c r="E372" s="15">
        <v>18</v>
      </c>
      <c r="F372" s="15">
        <v>5</v>
      </c>
      <c r="G372" s="15">
        <v>2009</v>
      </c>
      <c r="H372" s="15" t="s">
        <v>536</v>
      </c>
      <c r="I372" s="2" t="s">
        <v>554</v>
      </c>
      <c r="J372" s="15"/>
      <c r="K372" s="11" t="str">
        <f>VLOOKUP(A372,EMPRESAS!$A$1:$I$245,9,0)</f>
        <v>AMAZONAS</v>
      </c>
      <c r="L372" s="415" t="str">
        <f>VLOOKUP(A372,EMPRESAS!$A$1:$J$245,10,0)</f>
        <v>RIOS AMAZONA Y PUTUMAYO ENTRE LOS PUERTOS DE LETICIA, PUERTO LEGUIZAMO Y PUERTO ASIS Y VSA, ENTRE LOS PUERTOS COLOMBIANOS</v>
      </c>
    </row>
    <row r="373" spans="1:12" ht="26.25">
      <c r="A373" s="26">
        <v>9002624216</v>
      </c>
      <c r="B373" s="30" t="str">
        <f>VLOOKUP(A373,EMPRESAS!$A$1:$B$245,2,0)</f>
        <v>SELVATRANS S.A.S. ANTES SELVATRANS LTDA</v>
      </c>
      <c r="C373" s="2" t="str">
        <f>VLOOKUP(A373,EMPRESAS!$A$1:$C$245,3,0)</f>
        <v>Carga General</v>
      </c>
      <c r="D373" s="27">
        <v>1931</v>
      </c>
      <c r="E373" s="2">
        <v>18</v>
      </c>
      <c r="F373" s="2">
        <v>5</v>
      </c>
      <c r="G373" s="2">
        <v>2009</v>
      </c>
      <c r="H373" s="2" t="s">
        <v>538</v>
      </c>
      <c r="I373" s="2"/>
      <c r="J373" s="15"/>
      <c r="K373" s="11" t="str">
        <f>VLOOKUP(A373,EMPRESAS!$A$1:$I$245,9,0)</f>
        <v>AMAZONAS</v>
      </c>
      <c r="L373" s="415" t="str">
        <f>VLOOKUP(A373,EMPRESAS!$A$1:$J$245,10,0)</f>
        <v>RIOS AMAZONA Y PUTUMAYO ENTRE LOS PUERTOS DE LETICIA, PUERTO LEGUIZAMO Y PUERTO ASIS Y VSA, ENTRE LOS PUERTOS COLOMBIANOS</v>
      </c>
    </row>
    <row r="374" spans="1:12" ht="26.25">
      <c r="A374" s="26">
        <v>9002624216</v>
      </c>
      <c r="B374" s="30" t="str">
        <f>VLOOKUP(A374,EMPRESAS!$A$1:$B$245,2,0)</f>
        <v>SELVATRANS S.A.S. ANTES SELVATRANS LTDA</v>
      </c>
      <c r="C374" s="2" t="str">
        <f>VLOOKUP(A374,EMPRESAS!$A$1:$C$245,3,0)</f>
        <v>Carga General</v>
      </c>
      <c r="D374" s="27">
        <v>4399</v>
      </c>
      <c r="E374" s="2">
        <v>8</v>
      </c>
      <c r="F374" s="2">
        <v>10</v>
      </c>
      <c r="G374" s="2">
        <v>2010</v>
      </c>
      <c r="H374" s="2" t="s">
        <v>563</v>
      </c>
      <c r="I374" s="2"/>
      <c r="J374" s="15"/>
      <c r="K374" s="11" t="str">
        <f>VLOOKUP(A374,EMPRESAS!$A$1:$I$245,9,0)</f>
        <v>AMAZONAS</v>
      </c>
      <c r="L374" s="415" t="str">
        <f>VLOOKUP(A374,EMPRESAS!$A$1:$J$245,10,0)</f>
        <v>RIOS AMAZONA Y PUTUMAYO ENTRE LOS PUERTOS DE LETICIA, PUERTO LEGUIZAMO Y PUERTO ASIS Y VSA, ENTRE LOS PUERTOS COLOMBIANOS</v>
      </c>
    </row>
    <row r="375" spans="1:12" ht="26.25">
      <c r="A375" s="26">
        <v>9002624216</v>
      </c>
      <c r="B375" s="30" t="str">
        <f>VLOOKUP(A375,EMPRESAS!$A$1:$B$245,2,0)</f>
        <v>SELVATRANS S.A.S. ANTES SELVATRANS LTDA</v>
      </c>
      <c r="C375" s="2" t="str">
        <f>VLOOKUP(A375,EMPRESAS!$A$1:$C$245,3,0)</f>
        <v>Carga General</v>
      </c>
      <c r="D375" s="27">
        <v>6088</v>
      </c>
      <c r="E375" s="2">
        <v>22</v>
      </c>
      <c r="F375" s="2">
        <v>12</v>
      </c>
      <c r="G375" s="3">
        <v>2010</v>
      </c>
      <c r="H375" s="2" t="s">
        <v>536</v>
      </c>
      <c r="I375" s="2">
        <v>1</v>
      </c>
      <c r="J375" s="15"/>
      <c r="K375" s="11" t="str">
        <f>VLOOKUP(A375,EMPRESAS!$A$1:$I$245,9,0)</f>
        <v>AMAZONAS</v>
      </c>
      <c r="L375" s="415" t="str">
        <f>VLOOKUP(A375,EMPRESAS!$A$1:$J$245,10,0)</f>
        <v>RIOS AMAZONA Y PUTUMAYO ENTRE LOS PUERTOS DE LETICIA, PUERTO LEGUIZAMO Y PUERTO ASIS Y VSA, ENTRE LOS PUERTOS COLOMBIANOS</v>
      </c>
    </row>
    <row r="376" spans="1:12" ht="26.25">
      <c r="A376" s="26">
        <v>9002624216</v>
      </c>
      <c r="B376" s="30" t="str">
        <f>VLOOKUP(A376,EMPRESAS!$A$1:$B$245,2,0)</f>
        <v>SELVATRANS S.A.S. ANTES SELVATRANS LTDA</v>
      </c>
      <c r="C376" s="2" t="str">
        <f>VLOOKUP(A376,EMPRESAS!$A$1:$C$245,3,0)</f>
        <v>Carga General</v>
      </c>
      <c r="D376" s="27">
        <v>6088</v>
      </c>
      <c r="E376" s="2">
        <v>22</v>
      </c>
      <c r="F376" s="2">
        <v>12</v>
      </c>
      <c r="G376" s="3">
        <v>2010</v>
      </c>
      <c r="H376" s="2" t="s">
        <v>539</v>
      </c>
      <c r="I376" s="2"/>
      <c r="J376" s="15"/>
      <c r="K376" s="11" t="str">
        <f>VLOOKUP(A376,EMPRESAS!$A$1:$I$245,9,0)</f>
        <v>AMAZONAS</v>
      </c>
      <c r="L376" s="415" t="str">
        <f>VLOOKUP(A376,EMPRESAS!$A$1:$J$245,10,0)</f>
        <v>RIOS AMAZONA Y PUTUMAYO ENTRE LOS PUERTOS DE LETICIA, PUERTO LEGUIZAMO Y PUERTO ASIS Y VSA, ENTRE LOS PUERTOS COLOMBIANOS</v>
      </c>
    </row>
    <row r="377" spans="1:12" ht="26.25">
      <c r="A377" s="26">
        <v>9002624216</v>
      </c>
      <c r="B377" s="30" t="str">
        <f>VLOOKUP(A377,EMPRESAS!$A$1:$B$245,2,0)</f>
        <v>SELVATRANS S.A.S. ANTES SELVATRANS LTDA</v>
      </c>
      <c r="C377" s="2" t="str">
        <f>VLOOKUP(A377,EMPRESAS!$A$1:$C$245,3,0)</f>
        <v>Carga General</v>
      </c>
      <c r="D377" s="27">
        <v>1511</v>
      </c>
      <c r="E377" s="2">
        <v>23</v>
      </c>
      <c r="F377" s="2">
        <v>5</v>
      </c>
      <c r="G377" s="3">
        <v>2011</v>
      </c>
      <c r="H377" s="2" t="s">
        <v>552</v>
      </c>
      <c r="I377" s="2"/>
      <c r="J377" s="15"/>
      <c r="K377" s="11" t="str">
        <f>VLOOKUP(A377,EMPRESAS!$A$1:$I$245,9,0)</f>
        <v>AMAZONAS</v>
      </c>
      <c r="L377" s="415" t="str">
        <f>VLOOKUP(A377,EMPRESAS!$A$1:$J$245,10,0)</f>
        <v>RIOS AMAZONA Y PUTUMAYO ENTRE LOS PUERTOS DE LETICIA, PUERTO LEGUIZAMO Y PUERTO ASIS Y VSA, ENTRE LOS PUERTOS COLOMBIANOS</v>
      </c>
    </row>
    <row r="378" spans="1:12" ht="26.25">
      <c r="A378" s="26">
        <v>9002624216</v>
      </c>
      <c r="B378" s="30" t="str">
        <f>VLOOKUP(A378,EMPRESAS!$A$1:$B$245,2,0)</f>
        <v>SELVATRANS S.A.S. ANTES SELVATRANS LTDA</v>
      </c>
      <c r="C378" s="2" t="str">
        <f>VLOOKUP(A378,EMPRESAS!$A$1:$C$245,3,0)</f>
        <v>Carga General</v>
      </c>
      <c r="D378" s="27">
        <v>3829</v>
      </c>
      <c r="E378" s="2">
        <v>4</v>
      </c>
      <c r="F378" s="2">
        <v>10</v>
      </c>
      <c r="G378" s="3">
        <v>2011</v>
      </c>
      <c r="H378" s="2" t="s">
        <v>541</v>
      </c>
      <c r="I378" s="2"/>
      <c r="J378" s="15"/>
      <c r="K378" s="11" t="str">
        <f>VLOOKUP(A378,EMPRESAS!$A$1:$I$245,9,0)</f>
        <v>AMAZONAS</v>
      </c>
      <c r="L378" s="415" t="str">
        <f>VLOOKUP(A378,EMPRESAS!$A$1:$J$245,10,0)</f>
        <v>RIOS AMAZONA Y PUTUMAYO ENTRE LOS PUERTOS DE LETICIA, PUERTO LEGUIZAMO Y PUERTO ASIS Y VSA, ENTRE LOS PUERTOS COLOMBIANOS</v>
      </c>
    </row>
    <row r="379" spans="1:12" ht="26.25">
      <c r="A379" s="26">
        <v>9002624216</v>
      </c>
      <c r="B379" s="30" t="str">
        <f>VLOOKUP(A379,EMPRESAS!$A$1:$B$245,2,0)</f>
        <v>SELVATRANS S.A.S. ANTES SELVATRANS LTDA</v>
      </c>
      <c r="C379" s="2" t="str">
        <f>VLOOKUP(A379,EMPRESAS!$A$1:$C$245,3,0)</f>
        <v>Carga General</v>
      </c>
      <c r="D379" s="27">
        <v>2170</v>
      </c>
      <c r="E379" s="2">
        <v>28</v>
      </c>
      <c r="F379" s="2">
        <v>7</v>
      </c>
      <c r="G379" s="3">
        <v>2014</v>
      </c>
      <c r="H379" s="3" t="s">
        <v>562</v>
      </c>
      <c r="I379" s="2"/>
      <c r="J379" s="15"/>
      <c r="K379" s="11" t="str">
        <f>VLOOKUP(A379,EMPRESAS!$A$1:$I$245,9,0)</f>
        <v>AMAZONAS</v>
      </c>
      <c r="L379" s="415" t="str">
        <f>VLOOKUP(A379,EMPRESAS!$A$1:$J$245,10,0)</f>
        <v>RIOS AMAZONA Y PUTUMAYO ENTRE LOS PUERTOS DE LETICIA, PUERTO LEGUIZAMO Y PUERTO ASIS Y VSA, ENTRE LOS PUERTOS COLOMBIANOS</v>
      </c>
    </row>
    <row r="380" spans="1:12" ht="26.25">
      <c r="A380" s="26">
        <v>9002624216</v>
      </c>
      <c r="B380" s="30" t="str">
        <f>VLOOKUP(A380,EMPRESAS!$A$1:$B$245,2,0)</f>
        <v>SELVATRANS S.A.S. ANTES SELVATRANS LTDA</v>
      </c>
      <c r="C380" s="2" t="str">
        <f>VLOOKUP(A380,EMPRESAS!$A$1:$C$245,3,0)</f>
        <v>Carga General</v>
      </c>
      <c r="D380" s="27">
        <v>251</v>
      </c>
      <c r="E380" s="2">
        <v>17</v>
      </c>
      <c r="F380" s="2">
        <v>2</v>
      </c>
      <c r="G380" s="3">
        <v>2015</v>
      </c>
      <c r="H380" s="3" t="s">
        <v>540</v>
      </c>
      <c r="I380" s="2"/>
      <c r="J380" s="15"/>
      <c r="K380" s="11" t="str">
        <f>VLOOKUP(A380,EMPRESAS!$A$1:$I$245,9,0)</f>
        <v>AMAZONAS</v>
      </c>
      <c r="L380" s="415" t="str">
        <f>VLOOKUP(A380,EMPRESAS!$A$1:$J$245,10,0)</f>
        <v>RIOS AMAZONA Y PUTUMAYO ENTRE LOS PUERTOS DE LETICIA, PUERTO LEGUIZAMO Y PUERTO ASIS Y VSA, ENTRE LOS PUERTOS COLOMBIANOS</v>
      </c>
    </row>
    <row r="381" spans="1:12" ht="26.25">
      <c r="A381" s="26">
        <v>9002624216</v>
      </c>
      <c r="B381" s="30" t="str">
        <f>VLOOKUP(A381,EMPRESAS!$A$1:$B$245,2,0)</f>
        <v>SELVATRANS S.A.S. ANTES SELVATRANS LTDA</v>
      </c>
      <c r="C381" s="2" t="str">
        <f>VLOOKUP(A381,EMPRESAS!$A$1:$C$245,3,0)</f>
        <v>Carga General</v>
      </c>
      <c r="D381" s="27">
        <v>4745</v>
      </c>
      <c r="E381" s="2">
        <v>2</v>
      </c>
      <c r="F381" s="2">
        <v>11</v>
      </c>
      <c r="G381" s="3">
        <v>2016</v>
      </c>
      <c r="H381" s="3" t="s">
        <v>569</v>
      </c>
      <c r="I381" s="2"/>
      <c r="J381" s="15"/>
      <c r="K381" s="11" t="str">
        <f>VLOOKUP(A381,EMPRESAS!$A$1:$I$245,9,0)</f>
        <v>AMAZONAS</v>
      </c>
      <c r="L381" s="415" t="str">
        <f>VLOOKUP(A381,EMPRESAS!$A$1:$J$245,10,0)</f>
        <v>RIOS AMAZONA Y PUTUMAYO ENTRE LOS PUERTOS DE LETICIA, PUERTO LEGUIZAMO Y PUERTO ASIS Y VSA, ENTRE LOS PUERTOS COLOMBIANOS</v>
      </c>
    </row>
    <row r="382" spans="1:12" ht="26.25">
      <c r="A382" s="26">
        <v>9002624216</v>
      </c>
      <c r="B382" s="30" t="str">
        <f>VLOOKUP(A382,EMPRESAS!$A$1:$B$245,2,0)</f>
        <v>SELVATRANS S.A.S. ANTES SELVATRANS LTDA</v>
      </c>
      <c r="C382" s="2" t="str">
        <f>VLOOKUP(A382,EMPRESAS!$A$1:$C$245,3,0)</f>
        <v>Carga General</v>
      </c>
      <c r="D382" s="27">
        <v>645</v>
      </c>
      <c r="E382" s="2">
        <v>16</v>
      </c>
      <c r="F382" s="2">
        <v>3</v>
      </c>
      <c r="G382" s="3">
        <v>2017</v>
      </c>
      <c r="H382" s="3" t="s">
        <v>545</v>
      </c>
      <c r="I382" s="2"/>
      <c r="J382" s="15"/>
      <c r="K382" s="11" t="str">
        <f>VLOOKUP(A382,EMPRESAS!$A$1:$I$245,9,0)</f>
        <v>AMAZONAS</v>
      </c>
      <c r="L382" s="415" t="str">
        <f>VLOOKUP(A382,EMPRESAS!$A$1:$J$245,10,0)</f>
        <v>RIOS AMAZONA Y PUTUMAYO ENTRE LOS PUERTOS DE LETICIA, PUERTO LEGUIZAMO Y PUERTO ASIS Y VSA, ENTRE LOS PUERTOS COLOMBIANOS</v>
      </c>
    </row>
    <row r="383" spans="1:12" ht="26.25">
      <c r="A383" s="26">
        <v>9002624216</v>
      </c>
      <c r="B383" s="30" t="str">
        <f>VLOOKUP(A383,EMPRESAS!$A$1:$B$245,2,0)</f>
        <v>SELVATRANS S.A.S. ANTES SELVATRANS LTDA</v>
      </c>
      <c r="C383" s="2" t="str">
        <f>VLOOKUP(A383,EMPRESAS!$A$1:$C$245,3,0)</f>
        <v>Carga General</v>
      </c>
      <c r="D383" s="27">
        <v>450</v>
      </c>
      <c r="E383" s="2">
        <v>21</v>
      </c>
      <c r="F383" s="2">
        <v>2</v>
      </c>
      <c r="G383" s="3">
        <v>2018</v>
      </c>
      <c r="H383" s="3" t="s">
        <v>564</v>
      </c>
      <c r="I383" s="2"/>
      <c r="J383" s="15"/>
      <c r="K383" s="11" t="str">
        <f>VLOOKUP(A383,EMPRESAS!$A$1:$I$245,9,0)</f>
        <v>AMAZONAS</v>
      </c>
      <c r="L383" s="415" t="str">
        <f>VLOOKUP(A383,EMPRESAS!$A$1:$J$245,10,0)</f>
        <v>RIOS AMAZONA Y PUTUMAYO ENTRE LOS PUERTOS DE LETICIA, PUERTO LEGUIZAMO Y PUERTO ASIS Y VSA, ENTRE LOS PUERTOS COLOMBIANOS</v>
      </c>
    </row>
    <row r="384" spans="1:12" ht="26.25">
      <c r="A384" s="26">
        <v>9002624216</v>
      </c>
      <c r="B384" s="30" t="str">
        <f>VLOOKUP(A384,EMPRESAS!$A$1:$B$245,2,0)</f>
        <v>SELVATRANS S.A.S. ANTES SELVATRANS LTDA</v>
      </c>
      <c r="C384" s="2" t="str">
        <f>VLOOKUP(A384,EMPRESAS!$A$1:$C$245,3,0)</f>
        <v>Carga General</v>
      </c>
      <c r="D384" s="29">
        <v>450</v>
      </c>
      <c r="E384" s="15">
        <v>21</v>
      </c>
      <c r="F384" s="15">
        <v>2</v>
      </c>
      <c r="G384" s="130">
        <v>2018</v>
      </c>
      <c r="H384" s="115" t="s">
        <v>544</v>
      </c>
      <c r="I384" s="116" t="s">
        <v>554</v>
      </c>
      <c r="J384" s="212"/>
      <c r="K384" s="11" t="str">
        <f>VLOOKUP(A384,EMPRESAS!$A$1:$I$245,9,0)</f>
        <v>AMAZONAS</v>
      </c>
      <c r="L384" s="415" t="str">
        <f>VLOOKUP(A384,EMPRESAS!$A$1:$J$245,10,0)</f>
        <v>RIOS AMAZONA Y PUTUMAYO ENTRE LOS PUERTOS DE LETICIA, PUERTO LEGUIZAMO Y PUERTO ASIS Y VSA, ENTRE LOS PUERTOS COLOMBIANOS</v>
      </c>
    </row>
    <row r="385" spans="1:12">
      <c r="A385" s="26" t="s">
        <v>212</v>
      </c>
      <c r="B385" s="30" t="str">
        <f>VLOOKUP(A385,EMPRESAS!$A$1:$B$245,2,0)</f>
        <v>SELVATRANS S.A.S. ANTES SELVATRANS LTDA</v>
      </c>
      <c r="C385" s="2" t="str">
        <f>VLOOKUP(A385,EMPRESAS!$A$1:$C$245,3,0)</f>
        <v>Carga General e H.C</v>
      </c>
      <c r="D385" s="29">
        <v>2916</v>
      </c>
      <c r="E385" s="15">
        <v>10</v>
      </c>
      <c r="F385" s="15">
        <v>7</v>
      </c>
      <c r="G385" s="130">
        <v>2019</v>
      </c>
      <c r="H385" s="115" t="s">
        <v>571</v>
      </c>
      <c r="I385" s="116" t="s">
        <v>537</v>
      </c>
      <c r="J385" s="212"/>
      <c r="K385" s="11" t="str">
        <f>VLOOKUP(A385,EMPRESAS!$A$1:$I$245,9,0)</f>
        <v>PUTUMAYO</v>
      </c>
      <c r="L385" s="415" t="str">
        <f>VLOOKUP(A385,EMPRESAS!$A$1:$J$245,10,0)</f>
        <v>RIOS: PUTUMAYO, AMAZONAS Y SUS AFLUENTES EN PUERTOS COLOMBIANOS</v>
      </c>
    </row>
    <row r="386" spans="1:12">
      <c r="A386" s="26" t="s">
        <v>212</v>
      </c>
      <c r="B386" s="30" t="str">
        <f>VLOOKUP(A386,EMPRESAS!$A$1:$B$245,2,0)</f>
        <v>SELVATRANS S.A.S. ANTES SELVATRANS LTDA</v>
      </c>
      <c r="C386" s="2" t="str">
        <f>VLOOKUP(A386,EMPRESAS!$A$1:$C$245,3,0)</f>
        <v>Carga General e H.C</v>
      </c>
      <c r="D386" s="29">
        <v>3040013975</v>
      </c>
      <c r="E386" s="15">
        <v>6</v>
      </c>
      <c r="F386" s="15">
        <v>4</v>
      </c>
      <c r="G386" s="130">
        <v>2021</v>
      </c>
      <c r="H386" s="115" t="s">
        <v>546</v>
      </c>
      <c r="I386" s="116" t="s">
        <v>537</v>
      </c>
      <c r="J386" s="212"/>
      <c r="K386" s="11" t="str">
        <f>VLOOKUP(A386,EMPRESAS!$A$1:$I$245,9,0)</f>
        <v>PUTUMAYO</v>
      </c>
      <c r="L386" s="415" t="str">
        <f>VLOOKUP(A386,EMPRESAS!$A$1:$J$245,10,0)</f>
        <v>RIOS: PUTUMAYO, AMAZONAS Y SUS AFLUENTES EN PUERTOS COLOMBIANOS</v>
      </c>
    </row>
    <row r="387" spans="1:12">
      <c r="A387" s="26"/>
      <c r="B387" s="30" t="e">
        <f>VLOOKUP(A387,EMPRESAS!$A$1:$B$245,2,0)</f>
        <v>#N/A</v>
      </c>
      <c r="C387" s="2" t="e">
        <f>VLOOKUP(A387,EMPRESAS!$A$1:$C$245,3,0)</f>
        <v>#N/A</v>
      </c>
      <c r="D387" s="59">
        <v>3040054625</v>
      </c>
      <c r="E387" s="15">
        <v>16</v>
      </c>
      <c r="F387" s="15">
        <v>11</v>
      </c>
      <c r="G387" s="130">
        <v>2021</v>
      </c>
      <c r="H387" s="429" t="s">
        <v>541</v>
      </c>
      <c r="I387" s="430" t="s">
        <v>537</v>
      </c>
      <c r="J387" s="212"/>
      <c r="K387" s="11" t="e">
        <f>VLOOKUP(A387,EMPRESAS!$A$1:$I$245,9,0)</f>
        <v>#N/A</v>
      </c>
      <c r="L387" s="415" t="e">
        <f>VLOOKUP(A387,EMPRESAS!$A$1:$J$245,10,0)</f>
        <v>#N/A</v>
      </c>
    </row>
    <row r="388" spans="1:12">
      <c r="A388" s="105">
        <v>9002394510</v>
      </c>
      <c r="B388" s="30" t="str">
        <f>VLOOKUP(A388,EMPRESAS!$A$1:$B$245,2,0)</f>
        <v>TRANSPORTE FLUVIAL LA CAPITANA S.A.S. ANTES TRANSPORTE FLUVIAL LA CAPITANA E.U.</v>
      </c>
      <c r="C388" s="2" t="str">
        <f>VLOOKUP(A388,EMPRESAS!$A$1:$C$245,3,0)</f>
        <v xml:space="preserve">Carga General </v>
      </c>
      <c r="D388" s="27">
        <v>271</v>
      </c>
      <c r="E388" s="2">
        <v>3</v>
      </c>
      <c r="F388" s="2">
        <v>2</v>
      </c>
      <c r="G388" s="2">
        <v>2010</v>
      </c>
      <c r="H388" s="2" t="s">
        <v>536</v>
      </c>
      <c r="I388" s="2" t="s">
        <v>554</v>
      </c>
      <c r="J388" s="15"/>
      <c r="K388" s="11" t="str">
        <f>VLOOKUP(A388,EMPRESAS!$A$1:$I$245,9,0)</f>
        <v>ARIARI</v>
      </c>
      <c r="L388" s="415" t="str">
        <f>VLOOKUP(A388,EMPRESAS!$A$1:$J$245,10,0)</f>
        <v>RIOS: ARIARI, INIRIDA, GUAVIARE, ORINOCO, ATABAPO GUAINIA, VICHADA Y SUS AFLUENTES</v>
      </c>
    </row>
    <row r="389" spans="1:12">
      <c r="A389" s="26">
        <v>9002394510</v>
      </c>
      <c r="B389" s="30" t="str">
        <f>VLOOKUP(A389,EMPRESAS!$A$1:$B$245,2,0)</f>
        <v>TRANSPORTE FLUVIAL LA CAPITANA S.A.S. ANTES TRANSPORTE FLUVIAL LA CAPITANA E.U.</v>
      </c>
      <c r="C389" s="2" t="str">
        <f>VLOOKUP(A389,EMPRESAS!$A$1:$C$245,3,0)</f>
        <v xml:space="preserve">Carga General </v>
      </c>
      <c r="D389" s="27">
        <v>1471</v>
      </c>
      <c r="E389" s="2">
        <v>26</v>
      </c>
      <c r="F389" s="2">
        <v>4</v>
      </c>
      <c r="G389" s="3">
        <v>2010</v>
      </c>
      <c r="H389" s="3" t="s">
        <v>538</v>
      </c>
      <c r="I389" s="2"/>
      <c r="J389" s="15"/>
      <c r="K389" s="11" t="str">
        <f>VLOOKUP(A389,EMPRESAS!$A$1:$I$245,9,0)</f>
        <v>ARIARI</v>
      </c>
      <c r="L389" s="415" t="str">
        <f>VLOOKUP(A389,EMPRESAS!$A$1:$J$245,10,0)</f>
        <v>RIOS: ARIARI, INIRIDA, GUAVIARE, ORINOCO, ATABAPO GUAINIA, VICHADA Y SUS AFLUENTES</v>
      </c>
    </row>
    <row r="390" spans="1:12">
      <c r="A390" s="26">
        <v>9002394510</v>
      </c>
      <c r="B390" s="30" t="str">
        <f>VLOOKUP(A390,EMPRESAS!$A$1:$B$245,2,0)</f>
        <v>TRANSPORTE FLUVIAL LA CAPITANA S.A.S. ANTES TRANSPORTE FLUVIAL LA CAPITANA E.U.</v>
      </c>
      <c r="C390" s="2" t="str">
        <f>VLOOKUP(A390,EMPRESAS!$A$1:$C$245,3,0)</f>
        <v xml:space="preserve">Carga General </v>
      </c>
      <c r="D390" s="27">
        <v>2859</v>
      </c>
      <c r="E390" s="2">
        <v>25</v>
      </c>
      <c r="F390" s="2">
        <v>9</v>
      </c>
      <c r="G390" s="2">
        <v>2014</v>
      </c>
      <c r="H390" s="2" t="s">
        <v>562</v>
      </c>
      <c r="I390" s="2"/>
      <c r="J390" s="15"/>
      <c r="K390" s="11" t="str">
        <f>VLOOKUP(A390,EMPRESAS!$A$1:$I$245,9,0)</f>
        <v>ARIARI</v>
      </c>
      <c r="L390" s="415" t="str">
        <f>VLOOKUP(A390,EMPRESAS!$A$1:$J$245,10,0)</f>
        <v>RIOS: ARIARI, INIRIDA, GUAVIARE, ORINOCO, ATABAPO GUAINIA, VICHADA Y SUS AFLUENTES</v>
      </c>
    </row>
    <row r="391" spans="1:12">
      <c r="A391" s="26">
        <v>9002394510</v>
      </c>
      <c r="B391" s="30" t="str">
        <f>VLOOKUP(A391,EMPRESAS!$A$1:$B$245,2,0)</f>
        <v>TRANSPORTE FLUVIAL LA CAPITANA S.A.S. ANTES TRANSPORTE FLUVIAL LA CAPITANA E.U.</v>
      </c>
      <c r="C391" s="2" t="str">
        <f>VLOOKUP(A391,EMPRESAS!$A$1:$C$245,3,0)</f>
        <v xml:space="preserve">Carga General </v>
      </c>
      <c r="D391" s="27">
        <v>3765</v>
      </c>
      <c r="E391" s="2">
        <v>7</v>
      </c>
      <c r="F391" s="2">
        <v>10</v>
      </c>
      <c r="G391" s="3">
        <v>2015</v>
      </c>
      <c r="H391" s="3" t="s">
        <v>539</v>
      </c>
      <c r="I391" s="2" t="s">
        <v>554</v>
      </c>
      <c r="J391" s="15"/>
      <c r="K391" s="11" t="str">
        <f>VLOOKUP(A391,EMPRESAS!$A$1:$I$245,9,0)</f>
        <v>ARIARI</v>
      </c>
      <c r="L391" s="415" t="str">
        <f>VLOOKUP(A391,EMPRESAS!$A$1:$J$245,10,0)</f>
        <v>RIOS: ARIARI, INIRIDA, GUAVIARE, ORINOCO, ATABAPO GUAINIA, VICHADA Y SUS AFLUENTES</v>
      </c>
    </row>
    <row r="392" spans="1:12">
      <c r="A392" s="26">
        <v>9002394510</v>
      </c>
      <c r="B392" s="30" t="str">
        <f>VLOOKUP(A392,EMPRESAS!$A$1:$B$245,2,0)</f>
        <v>TRANSPORTE FLUVIAL LA CAPITANA S.A.S. ANTES TRANSPORTE FLUVIAL LA CAPITANA E.U.</v>
      </c>
      <c r="C392" s="2" t="str">
        <f>VLOOKUP(A392,EMPRESAS!$A$1:$C$245,3,0)</f>
        <v xml:space="preserve">Carga General </v>
      </c>
      <c r="D392" s="27">
        <v>2245</v>
      </c>
      <c r="E392" s="2">
        <v>31</v>
      </c>
      <c r="F392" s="2">
        <v>5</v>
      </c>
      <c r="G392" s="3">
        <v>2016</v>
      </c>
      <c r="H392" s="3" t="s">
        <v>545</v>
      </c>
      <c r="I392" s="2"/>
      <c r="J392" s="15"/>
      <c r="K392" s="11" t="str">
        <f>VLOOKUP(A392,EMPRESAS!$A$1:$I$245,9,0)</f>
        <v>ARIARI</v>
      </c>
      <c r="L392" s="415" t="str">
        <f>VLOOKUP(A392,EMPRESAS!$A$1:$J$245,10,0)</f>
        <v>RIOS: ARIARI, INIRIDA, GUAVIARE, ORINOCO, ATABAPO GUAINIA, VICHADA Y SUS AFLUENTES</v>
      </c>
    </row>
    <row r="393" spans="1:12">
      <c r="A393" s="26">
        <v>9002394510</v>
      </c>
      <c r="B393" s="30" t="str">
        <f>VLOOKUP(A393,EMPRESAS!$A$1:$B$245,2,0)</f>
        <v>TRANSPORTE FLUVIAL LA CAPITANA S.A.S. ANTES TRANSPORTE FLUVIAL LA CAPITANA E.U.</v>
      </c>
      <c r="C393" s="2" t="str">
        <f>VLOOKUP(A393,EMPRESAS!$A$1:$C$245,3,0)</f>
        <v xml:space="preserve">Carga General </v>
      </c>
      <c r="D393" s="27">
        <v>4027</v>
      </c>
      <c r="E393" s="2">
        <v>27</v>
      </c>
      <c r="F393" s="2">
        <v>9</v>
      </c>
      <c r="G393" s="3">
        <v>2016</v>
      </c>
      <c r="H393" s="21" t="s">
        <v>562</v>
      </c>
      <c r="I393" s="2"/>
      <c r="J393" s="15"/>
      <c r="K393" s="11" t="str">
        <f>VLOOKUP(A393,EMPRESAS!$A$1:$I$245,9,0)</f>
        <v>ARIARI</v>
      </c>
      <c r="L393" s="415" t="str">
        <f>VLOOKUP(A393,EMPRESAS!$A$1:$J$245,10,0)</f>
        <v>RIOS: ARIARI, INIRIDA, GUAVIARE, ORINOCO, ATABAPO GUAINIA, VICHADA Y SUS AFLUENTES</v>
      </c>
    </row>
    <row r="394" spans="1:12">
      <c r="A394" s="26">
        <v>9002394510</v>
      </c>
      <c r="B394" s="30" t="str">
        <f>VLOOKUP(A394,EMPRESAS!$A$1:$B$245,2,0)</f>
        <v>TRANSPORTE FLUVIAL LA CAPITANA S.A.S. ANTES TRANSPORTE FLUVIAL LA CAPITANA E.U.</v>
      </c>
      <c r="C394" s="2" t="str">
        <f>VLOOKUP(A394,EMPRESAS!$A$1:$C$245,3,0)</f>
        <v xml:space="preserve">Carga General </v>
      </c>
      <c r="D394" s="27">
        <v>4217</v>
      </c>
      <c r="E394" s="2">
        <v>11</v>
      </c>
      <c r="F394" s="2">
        <v>10</v>
      </c>
      <c r="G394" s="3">
        <v>2016</v>
      </c>
      <c r="H394" s="3" t="s">
        <v>545</v>
      </c>
      <c r="I394" s="2"/>
      <c r="J394" s="15"/>
      <c r="K394" s="11" t="str">
        <f>VLOOKUP(A394,EMPRESAS!$A$1:$I$245,9,0)</f>
        <v>ARIARI</v>
      </c>
      <c r="L394" s="415" t="str">
        <f>VLOOKUP(A394,EMPRESAS!$A$1:$J$245,10,0)</f>
        <v>RIOS: ARIARI, INIRIDA, GUAVIARE, ORINOCO, ATABAPO GUAINIA, VICHADA Y SUS AFLUENTES</v>
      </c>
    </row>
    <row r="395" spans="1:12">
      <c r="A395" s="26">
        <v>9002394510</v>
      </c>
      <c r="B395" s="30" t="str">
        <f>VLOOKUP(A395,EMPRESAS!$A$1:$B$245,2,0)</f>
        <v>TRANSPORTE FLUVIAL LA CAPITANA S.A.S. ANTES TRANSPORTE FLUVIAL LA CAPITANA E.U.</v>
      </c>
      <c r="C395" s="2" t="str">
        <f>VLOOKUP(A395,EMPRESAS!$A$1:$C$245,3,0)</f>
        <v xml:space="preserve">Carga General </v>
      </c>
      <c r="D395" s="27">
        <v>3639</v>
      </c>
      <c r="E395" s="2">
        <v>13</v>
      </c>
      <c r="F395" s="2">
        <v>9</v>
      </c>
      <c r="G395" s="3">
        <v>2017</v>
      </c>
      <c r="H395" s="3" t="s">
        <v>564</v>
      </c>
      <c r="I395" s="2"/>
      <c r="J395" s="15"/>
      <c r="K395" s="11" t="str">
        <f>VLOOKUP(A395,EMPRESAS!$A$1:$I$245,9,0)</f>
        <v>ARIARI</v>
      </c>
      <c r="L395" s="415" t="str">
        <f>VLOOKUP(A395,EMPRESAS!$A$1:$J$245,10,0)</f>
        <v>RIOS: ARIARI, INIRIDA, GUAVIARE, ORINOCO, ATABAPO GUAINIA, VICHADA Y SUS AFLUENTES</v>
      </c>
    </row>
    <row r="396" spans="1:12">
      <c r="A396" s="26" t="s">
        <v>218</v>
      </c>
      <c r="B396" s="30" t="str">
        <f>VLOOKUP(A396,EMPRESAS!$A$1:$B$245,2,0)</f>
        <v>TRANSPORTE FLUVIAL LA CAPITANA S.A.S. ANTES TRANSPORTE FLUVIAL LA CAPITANA E.U.</v>
      </c>
      <c r="C396" s="2" t="str">
        <f>VLOOKUP(A396,EMPRESAS!$A$1:$C$245,3,0)</f>
        <v>Carga_General e H.C. E</v>
      </c>
      <c r="D396" s="27">
        <v>5588</v>
      </c>
      <c r="E396" s="2">
        <v>10</v>
      </c>
      <c r="F396" s="2">
        <v>12</v>
      </c>
      <c r="G396" s="130">
        <v>2018</v>
      </c>
      <c r="H396" s="115" t="s">
        <v>540</v>
      </c>
      <c r="I396" s="116" t="s">
        <v>554</v>
      </c>
      <c r="J396" s="212"/>
      <c r="K396" s="11" t="str">
        <f>VLOOKUP(A396,EMPRESAS!$A$1:$I$245,9,0)</f>
        <v>ARIARI</v>
      </c>
      <c r="L396" s="415" t="str">
        <f>VLOOKUP(A396,EMPRESAS!$A$1:$J$245,10,0)</f>
        <v>RIOS: ARIARI, INIRIDA, GUAVIARE, ORINOCO, ATABAPO GUAINIA, VICHADA Y SUS AFLUENTES</v>
      </c>
    </row>
    <row r="397" spans="1:12">
      <c r="A397" s="105">
        <v>173005412</v>
      </c>
      <c r="B397" s="30" t="str">
        <f>VLOOKUP(A397,EMPRESAS!$A$1:$B$245,2,0)</f>
        <v>RINCON HOYOS ALFREDO -ESTABLECIMIENTO COMERCIAL- TRANSPORTES ORINOCO</v>
      </c>
      <c r="C397" s="2" t="str">
        <f>VLOOKUP(A397,EMPRESAS!$A$1:$C$245,3,0)</f>
        <v xml:space="preserve">Carga General </v>
      </c>
      <c r="D397" s="27">
        <v>4734</v>
      </c>
      <c r="E397" s="2">
        <v>30</v>
      </c>
      <c r="F397" s="2">
        <v>9</v>
      </c>
      <c r="G397" s="2">
        <v>2009</v>
      </c>
      <c r="H397" s="2" t="s">
        <v>536</v>
      </c>
      <c r="I397" s="2" t="s">
        <v>554</v>
      </c>
      <c r="J397" s="15"/>
      <c r="K397" s="11" t="str">
        <f>VLOOKUP(A397,EMPRESAS!$A$1:$I$245,9,0)</f>
        <v>META</v>
      </c>
      <c r="L397" s="415" t="str">
        <f>VLOOKUP(A397,EMPRESAS!$A$1:$J$245,10,0)</f>
        <v>RIOS: META, ORINOCO Y AFLUENTES ENTRE LOS MUNICIPIOS DE PUERTO LOPEZ (META) - PUERTO CARREÑO (VICHADA)</v>
      </c>
    </row>
    <row r="398" spans="1:12">
      <c r="A398" s="26">
        <v>173005412</v>
      </c>
      <c r="B398" s="30" t="str">
        <f>VLOOKUP(A398,EMPRESAS!$A$1:$B$245,2,0)</f>
        <v>RINCON HOYOS ALFREDO -ESTABLECIMIENTO COMERCIAL- TRANSPORTES ORINOCO</v>
      </c>
      <c r="C398" s="2" t="str">
        <f>VLOOKUP(A398,EMPRESAS!$A$1:$C$245,3,0)</f>
        <v xml:space="preserve">Carga General </v>
      </c>
      <c r="D398" s="27">
        <v>4734</v>
      </c>
      <c r="E398" s="2">
        <v>30</v>
      </c>
      <c r="F398" s="2">
        <v>9</v>
      </c>
      <c r="G398" s="2">
        <v>2009</v>
      </c>
      <c r="H398" s="2" t="s">
        <v>538</v>
      </c>
      <c r="I398" s="2"/>
      <c r="J398" s="15"/>
      <c r="K398" s="11" t="str">
        <f>VLOOKUP(A398,EMPRESAS!$A$1:$I$245,9,0)</f>
        <v>META</v>
      </c>
      <c r="L398" s="415" t="str">
        <f>VLOOKUP(A398,EMPRESAS!$A$1:$J$245,10,0)</f>
        <v>RIOS: META, ORINOCO Y AFLUENTES ENTRE LOS MUNICIPIOS DE PUERTO LOPEZ (META) - PUERTO CARREÑO (VICHADA)</v>
      </c>
    </row>
    <row r="399" spans="1:12">
      <c r="A399" s="26">
        <v>173005412</v>
      </c>
      <c r="B399" s="30" t="str">
        <f>VLOOKUP(A399,EMPRESAS!$A$1:$B$245,2,0)</f>
        <v>RINCON HOYOS ALFREDO -ESTABLECIMIENTO COMERCIAL- TRANSPORTES ORINOCO</v>
      </c>
      <c r="C399" s="2" t="str">
        <f>VLOOKUP(A399,EMPRESAS!$A$1:$C$245,3,0)</f>
        <v xml:space="preserve">Carga General </v>
      </c>
      <c r="D399" s="27">
        <v>1446</v>
      </c>
      <c r="E399" s="2">
        <v>17</v>
      </c>
      <c r="F399" s="2">
        <v>5</v>
      </c>
      <c r="G399" s="2">
        <v>2011</v>
      </c>
      <c r="H399" s="2" t="s">
        <v>552</v>
      </c>
      <c r="I399" s="2"/>
      <c r="J399" s="15"/>
      <c r="K399" s="11" t="str">
        <f>VLOOKUP(A399,EMPRESAS!$A$1:$I$245,9,0)</f>
        <v>META</v>
      </c>
      <c r="L399" s="415" t="str">
        <f>VLOOKUP(A399,EMPRESAS!$A$1:$J$245,10,0)</f>
        <v>RIOS: META, ORINOCO Y AFLUENTES ENTRE LOS MUNICIPIOS DE PUERTO LOPEZ (META) - PUERTO CARREÑO (VICHADA)</v>
      </c>
    </row>
    <row r="400" spans="1:12">
      <c r="A400" s="26">
        <v>173005412</v>
      </c>
      <c r="B400" s="30" t="str">
        <f>VLOOKUP(A400,EMPRESAS!$A$1:$B$245,2,0)</f>
        <v>RINCON HOYOS ALFREDO -ESTABLECIMIENTO COMERCIAL- TRANSPORTES ORINOCO</v>
      </c>
      <c r="C400" s="2" t="str">
        <f>VLOOKUP(A400,EMPRESAS!$A$1:$C$245,3,0)</f>
        <v xml:space="preserve">Carga General </v>
      </c>
      <c r="D400" s="27">
        <v>11392</v>
      </c>
      <c r="E400" s="2">
        <v>12</v>
      </c>
      <c r="F400" s="2">
        <v>12</v>
      </c>
      <c r="G400" s="3">
        <v>2012</v>
      </c>
      <c r="H400" s="2" t="s">
        <v>539</v>
      </c>
      <c r="I400" s="2" t="s">
        <v>554</v>
      </c>
      <c r="J400" s="15"/>
      <c r="K400" s="11" t="str">
        <f>VLOOKUP(A400,EMPRESAS!$A$1:$I$245,9,0)</f>
        <v>META</v>
      </c>
      <c r="L400" s="415" t="str">
        <f>VLOOKUP(A400,EMPRESAS!$A$1:$J$245,10,0)</f>
        <v>RIOS: META, ORINOCO Y AFLUENTES ENTRE LOS MUNICIPIOS DE PUERTO LOPEZ (META) - PUERTO CARREÑO (VICHADA)</v>
      </c>
    </row>
    <row r="401" spans="1:12">
      <c r="A401" s="26">
        <v>173005412</v>
      </c>
      <c r="B401" s="30" t="str">
        <f>VLOOKUP(A401,EMPRESAS!$A$1:$B$245,2,0)</f>
        <v>RINCON HOYOS ALFREDO -ESTABLECIMIENTO COMERCIAL- TRANSPORTES ORINOCO</v>
      </c>
      <c r="C401" s="2" t="str">
        <f>VLOOKUP(A401,EMPRESAS!$A$1:$C$245,3,0)</f>
        <v xml:space="preserve">Carga General </v>
      </c>
      <c r="D401" s="27">
        <v>2742</v>
      </c>
      <c r="E401" s="2">
        <v>27</v>
      </c>
      <c r="F401" s="2">
        <v>6</v>
      </c>
      <c r="G401" s="129">
        <v>2016</v>
      </c>
      <c r="H401" s="117" t="s">
        <v>540</v>
      </c>
      <c r="I401" s="119" t="s">
        <v>573</v>
      </c>
      <c r="J401" s="347"/>
      <c r="K401" s="11" t="str">
        <f>VLOOKUP(A401,EMPRESAS!$A$1:$I$245,9,0)</f>
        <v>META</v>
      </c>
      <c r="L401" s="415" t="str">
        <f>VLOOKUP(A401,EMPRESAS!$A$1:$J$245,10,0)</f>
        <v>RIOS: META, ORINOCO Y AFLUENTES ENTRE LOS MUNICIPIOS DE PUERTO LOPEZ (META) - PUERTO CARREÑO (VICHADA)</v>
      </c>
    </row>
    <row r="402" spans="1:12">
      <c r="A402" s="105">
        <v>9002722330</v>
      </c>
      <c r="B402" s="30" t="str">
        <f>VLOOKUP(A402,EMPRESAS!$A$1:$B$245,2,0)</f>
        <v>PETROCAR DEL ORIENTE LTDA</v>
      </c>
      <c r="C402" s="2" t="str">
        <f>VLOOKUP(A402,EMPRESAS!$A$1:$C$245,3,0)</f>
        <v>Carga General e H.C</v>
      </c>
      <c r="D402" s="27">
        <v>17</v>
      </c>
      <c r="E402" s="2">
        <v>7</v>
      </c>
      <c r="F402" s="2">
        <v>1</v>
      </c>
      <c r="G402" s="26">
        <v>2010</v>
      </c>
      <c r="H402" s="47" t="s">
        <v>536</v>
      </c>
      <c r="I402" s="2" t="s">
        <v>537</v>
      </c>
      <c r="J402" s="15"/>
      <c r="K402" s="11" t="str">
        <f>VLOOKUP(A402,EMPRESAS!$A$1:$I$245,9,0)</f>
        <v>GUAVIARE</v>
      </c>
      <c r="L402" s="415" t="str">
        <f>VLOOKUP(A402,EMPRESAS!$A$1:$J$245,10,0)</f>
        <v>RIOS: GUAVIARE, ORINOCO E INIRIDA Y SUS AFLUENTES</v>
      </c>
    </row>
    <row r="403" spans="1:12">
      <c r="A403" s="26">
        <v>9002722330</v>
      </c>
      <c r="B403" s="30" t="str">
        <f>VLOOKUP(A403,EMPRESAS!$A$1:$B$245,2,0)</f>
        <v>PETROCAR DEL ORIENTE LTDA</v>
      </c>
      <c r="C403" s="2" t="str">
        <f>VLOOKUP(A403,EMPRESAS!$A$1:$C$245,3,0)</f>
        <v>Carga General e H.C</v>
      </c>
      <c r="D403" s="27">
        <v>17</v>
      </c>
      <c r="E403" s="2">
        <v>7</v>
      </c>
      <c r="F403" s="2">
        <v>1</v>
      </c>
      <c r="G403" s="129">
        <v>2010</v>
      </c>
      <c r="H403" s="117" t="s">
        <v>538</v>
      </c>
      <c r="I403" s="119" t="s">
        <v>573</v>
      </c>
      <c r="J403" s="347"/>
      <c r="K403" s="11" t="str">
        <f>VLOOKUP(A403,EMPRESAS!$A$1:$I$245,9,0)</f>
        <v>GUAVIARE</v>
      </c>
      <c r="L403" s="415" t="str">
        <f>VLOOKUP(A403,EMPRESAS!$A$1:$J$245,10,0)</f>
        <v>RIOS: GUAVIARE, ORINOCO E INIRIDA Y SUS AFLUENTES</v>
      </c>
    </row>
    <row r="404" spans="1:12">
      <c r="A404" s="105">
        <v>8605016017</v>
      </c>
      <c r="B404" s="30" t="str">
        <f>VLOOKUP(A404,EMPRESAS!$A$1:$B$245,2,0)</f>
        <v>CIMECEL S.A.S. ANTES CIMECEL S.A.</v>
      </c>
      <c r="C404" s="2" t="str">
        <f>VLOOKUP(A404,EMPRESAS!$A$1:$C$245,3,0)</f>
        <v>Carga_General</v>
      </c>
      <c r="D404" s="27">
        <v>2158</v>
      </c>
      <c r="E404" s="2">
        <v>4</v>
      </c>
      <c r="F404" s="2">
        <v>6</v>
      </c>
      <c r="G404" s="26">
        <v>2010</v>
      </c>
      <c r="H404" s="21" t="s">
        <v>536</v>
      </c>
      <c r="I404" s="2" t="s">
        <v>554</v>
      </c>
      <c r="J404" s="15"/>
      <c r="K404" s="11" t="str">
        <f>VLOOKUP(A404,EMPRESAS!$A$1:$I$245,9,0)</f>
        <v>META</v>
      </c>
      <c r="L404" s="415" t="str">
        <f>VLOOKUP(A404,EMPRESAS!$A$1:$J$245,10,0)</f>
        <v>RIO META SECTOR PUERTO LOPEZ-PUERTO BOYACA</v>
      </c>
    </row>
    <row r="405" spans="1:12">
      <c r="A405" s="26">
        <v>8605016017</v>
      </c>
      <c r="B405" s="30" t="str">
        <f>VLOOKUP(A405,EMPRESAS!$A$1:$B$245,2,0)</f>
        <v>CIMECEL S.A.S. ANTES CIMECEL S.A.</v>
      </c>
      <c r="C405" s="2" t="str">
        <f>VLOOKUP(A405,EMPRESAS!$A$1:$C$245,3,0)</f>
        <v>Carga_General</v>
      </c>
      <c r="D405" s="27">
        <v>2158</v>
      </c>
      <c r="E405" s="2">
        <v>4</v>
      </c>
      <c r="F405" s="2">
        <v>6</v>
      </c>
      <c r="G405" s="129">
        <v>2010</v>
      </c>
      <c r="H405" s="117" t="s">
        <v>538</v>
      </c>
      <c r="I405" s="119"/>
      <c r="J405" s="347"/>
      <c r="K405" s="11" t="str">
        <f>VLOOKUP(A405,EMPRESAS!$A$1:$I$245,9,0)</f>
        <v>META</v>
      </c>
      <c r="L405" s="415" t="str">
        <f>VLOOKUP(A405,EMPRESAS!$A$1:$J$245,10,0)</f>
        <v>RIO META SECTOR PUERTO LOPEZ-PUERTO BOYACA</v>
      </c>
    </row>
    <row r="406" spans="1:12">
      <c r="A406" s="26">
        <v>8605016017</v>
      </c>
      <c r="B406" s="30" t="str">
        <f>VLOOKUP(A406,EMPRESAS!$A$1:$B$245,2,0)</f>
        <v>CIMECEL S.A.S. ANTES CIMECEL S.A.</v>
      </c>
      <c r="C406" s="2" t="str">
        <f>VLOOKUP(A406,EMPRESAS!$A$1:$C$245,3,0)</f>
        <v>Carga_General</v>
      </c>
      <c r="D406" s="27">
        <v>9980</v>
      </c>
      <c r="E406" s="2">
        <v>9</v>
      </c>
      <c r="F406" s="2">
        <v>10</v>
      </c>
      <c r="G406" s="2">
        <v>2012</v>
      </c>
      <c r="H406" s="2" t="s">
        <v>548</v>
      </c>
      <c r="I406" s="2"/>
      <c r="J406" s="15"/>
      <c r="K406" s="11" t="str">
        <f>VLOOKUP(A406,EMPRESAS!$A$1:$I$245,9,0)</f>
        <v>META</v>
      </c>
      <c r="L406" s="415" t="str">
        <f>VLOOKUP(A406,EMPRESAS!$A$1:$J$245,10,0)</f>
        <v>RIO META SECTOR PUERTO LOPEZ-PUERTO BOYACA</v>
      </c>
    </row>
    <row r="407" spans="1:12">
      <c r="A407" s="26">
        <v>8605016017</v>
      </c>
      <c r="B407" s="30" t="str">
        <f>VLOOKUP(A407,EMPRESAS!$A$1:$B$245,2,0)</f>
        <v>CIMECEL S.A.S. ANTES CIMECEL S.A.</v>
      </c>
      <c r="C407" s="2" t="str">
        <f>VLOOKUP(A407,EMPRESAS!$A$1:$C$245,3,0)</f>
        <v>Carga_General</v>
      </c>
      <c r="D407" s="29">
        <v>3040010625</v>
      </c>
      <c r="E407" s="26">
        <v>12</v>
      </c>
      <c r="F407" s="26">
        <v>8</v>
      </c>
      <c r="G407" s="26">
        <v>2020</v>
      </c>
      <c r="H407" s="122" t="s">
        <v>553</v>
      </c>
      <c r="I407" s="2"/>
      <c r="J407" s="122" t="s">
        <v>52</v>
      </c>
      <c r="K407" s="11" t="str">
        <f>VLOOKUP(A407,EMPRESAS!$A$1:$I$245,9,0)</f>
        <v>META</v>
      </c>
      <c r="L407" s="415" t="str">
        <f>VLOOKUP(A407,EMPRESAS!$A$1:$J$245,10,0)</f>
        <v>RIO META SECTOR PUERTO LOPEZ-PUERTO BOYACA</v>
      </c>
    </row>
    <row r="408" spans="1:12">
      <c r="A408" s="105">
        <v>9000093301</v>
      </c>
      <c r="B408" s="30" t="str">
        <f>VLOOKUP(A408,EMPRESAS!$A$1:$B$245,2,0)</f>
        <v>GARCIA SANTOS &amp; MANTENIMIENTO S.A.S.</v>
      </c>
      <c r="C408" s="2" t="str">
        <f>VLOOKUP(A408,EMPRESAS!$A$1:$C$245,3,0)</f>
        <v xml:space="preserve">Carga General </v>
      </c>
      <c r="D408" s="27">
        <v>1132</v>
      </c>
      <c r="E408" s="2">
        <v>18</v>
      </c>
      <c r="F408" s="2">
        <v>4</v>
      </c>
      <c r="G408" s="2">
        <v>2011</v>
      </c>
      <c r="H408" s="2" t="s">
        <v>536</v>
      </c>
      <c r="I408" s="2" t="s">
        <v>554</v>
      </c>
      <c r="J408" s="15"/>
      <c r="K408" s="11" t="str">
        <f>VLOOKUP(A408,EMPRESAS!$A$1:$I$245,9,0)</f>
        <v>MAGDALENA</v>
      </c>
      <c r="L408" s="415" t="str">
        <f>VLOOKUP(A408,EMPRESAS!$A$1:$J$245,10,0)</f>
        <v>RIO MAGDALENA AFLUENTES Y CANAL DEL DIQUE</v>
      </c>
    </row>
    <row r="409" spans="1:12">
      <c r="A409" s="26">
        <v>9000093301</v>
      </c>
      <c r="B409" s="30" t="str">
        <f>VLOOKUP(A409,EMPRESAS!$A$1:$B$245,2,0)</f>
        <v>GARCIA SANTOS &amp; MANTENIMIENTO S.A.S.</v>
      </c>
      <c r="C409" s="2" t="str">
        <f>VLOOKUP(A409,EMPRESAS!$A$1:$C$245,3,0)</f>
        <v xml:space="preserve">Carga General </v>
      </c>
      <c r="D409" s="27">
        <v>1132</v>
      </c>
      <c r="E409" s="2">
        <v>18</v>
      </c>
      <c r="F409" s="2">
        <v>4</v>
      </c>
      <c r="G409" s="3">
        <v>2011</v>
      </c>
      <c r="H409" s="2" t="s">
        <v>538</v>
      </c>
      <c r="I409" s="2"/>
      <c r="J409" s="15"/>
      <c r="K409" s="11" t="str">
        <f>VLOOKUP(A409,EMPRESAS!$A$1:$I$245,9,0)</f>
        <v>MAGDALENA</v>
      </c>
      <c r="L409" s="415" t="str">
        <f>VLOOKUP(A409,EMPRESAS!$A$1:$J$245,10,0)</f>
        <v>RIO MAGDALENA AFLUENTES Y CANAL DEL DIQUE</v>
      </c>
    </row>
    <row r="410" spans="1:12">
      <c r="A410" s="26">
        <v>9000093301</v>
      </c>
      <c r="B410" s="30" t="str">
        <f>VLOOKUP(A410,EMPRESAS!$A$1:$B$245,2,0)</f>
        <v>GARCIA SANTOS &amp; MANTENIMIENTO S.A.S.</v>
      </c>
      <c r="C410" s="2" t="str">
        <f>VLOOKUP(A410,EMPRESAS!$A$1:$C$245,3,0)</f>
        <v xml:space="preserve">Carga General </v>
      </c>
      <c r="D410" s="27">
        <v>1996</v>
      </c>
      <c r="E410" s="2">
        <v>16</v>
      </c>
      <c r="F410" s="2">
        <v>7</v>
      </c>
      <c r="G410" s="3">
        <v>2014</v>
      </c>
      <c r="H410" s="2" t="s">
        <v>539</v>
      </c>
      <c r="I410" s="2" t="s">
        <v>554</v>
      </c>
      <c r="J410" s="15"/>
      <c r="K410" s="11" t="str">
        <f>VLOOKUP(A410,EMPRESAS!$A$1:$I$245,9,0)</f>
        <v>MAGDALENA</v>
      </c>
      <c r="L410" s="415" t="str">
        <f>VLOOKUP(A410,EMPRESAS!$A$1:$J$245,10,0)</f>
        <v>RIO MAGDALENA AFLUENTES Y CANAL DEL DIQUE</v>
      </c>
    </row>
    <row r="411" spans="1:12">
      <c r="A411" s="26">
        <v>9000093301</v>
      </c>
      <c r="B411" s="30" t="str">
        <f>VLOOKUP(A411,EMPRESAS!$A$1:$B$245,2,0)</f>
        <v>GARCIA SANTOS &amp; MANTENIMIENTO S.A.S.</v>
      </c>
      <c r="C411" s="2" t="str">
        <f>VLOOKUP(A411,EMPRESAS!$A$1:$C$245,3,0)</f>
        <v xml:space="preserve">Carga General </v>
      </c>
      <c r="D411" s="27">
        <v>4991</v>
      </c>
      <c r="E411" s="2">
        <v>16</v>
      </c>
      <c r="F411" s="2">
        <v>11</v>
      </c>
      <c r="G411" s="130">
        <v>2017</v>
      </c>
      <c r="H411" s="115" t="s">
        <v>540</v>
      </c>
      <c r="I411" s="116"/>
      <c r="J411" s="212"/>
      <c r="K411" s="11" t="str">
        <f>VLOOKUP(A411,EMPRESAS!$A$1:$I$245,9,0)</f>
        <v>MAGDALENA</v>
      </c>
      <c r="L411" s="415" t="str">
        <f>VLOOKUP(A411,EMPRESAS!$A$1:$J$245,10,0)</f>
        <v>RIO MAGDALENA AFLUENTES Y CANAL DEL DIQUE</v>
      </c>
    </row>
    <row r="412" spans="1:12">
      <c r="A412" s="105">
        <v>212427041</v>
      </c>
      <c r="B412" s="30" t="str">
        <f>VLOOKUP(A412,EMPRESAS!$A$1:$B$245,2,0)</f>
        <v>ARACELI CORRALES GIRON-ESTABLECIMIENTO COMECIAL-TRANSFLUVIALES LA VIRGEN DEL CARMEN</v>
      </c>
      <c r="C412" s="2" t="str">
        <f>VLOOKUP(A412,EMPRESAS!$A$1:$C$245,3,0)</f>
        <v>Carga General e H.C</v>
      </c>
      <c r="D412" s="27">
        <v>3309</v>
      </c>
      <c r="E412" s="2">
        <v>6</v>
      </c>
      <c r="F412" s="2">
        <v>8</v>
      </c>
      <c r="G412" s="26">
        <v>2010</v>
      </c>
      <c r="H412" s="21" t="s">
        <v>536</v>
      </c>
      <c r="I412" s="15" t="s">
        <v>537</v>
      </c>
      <c r="J412" s="15"/>
      <c r="K412" s="11" t="str">
        <f>VLOOKUP(A412,EMPRESAS!$A$1:$I$245,9,0)</f>
        <v>META</v>
      </c>
      <c r="L412" s="415" t="str">
        <f>VLOOKUP(A412,EMPRESAS!$A$1:$J$245,10,0)</f>
        <v>RIO META Y SUS AFLUENTES PUERTOS COLOMBIANOS</v>
      </c>
    </row>
    <row r="413" spans="1:12">
      <c r="A413" s="26">
        <v>212427041</v>
      </c>
      <c r="B413" s="30" t="str">
        <f>VLOOKUP(A413,EMPRESAS!$A$1:$B$245,2,0)</f>
        <v>ARACELI CORRALES GIRON-ESTABLECIMIENTO COMECIAL-TRANSFLUVIALES LA VIRGEN DEL CARMEN</v>
      </c>
      <c r="C413" s="2" t="str">
        <f>VLOOKUP(A413,EMPRESAS!$A$1:$C$245,3,0)</f>
        <v>Carga General e H.C</v>
      </c>
      <c r="D413" s="27">
        <v>3309</v>
      </c>
      <c r="E413" s="2">
        <v>6</v>
      </c>
      <c r="F413" s="2">
        <v>8</v>
      </c>
      <c r="G413" s="26">
        <v>2010</v>
      </c>
      <c r="H413" s="2" t="s">
        <v>538</v>
      </c>
      <c r="I413" s="2"/>
      <c r="J413" s="15"/>
      <c r="K413" s="11" t="str">
        <f>VLOOKUP(A413,EMPRESAS!$A$1:$I$245,9,0)</f>
        <v>META</v>
      </c>
      <c r="L413" s="415" t="str">
        <f>VLOOKUP(A413,EMPRESAS!$A$1:$J$245,10,0)</f>
        <v>RIO META Y SUS AFLUENTES PUERTOS COLOMBIANOS</v>
      </c>
    </row>
    <row r="414" spans="1:12">
      <c r="A414" s="26">
        <v>212427041</v>
      </c>
      <c r="B414" s="30" t="str">
        <f>VLOOKUP(A414,EMPRESAS!$A$1:$B$245,2,0)</f>
        <v>ARACELI CORRALES GIRON-ESTABLECIMIENTO COMECIAL-TRANSFLUVIALES LA VIRGEN DEL CARMEN</v>
      </c>
      <c r="C414" s="2" t="str">
        <f>VLOOKUP(A414,EMPRESAS!$A$1:$C$245,3,0)</f>
        <v>Carga General e H.C</v>
      </c>
      <c r="D414" s="27">
        <v>4033</v>
      </c>
      <c r="E414" s="2">
        <v>17</v>
      </c>
      <c r="F414" s="2">
        <v>10</v>
      </c>
      <c r="G414" s="129">
        <v>2013</v>
      </c>
      <c r="H414" s="117" t="s">
        <v>539</v>
      </c>
      <c r="I414" s="119" t="s">
        <v>537</v>
      </c>
      <c r="J414" s="347"/>
      <c r="K414" s="11" t="str">
        <f>VLOOKUP(A414,EMPRESAS!$A$1:$I$245,9,0)</f>
        <v>META</v>
      </c>
      <c r="L414" s="415" t="str">
        <f>VLOOKUP(A414,EMPRESAS!$A$1:$J$245,10,0)</f>
        <v>RIO META Y SUS AFLUENTES PUERTOS COLOMBIANOS</v>
      </c>
    </row>
    <row r="415" spans="1:12">
      <c r="A415" s="26">
        <v>212427041</v>
      </c>
      <c r="B415" s="30" t="str">
        <f>VLOOKUP(A415,EMPRESAS!$A$1:$B$245,2,0)</f>
        <v>ARACELI CORRALES GIRON-ESTABLECIMIENTO COMECIAL-TRANSFLUVIALES LA VIRGEN DEL CARMEN</v>
      </c>
      <c r="C415" s="2" t="str">
        <f>VLOOKUP(A415,EMPRESAS!$A$1:$C$245,3,0)</f>
        <v>Carga General e H.C</v>
      </c>
      <c r="D415" s="27">
        <v>3316</v>
      </c>
      <c r="E415" s="2">
        <v>5</v>
      </c>
      <c r="F415" s="2">
        <v>11</v>
      </c>
      <c r="G415" s="26">
        <v>2014</v>
      </c>
      <c r="H415" s="2" t="s">
        <v>543</v>
      </c>
      <c r="I415" s="2"/>
      <c r="J415" s="15"/>
      <c r="K415" s="11" t="str">
        <f>VLOOKUP(A415,EMPRESAS!$A$1:$I$245,9,0)</f>
        <v>META</v>
      </c>
      <c r="L415" s="415" t="str">
        <f>VLOOKUP(A415,EMPRESAS!$A$1:$J$245,10,0)</f>
        <v>RIO META Y SUS AFLUENTES PUERTOS COLOMBIANOS</v>
      </c>
    </row>
    <row r="416" spans="1:12">
      <c r="A416" s="26">
        <v>212427041</v>
      </c>
      <c r="B416" s="30" t="str">
        <f>VLOOKUP(A416,EMPRESAS!$A$1:$B$245,2,0)</f>
        <v>ARACELI CORRALES GIRON-ESTABLECIMIENTO COMECIAL-TRANSFLUVIALES LA VIRGEN DEL CARMEN</v>
      </c>
      <c r="C416" s="2" t="str">
        <f>VLOOKUP(A416,EMPRESAS!$A$1:$C$245,3,0)</f>
        <v>Carga General e H.C</v>
      </c>
      <c r="D416" s="27">
        <v>4026</v>
      </c>
      <c r="E416" s="2">
        <v>27</v>
      </c>
      <c r="F416" s="2">
        <v>9</v>
      </c>
      <c r="G416" s="26">
        <v>2016</v>
      </c>
      <c r="H416" s="2" t="s">
        <v>543</v>
      </c>
      <c r="I416" s="2" t="s">
        <v>554</v>
      </c>
      <c r="J416" s="15"/>
      <c r="K416" s="11" t="str">
        <f>VLOOKUP(A416,EMPRESAS!$A$1:$I$245,9,0)</f>
        <v>META</v>
      </c>
      <c r="L416" s="415" t="str">
        <f>VLOOKUP(A416,EMPRESAS!$A$1:$J$245,10,0)</f>
        <v>RIO META Y SUS AFLUENTES PUERTOS COLOMBIANOS</v>
      </c>
    </row>
    <row r="417" spans="1:12">
      <c r="A417" s="105">
        <v>9003743645</v>
      </c>
      <c r="B417" s="30" t="str">
        <f>VLOOKUP(A417,EMPRESAS!$A$1:$B$245,2,0)</f>
        <v>SERVITRANSPORTES RIVERA CRUZ S.A.S. ANTES SERVITRANSPORTES  RIVERA CRUZ EMPRESA UNIPERSONAL "SERVIRIVERA"</v>
      </c>
      <c r="C417" s="2" t="str">
        <f>VLOOKUP(A417,EMPRESAS!$A$1:$C$245,3,0)</f>
        <v>Carga General e H.C</v>
      </c>
      <c r="D417" s="27">
        <v>3735</v>
      </c>
      <c r="E417" s="2">
        <v>15</v>
      </c>
      <c r="F417" s="2">
        <v>9</v>
      </c>
      <c r="G417" s="26">
        <v>2010</v>
      </c>
      <c r="H417" s="2" t="s">
        <v>536</v>
      </c>
      <c r="I417" s="2" t="s">
        <v>537</v>
      </c>
      <c r="J417" s="15"/>
      <c r="K417" s="11" t="str">
        <f>VLOOKUP(A417,EMPRESAS!$A$1:$I$245,9,0)</f>
        <v>GUAVIARE</v>
      </c>
      <c r="L417" s="415" t="str">
        <f>VLOOKUP(A417,EMPRESAS!$A$1:$J$245,10,0)</f>
        <v>RIOS: GUAVIARE, INIRIDA, ATABAPO, VICHADA,ORINOCO, META Y SUS AFLUENTES</v>
      </c>
    </row>
    <row r="418" spans="1:12">
      <c r="A418" s="26">
        <v>9003743645</v>
      </c>
      <c r="B418" s="30" t="str">
        <f>VLOOKUP(A418,EMPRESAS!$A$1:$B$245,2,0)</f>
        <v>SERVITRANSPORTES RIVERA CRUZ S.A.S. ANTES SERVITRANSPORTES  RIVERA CRUZ EMPRESA UNIPERSONAL "SERVIRIVERA"</v>
      </c>
      <c r="C418" s="2" t="str">
        <f>VLOOKUP(A418,EMPRESAS!$A$1:$C$245,3,0)</f>
        <v>Carga General e H.C</v>
      </c>
      <c r="D418" s="27">
        <v>3735</v>
      </c>
      <c r="E418" s="2">
        <v>15</v>
      </c>
      <c r="F418" s="2">
        <v>9</v>
      </c>
      <c r="G418" s="26">
        <v>2010</v>
      </c>
      <c r="H418" s="2" t="s">
        <v>538</v>
      </c>
      <c r="I418" s="2"/>
      <c r="J418" s="15"/>
      <c r="K418" s="11" t="str">
        <f>VLOOKUP(A418,EMPRESAS!$A$1:$I$245,9,0)</f>
        <v>GUAVIARE</v>
      </c>
      <c r="L418" s="415" t="str">
        <f>VLOOKUP(A418,EMPRESAS!$A$1:$J$245,10,0)</f>
        <v>RIOS: GUAVIARE, INIRIDA, ATABAPO, VICHADA,ORINOCO, META Y SUS AFLUENTES</v>
      </c>
    </row>
    <row r="419" spans="1:12">
      <c r="A419" s="26">
        <v>9003743645</v>
      </c>
      <c r="B419" s="30" t="str">
        <f>VLOOKUP(A419,EMPRESAS!$A$1:$B$245,2,0)</f>
        <v>SERVITRANSPORTES RIVERA CRUZ S.A.S. ANTES SERVITRANSPORTES  RIVERA CRUZ EMPRESA UNIPERSONAL "SERVIRIVERA"</v>
      </c>
      <c r="C419" s="2" t="str">
        <f>VLOOKUP(A419,EMPRESAS!$A$1:$C$245,3,0)</f>
        <v>Carga General e H.C</v>
      </c>
      <c r="D419" s="27">
        <v>2649</v>
      </c>
      <c r="E419" s="2">
        <v>9</v>
      </c>
      <c r="F419" s="2">
        <v>9</v>
      </c>
      <c r="G419" s="26">
        <v>2014</v>
      </c>
      <c r="H419" s="2" t="s">
        <v>548</v>
      </c>
      <c r="I419" s="2"/>
      <c r="J419" s="15"/>
      <c r="K419" s="11" t="str">
        <f>VLOOKUP(A419,EMPRESAS!$A$1:$I$245,9,0)</f>
        <v>GUAVIARE</v>
      </c>
      <c r="L419" s="415" t="str">
        <f>VLOOKUP(A419,EMPRESAS!$A$1:$J$245,10,0)</f>
        <v>RIOS: GUAVIARE, INIRIDA, ATABAPO, VICHADA,ORINOCO, META Y SUS AFLUENTES</v>
      </c>
    </row>
    <row r="420" spans="1:12">
      <c r="A420" s="26">
        <v>9003743645</v>
      </c>
      <c r="B420" s="30" t="str">
        <f>VLOOKUP(A420,EMPRESAS!$A$1:$B$245,2,0)</f>
        <v>SERVITRANSPORTES RIVERA CRUZ S.A.S. ANTES SERVITRANSPORTES  RIVERA CRUZ EMPRESA UNIPERSONAL "SERVIRIVERA"</v>
      </c>
      <c r="C420" s="2" t="str">
        <f>VLOOKUP(A420,EMPRESAS!$A$1:$C$245,3,0)</f>
        <v>Carga General e H.C</v>
      </c>
      <c r="D420" s="27">
        <v>2649</v>
      </c>
      <c r="E420" s="2">
        <v>9</v>
      </c>
      <c r="F420" s="2">
        <v>9</v>
      </c>
      <c r="G420" s="26">
        <v>2014</v>
      </c>
      <c r="H420" s="15" t="s">
        <v>539</v>
      </c>
      <c r="I420" s="2"/>
      <c r="J420" s="15"/>
      <c r="K420" s="11" t="str">
        <f>VLOOKUP(A420,EMPRESAS!$A$1:$I$245,9,0)</f>
        <v>GUAVIARE</v>
      </c>
      <c r="L420" s="415" t="str">
        <f>VLOOKUP(A420,EMPRESAS!$A$1:$J$245,10,0)</f>
        <v>RIOS: GUAVIARE, INIRIDA, ATABAPO, VICHADA,ORINOCO, META Y SUS AFLUENTES</v>
      </c>
    </row>
    <row r="421" spans="1:12">
      <c r="A421" s="26">
        <v>9003743645</v>
      </c>
      <c r="B421" s="30" t="str">
        <f>VLOOKUP(A421,EMPRESAS!$A$1:$B$245,2,0)</f>
        <v>SERVITRANSPORTES RIVERA CRUZ S.A.S. ANTES SERVITRANSPORTES  RIVERA CRUZ EMPRESA UNIPERSONAL "SERVIRIVERA"</v>
      </c>
      <c r="C421" s="2" t="str">
        <f>VLOOKUP(A421,EMPRESAS!$A$1:$C$245,3,0)</f>
        <v>Carga General e H.C</v>
      </c>
      <c r="D421" s="27">
        <v>97</v>
      </c>
      <c r="E421" s="2">
        <v>15</v>
      </c>
      <c r="F421" s="2">
        <v>1</v>
      </c>
      <c r="G421" s="130">
        <v>2018</v>
      </c>
      <c r="H421" s="211" t="s">
        <v>540</v>
      </c>
      <c r="I421" s="212" t="s">
        <v>537</v>
      </c>
      <c r="J421" s="212"/>
      <c r="K421" s="11" t="str">
        <f>VLOOKUP(A421,EMPRESAS!$A$1:$I$245,9,0)</f>
        <v>GUAVIARE</v>
      </c>
      <c r="L421" s="415" t="str">
        <f>VLOOKUP(A421,EMPRESAS!$A$1:$J$245,10,0)</f>
        <v>RIOS: GUAVIARE, INIRIDA, ATABAPO, VICHADA,ORINOCO, META Y SUS AFLUENTES</v>
      </c>
    </row>
    <row r="422" spans="1:12">
      <c r="A422" s="26">
        <v>9003743645</v>
      </c>
      <c r="B422" s="30" t="str">
        <f>VLOOKUP(A422,EMPRESAS!$A$1:$B$245,2,0)</f>
        <v>SERVITRANSPORTES RIVERA CRUZ S.A.S. ANTES SERVITRANSPORTES  RIVERA CRUZ EMPRESA UNIPERSONAL "SERVIRIVERA"</v>
      </c>
      <c r="C422" s="2" t="str">
        <f>VLOOKUP(A422,EMPRESAS!$A$1:$C$245,3,0)</f>
        <v>Carga General e H.C</v>
      </c>
      <c r="D422" s="27">
        <v>3297</v>
      </c>
      <c r="E422" s="2">
        <v>8</v>
      </c>
      <c r="F422" s="2">
        <v>8</v>
      </c>
      <c r="G422" s="3">
        <v>2018</v>
      </c>
      <c r="H422" s="15" t="s">
        <v>541</v>
      </c>
      <c r="I422" s="2"/>
      <c r="J422" s="15"/>
      <c r="K422" s="11" t="str">
        <f>VLOOKUP(A422,EMPRESAS!$A$1:$I$245,9,0)</f>
        <v>GUAVIARE</v>
      </c>
      <c r="L422" s="415" t="str">
        <f>VLOOKUP(A422,EMPRESAS!$A$1:$J$245,10,0)</f>
        <v>RIOS: GUAVIARE, INIRIDA, ATABAPO, VICHADA,ORINOCO, META Y SUS AFLUENTES</v>
      </c>
    </row>
    <row r="423" spans="1:12">
      <c r="A423" s="26">
        <v>9003743645</v>
      </c>
      <c r="B423" s="30" t="str">
        <f>VLOOKUP(A423,EMPRESAS!$A$1:$B$245,2,0)</f>
        <v>SERVITRANSPORTES RIVERA CRUZ S.A.S. ANTES SERVITRANSPORTES  RIVERA CRUZ EMPRESA UNIPERSONAL "SERVIRIVERA"</v>
      </c>
      <c r="C423" s="2" t="str">
        <f>VLOOKUP(A423,EMPRESAS!$A$1:$C$245,3,0)</f>
        <v>Carga General e H.C</v>
      </c>
      <c r="D423" s="27">
        <v>441</v>
      </c>
      <c r="E423" s="2">
        <v>20</v>
      </c>
      <c r="F423" s="2">
        <v>2</v>
      </c>
      <c r="G423" s="3">
        <v>2019</v>
      </c>
      <c r="H423" s="15" t="s">
        <v>541</v>
      </c>
      <c r="I423" s="2"/>
      <c r="J423" s="15"/>
      <c r="K423" s="11" t="str">
        <f>VLOOKUP(A423,EMPRESAS!$A$1:$I$245,9,0)</f>
        <v>GUAVIARE</v>
      </c>
      <c r="L423" s="415" t="str">
        <f>VLOOKUP(A423,EMPRESAS!$A$1:$J$245,10,0)</f>
        <v>RIOS: GUAVIARE, INIRIDA, ATABAPO, VICHADA,ORINOCO, META Y SUS AFLUENTES</v>
      </c>
    </row>
    <row r="424" spans="1:12">
      <c r="A424" s="26">
        <v>9003743645</v>
      </c>
      <c r="B424" s="322" t="str">
        <f>VLOOKUP(A424,EMPRESAS!$A$1:$B$245,2,0)</f>
        <v>SERVITRANSPORTES RIVERA CRUZ S.A.S. ANTES SERVITRANSPORTES  RIVERA CRUZ EMPRESA UNIPERSONAL "SERVIRIVERA"</v>
      </c>
      <c r="C424" s="21" t="str">
        <f>VLOOKUP(A424,EMPRESAS!$A$1:$C$245,3,0)</f>
        <v>Carga General e H.C</v>
      </c>
      <c r="D424" s="27">
        <v>3040010475</v>
      </c>
      <c r="E424" s="2">
        <v>10</v>
      </c>
      <c r="F424" s="2">
        <v>3</v>
      </c>
      <c r="G424" s="3">
        <v>2021</v>
      </c>
      <c r="H424" s="15" t="s">
        <v>564</v>
      </c>
      <c r="I424" s="2"/>
      <c r="J424" s="15" t="s">
        <v>574</v>
      </c>
      <c r="K424" s="11" t="str">
        <f>VLOOKUP(A424,EMPRESAS!$A$1:$I$245,9,0)</f>
        <v>GUAVIARE</v>
      </c>
      <c r="L424" s="415" t="str">
        <f>VLOOKUP(A424,EMPRESAS!$A$1:$J$245,10,0)</f>
        <v>RIOS: GUAVIARE, INIRIDA, ATABAPO, VICHADA,ORINOCO, META Y SUS AFLUENTES</v>
      </c>
    </row>
    <row r="425" spans="1:12">
      <c r="A425" s="26">
        <v>9003743645</v>
      </c>
      <c r="B425" s="322" t="str">
        <f>VLOOKUP(A425,EMPRESAS!$A$1:$B$245,2,0)</f>
        <v>SERVITRANSPORTES RIVERA CRUZ S.A.S. ANTES SERVITRANSPORTES  RIVERA CRUZ EMPRESA UNIPERSONAL "SERVIRIVERA"</v>
      </c>
      <c r="C425" s="21" t="str">
        <f>VLOOKUP(A425,EMPRESAS!$A$1:$C$245,3,0)</f>
        <v>Carga General e H.C</v>
      </c>
      <c r="D425" s="27">
        <v>3040010475</v>
      </c>
      <c r="E425" s="2">
        <v>10</v>
      </c>
      <c r="F425" s="2">
        <v>3</v>
      </c>
      <c r="G425" s="3">
        <v>2021</v>
      </c>
      <c r="H425" s="115" t="s">
        <v>544</v>
      </c>
      <c r="I425" s="116"/>
      <c r="J425" s="15"/>
      <c r="K425" s="11" t="str">
        <f>VLOOKUP(A425,EMPRESAS!$A$1:$I$245,9,0)</f>
        <v>GUAVIARE</v>
      </c>
      <c r="L425" s="415" t="str">
        <f>VLOOKUP(A425,EMPRESAS!$A$1:$J$245,10,0)</f>
        <v>RIOS: GUAVIARE, INIRIDA, ATABAPO, VICHADA,ORINOCO, META Y SUS AFLUENTES</v>
      </c>
    </row>
    <row r="426" spans="1:12">
      <c r="A426" s="105">
        <v>860391791</v>
      </c>
      <c r="B426" s="30" t="str">
        <f>VLOOKUP(A426,EMPRESAS!$A$1:$B$245,2,0)</f>
        <v>RUBIO ABRIL RODRIGO "TRANSFLURUBIO"</v>
      </c>
      <c r="C426" s="2" t="str">
        <f>VLOOKUP(A426,EMPRESAS!$A$1:$C$245,3,0)</f>
        <v>Carga - Transbordo</v>
      </c>
      <c r="D426" s="27">
        <v>4465</v>
      </c>
      <c r="E426" s="2">
        <v>13</v>
      </c>
      <c r="F426" s="2">
        <v>10</v>
      </c>
      <c r="G426" s="2">
        <v>2010</v>
      </c>
      <c r="H426" s="2" t="s">
        <v>536</v>
      </c>
      <c r="I426" s="23" t="s">
        <v>555</v>
      </c>
      <c r="J426" s="15"/>
      <c r="K426" s="11" t="str">
        <f>VLOOKUP(A426,EMPRESAS!$A$1:$I$245,9,0)</f>
        <v>META</v>
      </c>
      <c r="L426" s="415" t="str">
        <f>VLOOKUP(A426,EMPRESAS!$A$1:$J$245,10,0)</f>
        <v>RIO META SECTOR, CABUYARO-LA BANQUETA Y EL RIO MAGDALENA, SECTOR VEREDA EL PATA-VEREDA LA VICTORIA, HUILA</v>
      </c>
    </row>
    <row r="427" spans="1:12">
      <c r="A427" s="26">
        <v>860391791</v>
      </c>
      <c r="B427" s="30" t="str">
        <f>VLOOKUP(A427,EMPRESAS!$A$1:$B$245,2,0)</f>
        <v>RUBIO ABRIL RODRIGO "TRANSFLURUBIO"</v>
      </c>
      <c r="C427" s="2" t="str">
        <f>VLOOKUP(A427,EMPRESAS!$A$1:$C$245,3,0)</f>
        <v>Carga - Transbordo</v>
      </c>
      <c r="D427" s="27">
        <v>4465</v>
      </c>
      <c r="E427" s="2">
        <v>13</v>
      </c>
      <c r="F427" s="2">
        <v>10</v>
      </c>
      <c r="G427" s="2">
        <v>2010</v>
      </c>
      <c r="H427" s="2" t="s">
        <v>538</v>
      </c>
      <c r="I427" s="2"/>
      <c r="J427" s="15"/>
      <c r="K427" s="11" t="str">
        <f>VLOOKUP(A427,EMPRESAS!$A$1:$I$245,9,0)</f>
        <v>META</v>
      </c>
      <c r="L427" s="415" t="str">
        <f>VLOOKUP(A427,EMPRESAS!$A$1:$J$245,10,0)</f>
        <v>RIO META SECTOR, CABUYARO-LA BANQUETA Y EL RIO MAGDALENA, SECTOR VEREDA EL PATA-VEREDA LA VICTORIA, HUILA</v>
      </c>
    </row>
    <row r="428" spans="1:12">
      <c r="A428" s="26">
        <v>860391791</v>
      </c>
      <c r="B428" s="30" t="str">
        <f>VLOOKUP(A428,EMPRESAS!$A$1:$B$245,2,0)</f>
        <v>RUBIO ABRIL RODRIGO "TRANSFLURUBIO"</v>
      </c>
      <c r="C428" s="2" t="str">
        <f>VLOOKUP(A428,EMPRESAS!$A$1:$C$245,3,0)</f>
        <v>Carga - Transbordo</v>
      </c>
      <c r="D428" s="27">
        <v>5102</v>
      </c>
      <c r="E428" s="2">
        <v>25</v>
      </c>
      <c r="F428" s="2">
        <v>11</v>
      </c>
      <c r="G428" s="2">
        <v>2013</v>
      </c>
      <c r="H428" s="15" t="s">
        <v>539</v>
      </c>
      <c r="I428" s="3"/>
      <c r="J428" s="26"/>
      <c r="K428" s="11" t="str">
        <f>VLOOKUP(A428,EMPRESAS!$A$1:$I$245,9,0)</f>
        <v>META</v>
      </c>
      <c r="L428" s="415" t="str">
        <f>VLOOKUP(A428,EMPRESAS!$A$1:$J$245,10,0)</f>
        <v>RIO META SECTOR, CABUYARO-LA BANQUETA Y EL RIO MAGDALENA, SECTOR VEREDA EL PATA-VEREDA LA VICTORIA, HUILA</v>
      </c>
    </row>
    <row r="429" spans="1:12">
      <c r="A429" s="26">
        <v>860391791</v>
      </c>
      <c r="B429" s="30" t="str">
        <f>VLOOKUP(A429,EMPRESAS!$A$1:$B$245,2,0)</f>
        <v>RUBIO ABRIL RODRIGO "TRANSFLURUBIO"</v>
      </c>
      <c r="C429" s="2" t="str">
        <f>VLOOKUP(A429,EMPRESAS!$A$1:$C$245,3,0)</f>
        <v>Carga - Transbordo</v>
      </c>
      <c r="D429" s="27">
        <v>593</v>
      </c>
      <c r="E429" s="2">
        <v>15</v>
      </c>
      <c r="F429" s="2">
        <v>3</v>
      </c>
      <c r="G429" s="2">
        <v>2018</v>
      </c>
      <c r="H429" s="115" t="s">
        <v>540</v>
      </c>
      <c r="I429" s="116" t="s">
        <v>558</v>
      </c>
      <c r="J429" s="212"/>
      <c r="K429" s="11" t="str">
        <f>VLOOKUP(A429,EMPRESAS!$A$1:$I$245,9,0)</f>
        <v>META</v>
      </c>
      <c r="L429" s="415" t="str">
        <f>VLOOKUP(A429,EMPRESAS!$A$1:$J$245,10,0)</f>
        <v>RIO META SECTOR, CABUYARO-LA BANQUETA Y EL RIO MAGDALENA, SECTOR VEREDA EL PATA-VEREDA LA VICTORIA, HUILA</v>
      </c>
    </row>
    <row r="430" spans="1:12">
      <c r="A430" s="26">
        <v>860391791</v>
      </c>
      <c r="B430" s="31" t="str">
        <f>VLOOKUP(A430,EMPRESAS!$A$1:$B$245,2,0)</f>
        <v>RUBIO ABRIL RODRIGO "TRANSFLURUBIO"</v>
      </c>
      <c r="C430" s="3" t="str">
        <f>VLOOKUP(A430,EMPRESAS!$A$1:$C$245,3,0)</f>
        <v>Carga - Transbordo</v>
      </c>
      <c r="D430" s="27">
        <v>3040008425</v>
      </c>
      <c r="E430" s="2">
        <v>13</v>
      </c>
      <c r="F430" s="2">
        <v>7</v>
      </c>
      <c r="G430" s="2">
        <v>2020</v>
      </c>
      <c r="H430" s="211" t="s">
        <v>541</v>
      </c>
      <c r="I430" s="212"/>
      <c r="J430" s="212"/>
      <c r="K430" s="11" t="str">
        <f>VLOOKUP(A430,EMPRESAS!$A$1:$I$245,9,0)</f>
        <v>META</v>
      </c>
      <c r="L430" s="415" t="str">
        <f>VLOOKUP(A430,EMPRESAS!$A$1:$J$245,10,0)</f>
        <v>RIO META SECTOR, CABUYARO-LA BANQUETA Y EL RIO MAGDALENA, SECTOR VEREDA EL PATA-VEREDA LA VICTORIA, HUILA</v>
      </c>
    </row>
    <row r="431" spans="1:12">
      <c r="A431" s="105">
        <v>9003407634</v>
      </c>
      <c r="B431" s="30" t="str">
        <f>VLOOKUP(A431,EMPRESAS!$A$1:$B$245,2,0)</f>
        <v>TRANSPORTE FLUVIAL GM S.A.S. ANTES TRANSPORTE FLUVIAL LA GOMELA</v>
      </c>
      <c r="C431" s="2" t="str">
        <f>VLOOKUP(A431,EMPRESAS!$A$1:$C$245,3,0)</f>
        <v xml:space="preserve">Carga General </v>
      </c>
      <c r="D431" s="27">
        <v>4393</v>
      </c>
      <c r="E431" s="2">
        <v>8</v>
      </c>
      <c r="F431" s="2">
        <v>10</v>
      </c>
      <c r="G431" s="2">
        <v>2010</v>
      </c>
      <c r="H431" s="2" t="s">
        <v>536</v>
      </c>
      <c r="I431" s="2" t="s">
        <v>537</v>
      </c>
      <c r="J431" s="15"/>
      <c r="K431" s="11" t="str">
        <f>VLOOKUP(A431,EMPRESAS!$A$1:$I$245,9,0)</f>
        <v>GUAVIARE</v>
      </c>
      <c r="L431" s="415" t="str">
        <f>VLOOKUP(A431,EMPRESAS!$A$1:$J$245,10,0)</f>
        <v>RIOS: GUAVIARE, ORINOCO, VICHADA Y AFLUENTES EN PUERTOS COLOMBIANOS</v>
      </c>
    </row>
    <row r="432" spans="1:12">
      <c r="A432" s="26">
        <v>9003407634</v>
      </c>
      <c r="B432" s="30" t="str">
        <f>VLOOKUP(A432,EMPRESAS!$A$1:$B$245,2,0)</f>
        <v>TRANSPORTE FLUVIAL GM S.A.S. ANTES TRANSPORTE FLUVIAL LA GOMELA</v>
      </c>
      <c r="C432" s="2" t="str">
        <f>VLOOKUP(A432,EMPRESAS!$A$1:$C$245,3,0)</f>
        <v xml:space="preserve">Carga General </v>
      </c>
      <c r="D432" s="27">
        <v>4393</v>
      </c>
      <c r="E432" s="2">
        <v>8</v>
      </c>
      <c r="F432" s="2">
        <v>10</v>
      </c>
      <c r="G432" s="26">
        <v>2010</v>
      </c>
      <c r="H432" s="2" t="s">
        <v>538</v>
      </c>
      <c r="I432" s="2"/>
      <c r="J432" s="15"/>
      <c r="K432" s="11" t="str">
        <f>VLOOKUP(A432,EMPRESAS!$A$1:$I$245,9,0)</f>
        <v>GUAVIARE</v>
      </c>
      <c r="L432" s="415" t="str">
        <f>VLOOKUP(A432,EMPRESAS!$A$1:$J$245,10,0)</f>
        <v>RIOS: GUAVIARE, ORINOCO, VICHADA Y AFLUENTES EN PUERTOS COLOMBIANOS</v>
      </c>
    </row>
    <row r="433" spans="1:12">
      <c r="A433" s="26">
        <v>9003407634</v>
      </c>
      <c r="B433" s="30" t="str">
        <f>VLOOKUP(A433,EMPRESAS!$A$1:$B$245,2,0)</f>
        <v>TRANSPORTE FLUVIAL GM S.A.S. ANTES TRANSPORTE FLUVIAL LA GOMELA</v>
      </c>
      <c r="C433" s="2" t="str">
        <f>VLOOKUP(A433,EMPRESAS!$A$1:$C$245,3,0)</f>
        <v xml:space="preserve">Carga General </v>
      </c>
      <c r="D433" s="27">
        <v>3166</v>
      </c>
      <c r="E433" s="2">
        <v>20</v>
      </c>
      <c r="F433" s="2">
        <v>10</v>
      </c>
      <c r="G433" s="26">
        <v>2014</v>
      </c>
      <c r="H433" s="2" t="s">
        <v>562</v>
      </c>
      <c r="I433" s="2"/>
      <c r="J433" s="15"/>
      <c r="K433" s="11" t="str">
        <f>VLOOKUP(A433,EMPRESAS!$A$1:$I$245,9,0)</f>
        <v>GUAVIARE</v>
      </c>
      <c r="L433" s="415" t="str">
        <f>VLOOKUP(A433,EMPRESAS!$A$1:$J$245,10,0)</f>
        <v>RIOS: GUAVIARE, ORINOCO, VICHADA Y AFLUENTES EN PUERTOS COLOMBIANOS</v>
      </c>
    </row>
    <row r="434" spans="1:12">
      <c r="A434" s="26">
        <v>9003407634</v>
      </c>
      <c r="B434" s="30" t="str">
        <f>VLOOKUP(A434,EMPRESAS!$A$1:$B$245,2,0)</f>
        <v>TRANSPORTE FLUVIAL GM S.A.S. ANTES TRANSPORTE FLUVIAL LA GOMELA</v>
      </c>
      <c r="C434" s="2" t="str">
        <f>VLOOKUP(A434,EMPRESAS!$A$1:$C$245,3,0)</f>
        <v xml:space="preserve">Carga General </v>
      </c>
      <c r="D434" s="27">
        <v>5513</v>
      </c>
      <c r="E434" s="2">
        <v>15</v>
      </c>
      <c r="F434" s="2">
        <v>12</v>
      </c>
      <c r="G434" s="26">
        <v>2015</v>
      </c>
      <c r="H434" s="15" t="s">
        <v>538</v>
      </c>
      <c r="I434" s="2"/>
      <c r="J434" s="15"/>
      <c r="K434" s="11" t="str">
        <f>VLOOKUP(A434,EMPRESAS!$A$1:$I$245,9,0)</f>
        <v>GUAVIARE</v>
      </c>
      <c r="L434" s="415" t="str">
        <f>VLOOKUP(A434,EMPRESAS!$A$1:$J$245,10,0)</f>
        <v>RIOS: GUAVIARE, ORINOCO, VICHADA Y AFLUENTES EN PUERTOS COLOMBIANOS</v>
      </c>
    </row>
    <row r="435" spans="1:12">
      <c r="A435" s="26">
        <v>9003407634</v>
      </c>
      <c r="B435" s="30" t="str">
        <f>VLOOKUP(A435,EMPRESAS!$A$1:$B$245,2,0)</f>
        <v>TRANSPORTE FLUVIAL GM S.A.S. ANTES TRANSPORTE FLUVIAL LA GOMELA</v>
      </c>
      <c r="C435" s="2" t="str">
        <f>VLOOKUP(A435,EMPRESAS!$A$1:$C$245,3,0)</f>
        <v xml:space="preserve">Carga General </v>
      </c>
      <c r="D435" s="27">
        <v>624</v>
      </c>
      <c r="E435" s="2">
        <v>6</v>
      </c>
      <c r="F435" s="2">
        <v>3</v>
      </c>
      <c r="G435" s="26">
        <v>2019</v>
      </c>
      <c r="H435" s="15" t="s">
        <v>565</v>
      </c>
      <c r="I435" s="2"/>
      <c r="J435" s="15"/>
      <c r="K435" s="11" t="str">
        <f>VLOOKUP(A435,EMPRESAS!$A$1:$I$245,9,0)</f>
        <v>GUAVIARE</v>
      </c>
      <c r="L435" s="415" t="str">
        <f>VLOOKUP(A435,EMPRESAS!$A$1:$J$245,10,0)</f>
        <v>RIOS: GUAVIARE, ORINOCO, VICHADA Y AFLUENTES EN PUERTOS COLOMBIANOS</v>
      </c>
    </row>
    <row r="436" spans="1:12">
      <c r="A436" s="26">
        <v>9003407634</v>
      </c>
      <c r="B436" s="30" t="str">
        <f>VLOOKUP(A436,EMPRESAS!$A$1:$B$245,2,0)</f>
        <v>TRANSPORTE FLUVIAL GM S.A.S. ANTES TRANSPORTE FLUVIAL LA GOMELA</v>
      </c>
      <c r="C436" s="2" t="str">
        <f>VLOOKUP(A436,EMPRESAS!$A$1:$C$245,3,0)</f>
        <v xml:space="preserve">Carga General </v>
      </c>
      <c r="D436" s="27">
        <v>624</v>
      </c>
      <c r="E436" s="2">
        <v>6</v>
      </c>
      <c r="F436" s="2">
        <v>3</v>
      </c>
      <c r="G436" s="26">
        <v>2019</v>
      </c>
      <c r="H436" s="115" t="s">
        <v>539</v>
      </c>
      <c r="I436" s="116" t="s">
        <v>209</v>
      </c>
      <c r="J436" s="212"/>
      <c r="K436" s="11" t="str">
        <f>VLOOKUP(A436,EMPRESAS!$A$1:$I$245,9,0)</f>
        <v>GUAVIARE</v>
      </c>
      <c r="L436" s="415" t="str">
        <f>VLOOKUP(A436,EMPRESAS!$A$1:$J$245,10,0)</f>
        <v>RIOS: GUAVIARE, ORINOCO, VICHADA Y AFLUENTES EN PUERTOS COLOMBIANOS</v>
      </c>
    </row>
    <row r="437" spans="1:12">
      <c r="A437" s="105">
        <v>8902091741</v>
      </c>
      <c r="B437" s="30" t="str">
        <f>VLOOKUP(A437,EMPRESAS!$A$1:$B$245,2,0)</f>
        <v>INGENIERIA SERVICIOS MONTAJES Y CONST DE OLEODUCTOS DE COLOMBIA S.A "ISMOCOL DE COLOMBIA"</v>
      </c>
      <c r="C437" s="2" t="str">
        <f>VLOOKUP(A437,EMPRESAS!$A$1:$C$245,3,0)</f>
        <v xml:space="preserve">Carga General </v>
      </c>
      <c r="D437" s="27">
        <v>5129</v>
      </c>
      <c r="E437" s="2">
        <v>24</v>
      </c>
      <c r="F437" s="2">
        <v>11</v>
      </c>
      <c r="G437" s="2">
        <v>2010</v>
      </c>
      <c r="H437" s="2" t="s">
        <v>536</v>
      </c>
      <c r="I437" s="2" t="s">
        <v>554</v>
      </c>
      <c r="J437" s="15"/>
      <c r="K437" s="11" t="str">
        <f>VLOOKUP(A437,EMPRESAS!$A$1:$I$245,9,0)</f>
        <v>MAGDALENA</v>
      </c>
      <c r="L437" s="415" t="str">
        <f>VLOOKUP(A437,EMPRESAS!$A$1:$J$245,10,0)</f>
        <v>RIO MAGDALENA AFLUENTES CON PUERTO BASE GAMARRA (CESAR)</v>
      </c>
    </row>
    <row r="438" spans="1:12">
      <c r="A438" s="26">
        <v>8902091741</v>
      </c>
      <c r="B438" s="30" t="str">
        <f>VLOOKUP(A438,EMPRESAS!$A$1:$B$245,2,0)</f>
        <v>INGENIERIA SERVICIOS MONTAJES Y CONST DE OLEODUCTOS DE COLOMBIA S.A "ISMOCOL DE COLOMBIA"</v>
      </c>
      <c r="C438" s="2" t="str">
        <f>VLOOKUP(A438,EMPRESAS!$A$1:$C$245,3,0)</f>
        <v xml:space="preserve">Carga General </v>
      </c>
      <c r="D438" s="27">
        <v>5129</v>
      </c>
      <c r="E438" s="2">
        <v>24</v>
      </c>
      <c r="F438" s="2">
        <v>11</v>
      </c>
      <c r="G438" s="3">
        <v>2010</v>
      </c>
      <c r="H438" s="2" t="s">
        <v>538</v>
      </c>
      <c r="I438" s="2"/>
      <c r="J438" s="15"/>
      <c r="K438" s="11" t="str">
        <f>VLOOKUP(A438,EMPRESAS!$A$1:$I$245,9,0)</f>
        <v>MAGDALENA</v>
      </c>
      <c r="L438" s="415" t="str">
        <f>VLOOKUP(A438,EMPRESAS!$A$1:$J$245,10,0)</f>
        <v>RIO MAGDALENA AFLUENTES CON PUERTO BASE GAMARRA (CESAR)</v>
      </c>
    </row>
    <row r="439" spans="1:12">
      <c r="A439" s="26">
        <v>8902091741</v>
      </c>
      <c r="B439" s="30" t="str">
        <f>VLOOKUP(A439,EMPRESAS!$A$1:$B$245,2,0)</f>
        <v>INGENIERIA SERVICIOS MONTAJES Y CONST DE OLEODUCTOS DE COLOMBIA S.A "ISMOCOL DE COLOMBIA"</v>
      </c>
      <c r="C439" s="2" t="str">
        <f>VLOOKUP(A439,EMPRESAS!$A$1:$C$245,3,0)</f>
        <v xml:space="preserve">Carga General </v>
      </c>
      <c r="D439" s="27">
        <v>1267</v>
      </c>
      <c r="E439" s="2">
        <v>21</v>
      </c>
      <c r="F439" s="2">
        <v>5</v>
      </c>
      <c r="G439" s="3">
        <v>2014</v>
      </c>
      <c r="H439" s="3" t="s">
        <v>562</v>
      </c>
      <c r="I439" s="2"/>
      <c r="J439" s="15"/>
      <c r="K439" s="11" t="str">
        <f>VLOOKUP(A439,EMPRESAS!$A$1:$I$245,9,0)</f>
        <v>MAGDALENA</v>
      </c>
      <c r="L439" s="415" t="str">
        <f>VLOOKUP(A439,EMPRESAS!$A$1:$J$245,10,0)</f>
        <v>RIO MAGDALENA AFLUENTES CON PUERTO BASE GAMARRA (CESAR)</v>
      </c>
    </row>
    <row r="440" spans="1:12">
      <c r="A440" s="26">
        <v>8902091741</v>
      </c>
      <c r="B440" s="30" t="str">
        <f>VLOOKUP(A440,EMPRESAS!$A$1:$B$245,2,0)</f>
        <v>INGENIERIA SERVICIOS MONTAJES Y CONST DE OLEODUCTOS DE COLOMBIA S.A "ISMOCOL DE COLOMBIA"</v>
      </c>
      <c r="C440" s="2" t="str">
        <f>VLOOKUP(A440,EMPRESAS!$A$1:$C$245,3,0)</f>
        <v xml:space="preserve">Carga General </v>
      </c>
      <c r="D440" s="27">
        <v>2433</v>
      </c>
      <c r="E440" s="2">
        <v>19</v>
      </c>
      <c r="F440" s="2">
        <v>8</v>
      </c>
      <c r="G440" s="3">
        <v>2014</v>
      </c>
      <c r="H440" s="2" t="s">
        <v>539</v>
      </c>
      <c r="I440" s="2"/>
      <c r="J440" s="15"/>
      <c r="K440" s="11" t="str">
        <f>VLOOKUP(A440,EMPRESAS!$A$1:$I$245,9,0)</f>
        <v>MAGDALENA</v>
      </c>
      <c r="L440" s="415" t="str">
        <f>VLOOKUP(A440,EMPRESAS!$A$1:$J$245,10,0)</f>
        <v>RIO MAGDALENA AFLUENTES CON PUERTO BASE GAMARRA (CESAR)</v>
      </c>
    </row>
    <row r="441" spans="1:12">
      <c r="A441" s="26">
        <v>8902091741</v>
      </c>
      <c r="B441" s="30" t="str">
        <f>VLOOKUP(A441,EMPRESAS!$A$1:$B$245,2,0)</f>
        <v>INGENIERIA SERVICIOS MONTAJES Y CONST DE OLEODUCTOS DE COLOMBIA S.A "ISMOCOL DE COLOMBIA"</v>
      </c>
      <c r="C441" s="2" t="str">
        <f>VLOOKUP(A441,EMPRESAS!$A$1:$C$245,3,0)</f>
        <v xml:space="preserve">Carga General </v>
      </c>
      <c r="D441" s="27">
        <v>2532</v>
      </c>
      <c r="E441" s="2">
        <v>14</v>
      </c>
      <c r="F441" s="2">
        <v>7</v>
      </c>
      <c r="G441" s="3">
        <v>2017</v>
      </c>
      <c r="H441" s="211" t="s">
        <v>540</v>
      </c>
      <c r="I441" s="212"/>
      <c r="J441" s="212"/>
      <c r="K441" s="11" t="str">
        <f>VLOOKUP(A441,EMPRESAS!$A$1:$I$245,9,0)</f>
        <v>MAGDALENA</v>
      </c>
      <c r="L441" s="415" t="str">
        <f>VLOOKUP(A441,EMPRESAS!$A$1:$J$245,10,0)</f>
        <v>RIO MAGDALENA AFLUENTES CON PUERTO BASE GAMARRA (CESAR)</v>
      </c>
    </row>
    <row r="442" spans="1:12">
      <c r="A442" s="26">
        <v>8902091741</v>
      </c>
      <c r="B442" s="30" t="str">
        <f>VLOOKUP(A442,EMPRESAS!$A$1:$B$245,2,0)</f>
        <v>INGENIERIA SERVICIOS MONTAJES Y CONST DE OLEODUCTOS DE COLOMBIA S.A "ISMOCOL DE COLOMBIA"</v>
      </c>
      <c r="C442" s="2" t="str">
        <f>VLOOKUP(A442,EMPRESAS!$A$1:$C$245,3,0)</f>
        <v xml:space="preserve">Carga General </v>
      </c>
      <c r="D442" s="27">
        <v>3040008465</v>
      </c>
      <c r="E442" s="2">
        <v>13</v>
      </c>
      <c r="F442" s="2">
        <v>7</v>
      </c>
      <c r="G442" s="3">
        <v>2020</v>
      </c>
      <c r="H442" s="115" t="s">
        <v>544</v>
      </c>
      <c r="I442" s="116" t="s">
        <v>209</v>
      </c>
      <c r="J442" s="212"/>
      <c r="K442" s="11" t="str">
        <f>VLOOKUP(A442,EMPRESAS!$A$1:$I$245,9,0)</f>
        <v>MAGDALENA</v>
      </c>
      <c r="L442" s="415" t="str">
        <f>VLOOKUP(A442,EMPRESAS!$A$1:$J$245,10,0)</f>
        <v>RIO MAGDALENA AFLUENTES CON PUERTO BASE GAMARRA (CESAR)</v>
      </c>
    </row>
    <row r="443" spans="1:12">
      <c r="A443" s="105">
        <v>9001770503</v>
      </c>
      <c r="B443" s="30" t="str">
        <f>VLOOKUP(A443,EMPRESAS!$A$1:$B$245,2,0)</f>
        <v>TRANSPORTE MULTIMODAL  LOPEZ GARCIA LTDA  "TRANSMODAL  LG LTDA"</v>
      </c>
      <c r="C443" s="2" t="str">
        <f>VLOOKUP(A443,EMPRESAS!$A$1:$C$245,3,0)</f>
        <v>Carga - Transbordo</v>
      </c>
      <c r="D443" s="131">
        <v>1196</v>
      </c>
      <c r="E443" s="2">
        <v>25</v>
      </c>
      <c r="F443" s="2">
        <v>4</v>
      </c>
      <c r="G443" s="2">
        <v>2011</v>
      </c>
      <c r="H443" s="2" t="s">
        <v>536</v>
      </c>
      <c r="I443" s="23" t="s">
        <v>555</v>
      </c>
      <c r="J443" s="15"/>
      <c r="K443" s="11" t="str">
        <f>VLOOKUP(A443,EMPRESAS!$A$1:$I$245,9,0)</f>
        <v>SINU</v>
      </c>
      <c r="L443" s="415" t="str">
        <f>VLOOKUP(A443,EMPRESAS!$A$1:$J$245,10,0)</f>
        <v>RIO SINU ENTRE LOS CORREGIMIENTOS LOS MORALES (TIERRA ALTA) - RIO NUEVO (VALENCIA)</v>
      </c>
    </row>
    <row r="444" spans="1:12">
      <c r="A444" s="26">
        <v>9001770503</v>
      </c>
      <c r="B444" s="30" t="str">
        <f>VLOOKUP(A444,EMPRESAS!$A$1:$B$245,2,0)</f>
        <v>TRANSPORTE MULTIMODAL  LOPEZ GARCIA LTDA  "TRANSMODAL  LG LTDA"</v>
      </c>
      <c r="C444" s="2" t="str">
        <f>VLOOKUP(A444,EMPRESAS!$A$1:$C$245,3,0)</f>
        <v>Carga - Transbordo</v>
      </c>
      <c r="D444" s="131">
        <v>1196</v>
      </c>
      <c r="E444" s="2">
        <v>25</v>
      </c>
      <c r="F444" s="2">
        <v>4</v>
      </c>
      <c r="G444" s="3">
        <v>2011</v>
      </c>
      <c r="H444" s="2" t="s">
        <v>538</v>
      </c>
      <c r="I444" s="2"/>
      <c r="J444" s="15"/>
      <c r="K444" s="11" t="str">
        <f>VLOOKUP(A444,EMPRESAS!$A$1:$I$245,9,0)</f>
        <v>SINU</v>
      </c>
      <c r="L444" s="415" t="str">
        <f>VLOOKUP(A444,EMPRESAS!$A$1:$J$245,10,0)</f>
        <v>RIO SINU ENTRE LOS CORREGIMIENTOS LOS MORALES (TIERRA ALTA) - RIO NUEVO (VALENCIA)</v>
      </c>
    </row>
    <row r="445" spans="1:12">
      <c r="A445" s="26">
        <v>9001770503</v>
      </c>
      <c r="B445" s="30" t="str">
        <f>VLOOKUP(A445,EMPRESAS!$A$1:$B$245,2,0)</f>
        <v>TRANSPORTE MULTIMODAL  LOPEZ GARCIA LTDA  "TRANSMODAL  LG LTDA"</v>
      </c>
      <c r="C445" s="2" t="str">
        <f>VLOOKUP(A445,EMPRESAS!$A$1:$C$245,3,0)</f>
        <v>Carga - Transbordo</v>
      </c>
      <c r="D445" s="131">
        <v>31</v>
      </c>
      <c r="E445" s="2">
        <v>13</v>
      </c>
      <c r="F445" s="2">
        <v>1</v>
      </c>
      <c r="G445" s="2">
        <v>2015</v>
      </c>
      <c r="H445" s="2" t="s">
        <v>539</v>
      </c>
      <c r="I445" s="2"/>
      <c r="J445" s="15"/>
      <c r="K445" s="11" t="str">
        <f>VLOOKUP(A445,EMPRESAS!$A$1:$I$245,9,0)</f>
        <v>SINU</v>
      </c>
      <c r="L445" s="415" t="str">
        <f>VLOOKUP(A445,EMPRESAS!$A$1:$J$245,10,0)</f>
        <v>RIO SINU ENTRE LOS CORREGIMIENTOS LOS MORALES (TIERRA ALTA) - RIO NUEVO (VALENCIA)</v>
      </c>
    </row>
    <row r="446" spans="1:12" ht="14.25" customHeight="1">
      <c r="A446" s="26">
        <v>9001770503</v>
      </c>
      <c r="B446" s="30" t="str">
        <f>VLOOKUP(A446,EMPRESAS!$A$1:$B$245,2,0)</f>
        <v>TRANSPORTE MULTIMODAL  LOPEZ GARCIA LTDA  "TRANSMODAL  LG LTDA"</v>
      </c>
      <c r="C446" s="2" t="str">
        <f>VLOOKUP(A446,EMPRESAS!$A$1:$C$245,3,0)</f>
        <v>Carga - Transbordo</v>
      </c>
      <c r="D446" s="131">
        <v>448</v>
      </c>
      <c r="E446" s="2">
        <v>21</v>
      </c>
      <c r="F446" s="2">
        <v>2</v>
      </c>
      <c r="G446" s="2">
        <v>2018</v>
      </c>
      <c r="H446" s="115" t="s">
        <v>540</v>
      </c>
      <c r="I446" s="116" t="s">
        <v>558</v>
      </c>
      <c r="J446" s="212"/>
      <c r="K446" s="11" t="str">
        <f>VLOOKUP(A446,EMPRESAS!$A$1:$I$245,9,0)</f>
        <v>SINU</v>
      </c>
      <c r="L446" s="415" t="str">
        <f>VLOOKUP(A446,EMPRESAS!$A$1:$J$245,10,0)</f>
        <v>RIO SINU ENTRE LOS CORREGIMIENTOS LOS MORALES (TIERRA ALTA) - RIO NUEVO (VALENCIA)</v>
      </c>
    </row>
    <row r="447" spans="1:12" ht="14.25" customHeight="1">
      <c r="A447" s="26">
        <v>9001770503</v>
      </c>
      <c r="B447" s="30" t="str">
        <f>VLOOKUP(A447,EMPRESAS!$A$1:$B$245,2,0)</f>
        <v>TRANSPORTE MULTIMODAL  LOPEZ GARCIA LTDA  "TRANSMODAL  LG LTDA"</v>
      </c>
      <c r="C447" s="2" t="str">
        <f>VLOOKUP(A447,EMPRESAS!$A$1:$C$245,3,0)</f>
        <v>Carga - Transbordo</v>
      </c>
      <c r="D447" s="131">
        <v>134</v>
      </c>
      <c r="E447" s="2">
        <v>22</v>
      </c>
      <c r="F447" s="2">
        <v>1</v>
      </c>
      <c r="G447" s="47">
        <v>2019</v>
      </c>
      <c r="H447" s="47" t="s">
        <v>562</v>
      </c>
      <c r="I447" s="3"/>
      <c r="J447" s="26"/>
      <c r="K447" s="11" t="str">
        <f>VLOOKUP(A447,EMPRESAS!$A$1:$I$245,9,0)</f>
        <v>SINU</v>
      </c>
      <c r="L447" s="415" t="str">
        <f>VLOOKUP(A447,EMPRESAS!$A$1:$J$245,10,0)</f>
        <v>RIO SINU ENTRE LOS CORREGIMIENTOS LOS MORALES (TIERRA ALTA) - RIO NUEVO (VALENCIA)</v>
      </c>
    </row>
    <row r="448" spans="1:12">
      <c r="A448" s="105">
        <v>9004161167</v>
      </c>
      <c r="B448" s="30" t="str">
        <f>VLOOKUP(A448,EMPRESAS!$A$1:$B$245,2,0)</f>
        <v>TRANSPORTE FLUVIAL YURUPARI S.A.S. "TRANSYURUPARI S.A.S. antes TRANSPORTE FLUVIAL YURUPARI E.U. "TRANSYURUPARI E.U."</v>
      </c>
      <c r="C448" s="2" t="str">
        <f>VLOOKUP(A448,EMPRESAS!$A$1:$C$245,3,0)</f>
        <v xml:space="preserve">Carga General </v>
      </c>
      <c r="D448" s="27">
        <v>1650</v>
      </c>
      <c r="E448" s="2">
        <v>30</v>
      </c>
      <c r="F448" s="2">
        <v>5</v>
      </c>
      <c r="G448" s="2">
        <v>2011</v>
      </c>
      <c r="H448" s="15" t="s">
        <v>536</v>
      </c>
      <c r="I448" s="2" t="s">
        <v>537</v>
      </c>
      <c r="J448" s="15"/>
      <c r="K448" s="11" t="str">
        <f>VLOOKUP(A448,EMPRESAS!$A$1:$I$245,9,0)</f>
        <v>UNILLA</v>
      </c>
      <c r="L448" s="415" t="str">
        <f>VLOOKUP(A448,EMPRESAS!$A$1:$J$245,10,0)</f>
        <v>RIOS: UNILLA, VAUPES Y AFLUENTES</v>
      </c>
    </row>
    <row r="449" spans="1:12">
      <c r="A449" s="26">
        <v>9004161167</v>
      </c>
      <c r="B449" s="30" t="str">
        <f>VLOOKUP(A449,EMPRESAS!$A$1:$B$245,2,0)</f>
        <v>TRANSPORTE FLUVIAL YURUPARI S.A.S. "TRANSYURUPARI S.A.S. antes TRANSPORTE FLUVIAL YURUPARI E.U. "TRANSYURUPARI E.U."</v>
      </c>
      <c r="C449" s="2" t="str">
        <f>VLOOKUP(A449,EMPRESAS!$A$1:$C$245,3,0)</f>
        <v xml:space="preserve">Carga General </v>
      </c>
      <c r="D449" s="27">
        <v>1650</v>
      </c>
      <c r="E449" s="2">
        <v>30</v>
      </c>
      <c r="F449" s="2">
        <v>5</v>
      </c>
      <c r="G449" s="2">
        <v>2011</v>
      </c>
      <c r="H449" s="15" t="s">
        <v>538</v>
      </c>
      <c r="J449" s="24"/>
      <c r="K449" s="11" t="str">
        <f>VLOOKUP(A449,EMPRESAS!$A$1:$I$245,9,0)</f>
        <v>UNILLA</v>
      </c>
      <c r="L449" s="415" t="str">
        <f>VLOOKUP(A449,EMPRESAS!$A$1:$J$245,10,0)</f>
        <v>RIOS: UNILLA, VAUPES Y AFLUENTES</v>
      </c>
    </row>
    <row r="450" spans="1:12">
      <c r="A450" s="26">
        <v>9004161167</v>
      </c>
      <c r="B450" s="30" t="str">
        <f>VLOOKUP(A450,EMPRESAS!$A$1:$B$245,2,0)</f>
        <v>TRANSPORTE FLUVIAL YURUPARI S.A.S. "TRANSYURUPARI S.A.S. antes TRANSPORTE FLUVIAL YURUPARI E.U. "TRANSYURUPARI E.U."</v>
      </c>
      <c r="C450" s="2" t="str">
        <f>VLOOKUP(A450,EMPRESAS!$A$1:$C$245,3,0)</f>
        <v xml:space="preserve">Carga General </v>
      </c>
      <c r="D450" s="27">
        <v>2750</v>
      </c>
      <c r="E450" s="2">
        <v>16</v>
      </c>
      <c r="F450" s="2">
        <v>7</v>
      </c>
      <c r="G450" s="2">
        <v>2018</v>
      </c>
      <c r="H450" s="15" t="s">
        <v>564</v>
      </c>
      <c r="I450" s="2"/>
      <c r="J450" s="15"/>
      <c r="K450" s="11" t="str">
        <f>VLOOKUP(A450,EMPRESAS!$A$1:$I$245,9,0)</f>
        <v>UNILLA</v>
      </c>
      <c r="L450" s="415" t="str">
        <f>VLOOKUP(A450,EMPRESAS!$A$1:$J$245,10,0)</f>
        <v>RIOS: UNILLA, VAUPES Y AFLUENTES</v>
      </c>
    </row>
    <row r="451" spans="1:12">
      <c r="A451" s="26">
        <v>9004161167</v>
      </c>
      <c r="B451" s="30" t="str">
        <f>VLOOKUP(A451,EMPRESAS!$A$1:$B$245,2,0)</f>
        <v>TRANSPORTE FLUVIAL YURUPARI S.A.S. "TRANSYURUPARI S.A.S. antes TRANSPORTE FLUVIAL YURUPARI E.U. "TRANSYURUPARI E.U."</v>
      </c>
      <c r="C451" s="2" t="str">
        <f>VLOOKUP(A451,EMPRESAS!$A$1:$C$245,3,0)</f>
        <v xml:space="preserve">Carga General </v>
      </c>
      <c r="D451" s="27">
        <v>2750</v>
      </c>
      <c r="E451" s="2">
        <v>16</v>
      </c>
      <c r="F451" s="2">
        <v>7</v>
      </c>
      <c r="G451" s="2">
        <v>2018</v>
      </c>
      <c r="H451" s="115" t="s">
        <v>539</v>
      </c>
      <c r="I451" s="116" t="s">
        <v>554</v>
      </c>
      <c r="J451" s="212"/>
      <c r="K451" s="11" t="str">
        <f>VLOOKUP(A451,EMPRESAS!$A$1:$I$245,9,0)</f>
        <v>UNILLA</v>
      </c>
      <c r="L451" s="415" t="str">
        <f>VLOOKUP(A451,EMPRESAS!$A$1:$J$245,10,0)</f>
        <v>RIOS: UNILLA, VAUPES Y AFLUENTES</v>
      </c>
    </row>
    <row r="452" spans="1:12">
      <c r="A452" s="105">
        <v>329102617</v>
      </c>
      <c r="B452" s="30" t="str">
        <f>VLOOKUP(A452,EMPRESAS!$A$1:$B$245,2,0)</f>
        <v>BOLIVAR LOPEZ PRIMAVERA</v>
      </c>
      <c r="C452" s="2" t="str">
        <f>VLOOKUP(A452,EMPRESAS!$A$1:$C$245,3,0)</f>
        <v>Carga - Transbordo</v>
      </c>
      <c r="D452" s="27">
        <v>2109</v>
      </c>
      <c r="E452" s="2">
        <v>29</v>
      </c>
      <c r="F452" s="2">
        <v>6</v>
      </c>
      <c r="G452" s="2">
        <v>2011</v>
      </c>
      <c r="H452" s="2" t="s">
        <v>536</v>
      </c>
      <c r="I452" s="23" t="s">
        <v>555</v>
      </c>
      <c r="J452" s="15"/>
      <c r="K452" s="11" t="str">
        <f>VLOOKUP(A452,EMPRESAS!$A$1:$I$245,9,0)</f>
        <v>MAGDALENA</v>
      </c>
      <c r="L452" s="415" t="str">
        <f>VLOOKUP(A452,EMPRESAS!$A$1:$J$245,10,0)</f>
        <v>RIO MAGDALENA, SUS AFLUENTES Y CANAL DEL DIQUE, ENTRE EL SECTOR YATI-LA BODEGA Y VSA.</v>
      </c>
    </row>
    <row r="453" spans="1:12">
      <c r="A453" s="26">
        <v>329102617</v>
      </c>
      <c r="B453" s="30" t="str">
        <f>VLOOKUP(A453,EMPRESAS!$A$1:$B$245,2,0)</f>
        <v>BOLIVAR LOPEZ PRIMAVERA</v>
      </c>
      <c r="C453" s="2" t="str">
        <f>VLOOKUP(A453,EMPRESAS!$A$1:$C$245,3,0)</f>
        <v>Carga - Transbordo</v>
      </c>
      <c r="D453" s="27">
        <v>2109</v>
      </c>
      <c r="E453" s="2">
        <v>29</v>
      </c>
      <c r="F453" s="2">
        <v>6</v>
      </c>
      <c r="G453" s="3">
        <v>2011</v>
      </c>
      <c r="H453" s="2" t="s">
        <v>538</v>
      </c>
      <c r="I453" s="2"/>
      <c r="J453" s="15"/>
      <c r="K453" s="11" t="str">
        <f>VLOOKUP(A453,EMPRESAS!$A$1:$I$245,9,0)</f>
        <v>MAGDALENA</v>
      </c>
      <c r="L453" s="415" t="str">
        <f>VLOOKUP(A453,EMPRESAS!$A$1:$J$245,10,0)</f>
        <v>RIO MAGDALENA, SUS AFLUENTES Y CANAL DEL DIQUE, ENTRE EL SECTOR YATI-LA BODEGA Y VSA.</v>
      </c>
    </row>
    <row r="454" spans="1:12">
      <c r="A454" s="26">
        <v>329102617</v>
      </c>
      <c r="B454" s="30" t="str">
        <f>VLOOKUP(A454,EMPRESAS!$A$1:$B$245,2,0)</f>
        <v>BOLIVAR LOPEZ PRIMAVERA</v>
      </c>
      <c r="C454" s="2" t="str">
        <f>VLOOKUP(A454,EMPRESAS!$A$1:$C$245,3,0)</f>
        <v>Carga - Transbordo</v>
      </c>
      <c r="D454" s="27">
        <v>1707</v>
      </c>
      <c r="E454" s="2">
        <v>5</v>
      </c>
      <c r="F454" s="2">
        <v>6</v>
      </c>
      <c r="G454" s="3">
        <v>2015</v>
      </c>
      <c r="H454" s="2" t="s">
        <v>545</v>
      </c>
      <c r="I454" s="2"/>
      <c r="J454" s="15"/>
      <c r="K454" s="11" t="str">
        <f>VLOOKUP(A454,EMPRESAS!$A$1:$I$245,9,0)</f>
        <v>MAGDALENA</v>
      </c>
      <c r="L454" s="415" t="str">
        <f>VLOOKUP(A454,EMPRESAS!$A$1:$J$245,10,0)</f>
        <v>RIO MAGDALENA, SUS AFLUENTES Y CANAL DEL DIQUE, ENTRE EL SECTOR YATI-LA BODEGA Y VSA.</v>
      </c>
    </row>
    <row r="455" spans="1:12">
      <c r="A455" s="26">
        <v>329102617</v>
      </c>
      <c r="B455" s="30" t="str">
        <f>VLOOKUP(A455,EMPRESAS!$A$1:$B$245,2,0)</f>
        <v>BOLIVAR LOPEZ PRIMAVERA</v>
      </c>
      <c r="C455" s="2" t="str">
        <f>VLOOKUP(A455,EMPRESAS!$A$1:$C$245,3,0)</f>
        <v>Carga - Transbordo</v>
      </c>
      <c r="D455" s="27">
        <v>1707</v>
      </c>
      <c r="E455" s="2">
        <v>5</v>
      </c>
      <c r="F455" s="2">
        <v>6</v>
      </c>
      <c r="G455" s="3">
        <v>2015</v>
      </c>
      <c r="H455" s="15" t="s">
        <v>539</v>
      </c>
      <c r="I455" s="3" t="s">
        <v>558</v>
      </c>
      <c r="J455" s="26"/>
      <c r="K455" s="11" t="str">
        <f>VLOOKUP(A455,EMPRESAS!$A$1:$I$245,9,0)</f>
        <v>MAGDALENA</v>
      </c>
      <c r="L455" s="415" t="str">
        <f>VLOOKUP(A455,EMPRESAS!$A$1:$J$245,10,0)</f>
        <v>RIO MAGDALENA, SUS AFLUENTES Y CANAL DEL DIQUE, ENTRE EL SECTOR YATI-LA BODEGA Y VSA.</v>
      </c>
    </row>
    <row r="456" spans="1:12">
      <c r="A456" s="26">
        <v>329102617</v>
      </c>
      <c r="B456" s="30" t="str">
        <f>VLOOKUP(A456,EMPRESAS!$A$1:$B$245,2,0)</f>
        <v>BOLIVAR LOPEZ PRIMAVERA</v>
      </c>
      <c r="C456" s="2" t="str">
        <f>VLOOKUP(A456,EMPRESAS!$A$1:$C$245,3,0)</f>
        <v>Carga - Transbordo</v>
      </c>
      <c r="D456" s="27">
        <v>3681</v>
      </c>
      <c r="E456" s="2">
        <v>30</v>
      </c>
      <c r="F456" s="2">
        <v>9</v>
      </c>
      <c r="G456" s="3">
        <v>2015</v>
      </c>
      <c r="H456" s="2" t="s">
        <v>575</v>
      </c>
      <c r="I456" s="2"/>
      <c r="J456" s="15"/>
      <c r="K456" s="11" t="str">
        <f>VLOOKUP(A456,EMPRESAS!$A$1:$I$245,9,0)</f>
        <v>MAGDALENA</v>
      </c>
      <c r="L456" s="415" t="str">
        <f>VLOOKUP(A456,EMPRESAS!$A$1:$J$245,10,0)</f>
        <v>RIO MAGDALENA, SUS AFLUENTES Y CANAL DEL DIQUE, ENTRE EL SECTOR YATI-LA BODEGA Y VSA.</v>
      </c>
    </row>
    <row r="457" spans="1:12">
      <c r="A457" s="26">
        <v>329102617</v>
      </c>
      <c r="B457" s="30" t="str">
        <f>VLOOKUP(A457,EMPRESAS!$A$1:$B$245,2,0)</f>
        <v>BOLIVAR LOPEZ PRIMAVERA</v>
      </c>
      <c r="C457" s="2" t="str">
        <f>VLOOKUP(A457,EMPRESAS!$A$1:$C$245,3,0)</f>
        <v>Carga - Transbordo</v>
      </c>
      <c r="D457" s="29">
        <v>4824</v>
      </c>
      <c r="E457" s="15">
        <v>13</v>
      </c>
      <c r="F457" s="15">
        <v>11</v>
      </c>
      <c r="G457" s="26">
        <v>2015</v>
      </c>
      <c r="H457" s="15" t="s">
        <v>566</v>
      </c>
      <c r="I457" s="2"/>
      <c r="J457" s="15"/>
      <c r="K457" s="11" t="str">
        <f>VLOOKUP(A457,EMPRESAS!$A$1:$I$245,9,0)</f>
        <v>MAGDALENA</v>
      </c>
      <c r="L457" s="415" t="str">
        <f>VLOOKUP(A457,EMPRESAS!$A$1:$J$245,10,0)</f>
        <v>RIO MAGDALENA, SUS AFLUENTES Y CANAL DEL DIQUE, ENTRE EL SECTOR YATI-LA BODEGA Y VSA.</v>
      </c>
    </row>
    <row r="458" spans="1:12">
      <c r="A458" s="26">
        <v>329102617</v>
      </c>
      <c r="B458" s="30" t="str">
        <f>VLOOKUP(A458,EMPRESAS!$A$1:$B$245,2,0)</f>
        <v>BOLIVAR LOPEZ PRIMAVERA</v>
      </c>
      <c r="C458" s="2" t="str">
        <f>VLOOKUP(A458,EMPRESAS!$A$1:$C$245,3,0)</f>
        <v>Carga - Transbordo</v>
      </c>
      <c r="D458" s="29">
        <v>72</v>
      </c>
      <c r="E458" s="15">
        <v>14</v>
      </c>
      <c r="F458" s="15">
        <v>1</v>
      </c>
      <c r="G458" s="26">
        <v>2016</v>
      </c>
      <c r="H458" s="15" t="s">
        <v>576</v>
      </c>
      <c r="I458" s="2"/>
      <c r="J458" s="81" t="s">
        <v>577</v>
      </c>
      <c r="K458" s="11" t="str">
        <f>VLOOKUP(A458,EMPRESAS!$A$1:$I$245,9,0)</f>
        <v>MAGDALENA</v>
      </c>
      <c r="L458" s="415" t="str">
        <f>VLOOKUP(A458,EMPRESAS!$A$1:$J$245,10,0)</f>
        <v>RIO MAGDALENA, SUS AFLUENTES Y CANAL DEL DIQUE, ENTRE EL SECTOR YATI-LA BODEGA Y VSA.</v>
      </c>
    </row>
    <row r="459" spans="1:12">
      <c r="A459" s="26">
        <v>329102617</v>
      </c>
      <c r="B459" s="30" t="str">
        <f>VLOOKUP(A459,EMPRESAS!$A$1:$B$245,2,0)</f>
        <v>BOLIVAR LOPEZ PRIMAVERA</v>
      </c>
      <c r="C459" s="2" t="str">
        <f>VLOOKUP(A459,EMPRESAS!$A$1:$C$245,3,0)</f>
        <v>Carga - Transbordo</v>
      </c>
      <c r="D459" s="27">
        <v>537</v>
      </c>
      <c r="E459" s="2">
        <v>7</v>
      </c>
      <c r="F459" s="2">
        <v>3</v>
      </c>
      <c r="G459" s="3">
        <v>2017</v>
      </c>
      <c r="H459" s="2" t="s">
        <v>545</v>
      </c>
      <c r="I459" s="2"/>
      <c r="J459" s="15"/>
      <c r="K459" s="11" t="str">
        <f>VLOOKUP(A459,EMPRESAS!$A$1:$I$245,9,0)</f>
        <v>MAGDALENA</v>
      </c>
      <c r="L459" s="415" t="str">
        <f>VLOOKUP(A459,EMPRESAS!$A$1:$J$245,10,0)</f>
        <v>RIO MAGDALENA, SUS AFLUENTES Y CANAL DEL DIQUE, ENTRE EL SECTOR YATI-LA BODEGA Y VSA.</v>
      </c>
    </row>
    <row r="460" spans="1:12">
      <c r="A460" s="26">
        <v>329102617</v>
      </c>
      <c r="B460" s="30" t="str">
        <f>VLOOKUP(A460,EMPRESAS!$A$1:$B$245,2,0)</f>
        <v>BOLIVAR LOPEZ PRIMAVERA</v>
      </c>
      <c r="C460" s="2" t="str">
        <f>VLOOKUP(A460,EMPRESAS!$A$1:$C$245,3,0)</f>
        <v>Carga - Transbordo</v>
      </c>
      <c r="D460" s="27">
        <v>510</v>
      </c>
      <c r="E460" s="2">
        <v>1</v>
      </c>
      <c r="F460" s="2">
        <v>3</v>
      </c>
      <c r="G460" s="3">
        <v>2019</v>
      </c>
      <c r="H460" s="115" t="s">
        <v>540</v>
      </c>
      <c r="I460" s="116" t="s">
        <v>555</v>
      </c>
      <c r="J460" s="212"/>
      <c r="K460" s="11" t="str">
        <f>VLOOKUP(A460,EMPRESAS!$A$1:$I$245,9,0)</f>
        <v>MAGDALENA</v>
      </c>
      <c r="L460" s="415" t="str">
        <f>VLOOKUP(A460,EMPRESAS!$A$1:$J$245,10,0)</f>
        <v>RIO MAGDALENA, SUS AFLUENTES Y CANAL DEL DIQUE, ENTRE EL SECTOR YATI-LA BODEGA Y VSA.</v>
      </c>
    </row>
    <row r="461" spans="1:12" ht="14.25" customHeight="1">
      <c r="A461" s="105">
        <v>9003469344</v>
      </c>
      <c r="B461" s="30" t="str">
        <f>VLOOKUP(A461,EMPRESAS!$A$1:$B$245,2,0)</f>
        <v>TRANSPORTE FLUVIAL SAN SEBASTIAN LTDA</v>
      </c>
      <c r="C461" s="2" t="str">
        <f>VLOOKUP(A461,EMPRESAS!$A$1:$C$245,3,0)</f>
        <v>Carga - Transbordo</v>
      </c>
      <c r="D461" s="27">
        <v>472</v>
      </c>
      <c r="E461" s="2">
        <v>18</v>
      </c>
      <c r="F461" s="2">
        <v>2</v>
      </c>
      <c r="G461" s="2">
        <v>2011</v>
      </c>
      <c r="H461" s="21" t="s">
        <v>536</v>
      </c>
      <c r="I461" s="23" t="s">
        <v>555</v>
      </c>
      <c r="J461" s="15"/>
      <c r="K461" s="11" t="str">
        <f>VLOOKUP(A461,EMPRESAS!$A$1:$I$245,9,0)</f>
        <v>MAGDALENA</v>
      </c>
      <c r="L461" s="415" t="str">
        <f>VLOOKUP(A461,EMPRESAS!$A$1:$J$245,10,0)</f>
        <v>RIO MAGDALENA SECTOR MORALES - MORALITO</v>
      </c>
    </row>
    <row r="462" spans="1:12">
      <c r="A462" s="26">
        <v>9003469344</v>
      </c>
      <c r="B462" s="30" t="str">
        <f>VLOOKUP(A462,EMPRESAS!$A$1:$B$245,2,0)</f>
        <v>TRANSPORTE FLUVIAL SAN SEBASTIAN LTDA</v>
      </c>
      <c r="C462" s="2" t="str">
        <f>VLOOKUP(A462,EMPRESAS!$A$1:$C$245,3,0)</f>
        <v>Carga - Transbordo</v>
      </c>
      <c r="D462" s="27">
        <v>472</v>
      </c>
      <c r="E462" s="2">
        <v>18</v>
      </c>
      <c r="F462" s="2">
        <v>2</v>
      </c>
      <c r="G462" s="21">
        <v>2011</v>
      </c>
      <c r="H462" s="117" t="s">
        <v>538</v>
      </c>
      <c r="I462" s="119" t="s">
        <v>558</v>
      </c>
      <c r="J462" s="347"/>
      <c r="K462" s="11" t="str">
        <f>VLOOKUP(A462,EMPRESAS!$A$1:$I$245,9,0)</f>
        <v>MAGDALENA</v>
      </c>
      <c r="L462" s="415" t="str">
        <f>VLOOKUP(A462,EMPRESAS!$A$1:$J$245,10,0)</f>
        <v>RIO MAGDALENA SECTOR MORALES - MORALITO</v>
      </c>
    </row>
    <row r="463" spans="1:12">
      <c r="A463" s="26">
        <v>9003469344</v>
      </c>
      <c r="B463" s="322" t="str">
        <f>VLOOKUP(A463,EMPRESAS!$A$1:$B$245,2,0)</f>
        <v>TRANSPORTE FLUVIAL SAN SEBASTIAN LTDA</v>
      </c>
      <c r="C463" s="21" t="str">
        <f>VLOOKUP(A463,EMPRESAS!$A$1:$C$245,3,0)</f>
        <v>Carga - Transbordo</v>
      </c>
      <c r="D463" s="27">
        <v>3040006875</v>
      </c>
      <c r="E463" s="2">
        <v>22</v>
      </c>
      <c r="F463" s="2">
        <v>2</v>
      </c>
      <c r="G463" s="21">
        <v>2021</v>
      </c>
      <c r="H463" s="117" t="s">
        <v>553</v>
      </c>
      <c r="J463" s="332" t="s">
        <v>578</v>
      </c>
      <c r="K463" s="11" t="str">
        <f>VLOOKUP(A463,EMPRESAS!$A$1:$I$245,9,0)</f>
        <v>MAGDALENA</v>
      </c>
      <c r="L463" s="415" t="str">
        <f>VLOOKUP(A463,EMPRESAS!$A$1:$J$245,10,0)</f>
        <v>RIO MAGDALENA SECTOR MORALES - MORALITO</v>
      </c>
    </row>
    <row r="464" spans="1:12">
      <c r="A464" s="105">
        <v>9001771651</v>
      </c>
      <c r="B464" s="30" t="str">
        <f>VLOOKUP(A464,EMPRESAS!$A$1:$B$245,2,0)</f>
        <v>COMERCIALIZADORA INTERNACIONAL MASTER LOGISTC SERVICES S.A.</v>
      </c>
      <c r="C464" s="2" t="str">
        <f>VLOOKUP(A464,EMPRESAS!$A$1:$C$245,3,0)</f>
        <v xml:space="preserve">Carga General </v>
      </c>
      <c r="D464" s="27">
        <v>624</v>
      </c>
      <c r="E464" s="2">
        <v>3</v>
      </c>
      <c r="F464" s="2">
        <v>3</v>
      </c>
      <c r="G464" s="2">
        <v>2011</v>
      </c>
      <c r="H464" s="21" t="s">
        <v>536</v>
      </c>
      <c r="I464" s="2" t="s">
        <v>554</v>
      </c>
      <c r="J464" s="15"/>
      <c r="K464" s="11" t="str">
        <f>VLOOKUP(A464,EMPRESAS!$A$1:$I$245,9,0)</f>
        <v>ATRATO</v>
      </c>
      <c r="L464" s="415" t="str">
        <f>VLOOKUP(A464,EMPRESAS!$A$1:$J$245,10,0)</f>
        <v>RIO ATRATO RUTA TURBO-VIGIA DEL FUERTE-TURBO</v>
      </c>
    </row>
    <row r="465" spans="1:12">
      <c r="A465" s="26">
        <v>9001771651</v>
      </c>
      <c r="B465" s="30" t="str">
        <f>VLOOKUP(A465,EMPRESAS!$A$1:$B$245,2,0)</f>
        <v>COMERCIALIZADORA INTERNACIONAL MASTER LOGISTC SERVICES S.A.</v>
      </c>
      <c r="C465" s="2" t="str">
        <f>VLOOKUP(A465,EMPRESAS!$A$1:$C$245,3,0)</f>
        <v xml:space="preserve">Carga General </v>
      </c>
      <c r="D465" s="29">
        <v>624</v>
      </c>
      <c r="E465" s="15">
        <v>3</v>
      </c>
      <c r="F465" s="15">
        <v>3</v>
      </c>
      <c r="G465" s="47">
        <v>2011</v>
      </c>
      <c r="H465" s="117" t="s">
        <v>538</v>
      </c>
      <c r="I465" s="119" t="s">
        <v>554</v>
      </c>
      <c r="J465" s="347"/>
      <c r="K465" s="11" t="str">
        <f>VLOOKUP(A465,EMPRESAS!$A$1:$I$245,9,0)</f>
        <v>ATRATO</v>
      </c>
      <c r="L465" s="415" t="str">
        <f>VLOOKUP(A465,EMPRESAS!$A$1:$J$245,10,0)</f>
        <v>RIO ATRATO RUTA TURBO-VIGIA DEL FUERTE-TURBO</v>
      </c>
    </row>
    <row r="466" spans="1:12">
      <c r="A466" s="105">
        <v>8300957930</v>
      </c>
      <c r="B466" s="30" t="str">
        <f>VLOOKUP(A466,EMPRESAS!$A$1:$B$245,2,0)</f>
        <v>A M TUR LTDA</v>
      </c>
      <c r="C466" s="2" t="str">
        <f>VLOOKUP(A466,EMPRESAS!$A$1:$C$245,3,0)</f>
        <v>Carga - Transbordo</v>
      </c>
      <c r="D466" s="27">
        <v>1252</v>
      </c>
      <c r="E466" s="2">
        <v>29</v>
      </c>
      <c r="F466" s="2">
        <v>4</v>
      </c>
      <c r="G466" s="2">
        <v>2011</v>
      </c>
      <c r="H466" s="21" t="s">
        <v>536</v>
      </c>
      <c r="I466" s="23" t="s">
        <v>555</v>
      </c>
      <c r="J466" s="15"/>
      <c r="K466" s="11" t="str">
        <f>VLOOKUP(A466,EMPRESAS!$A$1:$I$245,9,0)</f>
        <v>MAGDALENA</v>
      </c>
      <c r="L466" s="415" t="str">
        <f>VLOOKUP(A466,EMPRESAS!$A$1:$J$245,10,0)</f>
        <v>RIO MAGDALENA CANAL DEL DIQUE SECTOR PASACABALLOS - BARU</v>
      </c>
    </row>
    <row r="467" spans="1:12">
      <c r="A467" s="26">
        <v>8300957930</v>
      </c>
      <c r="B467" s="30" t="str">
        <f>VLOOKUP(A467,EMPRESAS!$A$1:$B$245,2,0)</f>
        <v>A M TUR LTDA</v>
      </c>
      <c r="C467" s="2" t="str">
        <f>VLOOKUP(A467,EMPRESAS!$A$1:$C$245,3,0)</f>
        <v>Carga - Transbordo</v>
      </c>
      <c r="D467" s="27">
        <v>1252</v>
      </c>
      <c r="E467" s="2">
        <v>29</v>
      </c>
      <c r="F467" s="2">
        <v>4</v>
      </c>
      <c r="G467" s="21">
        <v>2011</v>
      </c>
      <c r="H467" s="117" t="s">
        <v>538</v>
      </c>
      <c r="I467" s="119" t="s">
        <v>558</v>
      </c>
      <c r="J467" s="347"/>
      <c r="K467" s="11" t="str">
        <f>VLOOKUP(A467,EMPRESAS!$A$1:$I$245,9,0)</f>
        <v>MAGDALENA</v>
      </c>
      <c r="L467" s="415" t="str">
        <f>VLOOKUP(A467,EMPRESAS!$A$1:$J$245,10,0)</f>
        <v>RIO MAGDALENA CANAL DEL DIQUE SECTOR PASACABALLOS - BARU</v>
      </c>
    </row>
    <row r="468" spans="1:12">
      <c r="A468" s="105">
        <v>9003213085</v>
      </c>
      <c r="B468" s="30" t="str">
        <f>VLOOKUP(A468,EMPRESAS!$A$1:$B$245,2,0)</f>
        <v>RAPIEXPRESS DEL AMAZONAS S.A.S.</v>
      </c>
      <c r="C468" s="2" t="str">
        <f>VLOOKUP(A468,EMPRESAS!$A$1:$C$245,3,0)</f>
        <v>Carga General</v>
      </c>
      <c r="D468" s="29">
        <v>646</v>
      </c>
      <c r="E468" s="15">
        <v>4</v>
      </c>
      <c r="F468" s="15">
        <v>3</v>
      </c>
      <c r="G468" s="15">
        <v>2010</v>
      </c>
      <c r="H468" s="15" t="s">
        <v>536</v>
      </c>
      <c r="I468" s="2" t="s">
        <v>32</v>
      </c>
      <c r="J468" s="15"/>
      <c r="K468" s="11" t="str">
        <f>VLOOKUP(A468,EMPRESAS!$A$1:$I$245,9,0)</f>
        <v>PUTUMAYO</v>
      </c>
      <c r="L468" s="415" t="str">
        <f>VLOOKUP(A468,EMPRESAS!$A$1:$J$245,10,0)</f>
        <v>RIOS: PUTUMAYO, AMAZONAS Y AFLUENTES RUTA: PUERTO ASIS - LETICIA - PUERTO ASIS  EN PUERTOS COLOMBIANOS</v>
      </c>
    </row>
    <row r="469" spans="1:12">
      <c r="A469" s="26">
        <v>9003213085</v>
      </c>
      <c r="B469" s="30" t="str">
        <f>VLOOKUP(A469,EMPRESAS!$A$1:$B$245,2,0)</f>
        <v>RAPIEXPRESS DEL AMAZONAS S.A.S.</v>
      </c>
      <c r="C469" s="2" t="str">
        <f>VLOOKUP(A469,EMPRESAS!$A$1:$C$245,3,0)</f>
        <v>Carga General</v>
      </c>
      <c r="D469" s="27">
        <v>646</v>
      </c>
      <c r="E469" s="2">
        <v>4</v>
      </c>
      <c r="F469" s="2">
        <v>3</v>
      </c>
      <c r="G469" s="2">
        <v>2010</v>
      </c>
      <c r="H469" s="2" t="s">
        <v>538</v>
      </c>
      <c r="I469" s="2"/>
      <c r="J469" s="15"/>
      <c r="K469" s="11" t="str">
        <f>VLOOKUP(A469,EMPRESAS!$A$1:$I$245,9,0)</f>
        <v>PUTUMAYO</v>
      </c>
      <c r="L469" s="415" t="str">
        <f>VLOOKUP(A469,EMPRESAS!$A$1:$J$245,10,0)</f>
        <v>RIOS: PUTUMAYO, AMAZONAS Y AFLUENTES RUTA: PUERTO ASIS - LETICIA - PUERTO ASIS  EN PUERTOS COLOMBIANOS</v>
      </c>
    </row>
    <row r="470" spans="1:12">
      <c r="A470" s="26">
        <v>9003213085</v>
      </c>
      <c r="B470" s="30" t="str">
        <f>VLOOKUP(A470,EMPRESAS!$A$1:$B$245,2,0)</f>
        <v>RAPIEXPRESS DEL AMAZONAS S.A.S.</v>
      </c>
      <c r="C470" s="2" t="str">
        <f>VLOOKUP(A470,EMPRESAS!$A$1:$C$245,3,0)</f>
        <v>Carga General</v>
      </c>
      <c r="D470" s="27">
        <v>4238</v>
      </c>
      <c r="E470" s="2">
        <v>18</v>
      </c>
      <c r="F470" s="2">
        <v>10</v>
      </c>
      <c r="G470" s="2">
        <v>2011</v>
      </c>
      <c r="H470" s="2" t="s">
        <v>552</v>
      </c>
      <c r="I470" s="2"/>
      <c r="J470" s="15"/>
      <c r="K470" s="11" t="str">
        <f>VLOOKUP(A470,EMPRESAS!$A$1:$I$245,9,0)</f>
        <v>PUTUMAYO</v>
      </c>
      <c r="L470" s="415" t="str">
        <f>VLOOKUP(A470,EMPRESAS!$A$1:$J$245,10,0)</f>
        <v>RIOS: PUTUMAYO, AMAZONAS Y AFLUENTES RUTA: PUERTO ASIS - LETICIA - PUERTO ASIS  EN PUERTOS COLOMBIANOS</v>
      </c>
    </row>
    <row r="471" spans="1:12">
      <c r="A471" s="26">
        <v>9003213085</v>
      </c>
      <c r="B471" s="30" t="str">
        <f>VLOOKUP(A471,EMPRESAS!$A$1:$B$245,2,0)</f>
        <v>RAPIEXPRESS DEL AMAZONAS S.A.S.</v>
      </c>
      <c r="C471" s="2" t="str">
        <f>VLOOKUP(A471,EMPRESAS!$A$1:$C$245,3,0)</f>
        <v>Carga General</v>
      </c>
      <c r="D471" s="27">
        <v>290</v>
      </c>
      <c r="E471" s="2">
        <v>7</v>
      </c>
      <c r="F471" s="2">
        <v>2</v>
      </c>
      <c r="G471" s="2">
        <v>2012</v>
      </c>
      <c r="H471" s="2" t="s">
        <v>552</v>
      </c>
      <c r="I471" s="2"/>
      <c r="J471" s="15"/>
      <c r="K471" s="11" t="str">
        <f>VLOOKUP(A471,EMPRESAS!$A$1:$I$245,9,0)</f>
        <v>PUTUMAYO</v>
      </c>
      <c r="L471" s="415" t="str">
        <f>VLOOKUP(A471,EMPRESAS!$A$1:$J$245,10,0)</f>
        <v>RIOS: PUTUMAYO, AMAZONAS Y AFLUENTES RUTA: PUERTO ASIS - LETICIA - PUERTO ASIS  EN PUERTOS COLOMBIANOS</v>
      </c>
    </row>
    <row r="472" spans="1:12">
      <c r="A472" s="26" t="s">
        <v>274</v>
      </c>
      <c r="B472" s="30" t="str">
        <f>VLOOKUP(A472,EMPRESAS!$A$1:$B$245,2,0)</f>
        <v>RAPIEXPRESS DEL AMAZONAS S.A.S.</v>
      </c>
      <c r="C472" s="2" t="str">
        <f>VLOOKUP(A472,EMPRESAS!$A$1:$C$245,3,0)</f>
        <v>Carga General e H.C</v>
      </c>
      <c r="D472" s="27">
        <v>12273</v>
      </c>
      <c r="E472" s="2">
        <v>26</v>
      </c>
      <c r="F472" s="2">
        <v>12</v>
      </c>
      <c r="G472" s="3">
        <v>2012</v>
      </c>
      <c r="H472" s="15" t="s">
        <v>539</v>
      </c>
      <c r="I472" s="2"/>
      <c r="J472" s="15"/>
      <c r="K472" s="11" t="str">
        <f>VLOOKUP(A472,EMPRESAS!$A$1:$I$245,9,0)</f>
        <v>PUTUMAYO</v>
      </c>
      <c r="L472" s="415" t="str">
        <f>VLOOKUP(A472,EMPRESAS!$A$1:$J$245,10,0)</f>
        <v>RIOS: PUTUMAYO, AMAZONAS Y AFLUENTES RUTA: PUERTO ASIS - LETICIA - PUERTO ASIS  EN PUERTOS COLOMBIANOS</v>
      </c>
    </row>
    <row r="473" spans="1:12">
      <c r="A473" s="26" t="s">
        <v>274</v>
      </c>
      <c r="B473" s="30" t="str">
        <f>VLOOKUP(A473,EMPRESAS!$A$1:$B$245,2,0)</f>
        <v>RAPIEXPRESS DEL AMAZONAS S.A.S.</v>
      </c>
      <c r="C473" s="2" t="str">
        <f>VLOOKUP(A473,EMPRESAS!$A$1:$C$245,3,0)</f>
        <v>Carga General e H.C</v>
      </c>
      <c r="D473" s="27">
        <v>116</v>
      </c>
      <c r="E473" s="2">
        <v>21</v>
      </c>
      <c r="F473" s="2">
        <v>1</v>
      </c>
      <c r="G473" s="2">
        <v>2014</v>
      </c>
      <c r="H473" s="2" t="s">
        <v>552</v>
      </c>
      <c r="I473" s="2"/>
      <c r="J473" s="15"/>
      <c r="K473" s="11" t="str">
        <f>VLOOKUP(A473,EMPRESAS!$A$1:$I$245,9,0)</f>
        <v>PUTUMAYO</v>
      </c>
      <c r="L473" s="415" t="str">
        <f>VLOOKUP(A473,EMPRESAS!$A$1:$J$245,10,0)</f>
        <v>RIOS: PUTUMAYO, AMAZONAS Y AFLUENTES RUTA: PUERTO ASIS - LETICIA - PUERTO ASIS  EN PUERTOS COLOMBIANOS</v>
      </c>
    </row>
    <row r="474" spans="1:12">
      <c r="A474" s="26" t="s">
        <v>274</v>
      </c>
      <c r="B474" s="30" t="str">
        <f>VLOOKUP(A474,EMPRESAS!$A$1:$B$245,2,0)</f>
        <v>RAPIEXPRESS DEL AMAZONAS S.A.S.</v>
      </c>
      <c r="C474" s="2" t="str">
        <f>VLOOKUP(A474,EMPRESAS!$A$1:$C$245,3,0)</f>
        <v>Carga General e H.C</v>
      </c>
      <c r="D474" s="27">
        <v>1101</v>
      </c>
      <c r="E474" s="2">
        <v>23</v>
      </c>
      <c r="F474" s="2">
        <v>4</v>
      </c>
      <c r="G474" s="2">
        <v>2015</v>
      </c>
      <c r="H474" s="2" t="s">
        <v>541</v>
      </c>
      <c r="I474" s="2"/>
      <c r="J474" s="15"/>
      <c r="K474" s="11" t="str">
        <f>VLOOKUP(A474,EMPRESAS!$A$1:$I$245,9,0)</f>
        <v>PUTUMAYO</v>
      </c>
      <c r="L474" s="415" t="str">
        <f>VLOOKUP(A474,EMPRESAS!$A$1:$J$245,10,0)</f>
        <v>RIOS: PUTUMAYO, AMAZONAS Y AFLUENTES RUTA: PUERTO ASIS - LETICIA - PUERTO ASIS  EN PUERTOS COLOMBIANOS</v>
      </c>
    </row>
    <row r="475" spans="1:12">
      <c r="A475" s="26" t="s">
        <v>274</v>
      </c>
      <c r="B475" s="30" t="str">
        <f>VLOOKUP(A475,EMPRESAS!$A$1:$B$245,2,0)</f>
        <v>RAPIEXPRESS DEL AMAZONAS S.A.S.</v>
      </c>
      <c r="C475" s="2" t="str">
        <f>VLOOKUP(A475,EMPRESAS!$A$1:$C$245,3,0)</f>
        <v>Carga General e H.C</v>
      </c>
      <c r="D475" s="27">
        <v>2141</v>
      </c>
      <c r="E475" s="2">
        <v>7</v>
      </c>
      <c r="F475" s="2">
        <v>7</v>
      </c>
      <c r="G475" s="2">
        <v>2015</v>
      </c>
      <c r="H475" s="2" t="s">
        <v>541</v>
      </c>
      <c r="I475" s="2"/>
      <c r="J475" s="15"/>
      <c r="K475" s="11" t="str">
        <f>VLOOKUP(A475,EMPRESAS!$A$1:$I$245,9,0)</f>
        <v>PUTUMAYO</v>
      </c>
      <c r="L475" s="415" t="str">
        <f>VLOOKUP(A475,EMPRESAS!$A$1:$J$245,10,0)</f>
        <v>RIOS: PUTUMAYO, AMAZONAS Y AFLUENTES RUTA: PUERTO ASIS - LETICIA - PUERTO ASIS  EN PUERTOS COLOMBIANOS</v>
      </c>
    </row>
    <row r="476" spans="1:12">
      <c r="A476" s="26" t="s">
        <v>274</v>
      </c>
      <c r="B476" s="30" t="str">
        <f>VLOOKUP(A476,EMPRESAS!$A$1:$B$245,2,0)</f>
        <v>RAPIEXPRESS DEL AMAZONAS S.A.S.</v>
      </c>
      <c r="C476" s="2" t="str">
        <f>VLOOKUP(A476,EMPRESAS!$A$1:$C$245,3,0)</f>
        <v>Carga General e H.C</v>
      </c>
      <c r="D476" s="27">
        <v>4486</v>
      </c>
      <c r="E476" s="2">
        <v>3</v>
      </c>
      <c r="F476" s="2">
        <v>11</v>
      </c>
      <c r="G476" s="2">
        <v>2015</v>
      </c>
      <c r="H476" s="2" t="s">
        <v>545</v>
      </c>
      <c r="I476" s="2"/>
      <c r="J476" s="15"/>
      <c r="K476" s="11" t="str">
        <f>VLOOKUP(A476,EMPRESAS!$A$1:$I$245,9,0)</f>
        <v>PUTUMAYO</v>
      </c>
      <c r="L476" s="415" t="str">
        <f>VLOOKUP(A476,EMPRESAS!$A$1:$J$245,10,0)</f>
        <v>RIOS: PUTUMAYO, AMAZONAS Y AFLUENTES RUTA: PUERTO ASIS - LETICIA - PUERTO ASIS  EN PUERTOS COLOMBIANOS</v>
      </c>
    </row>
    <row r="477" spans="1:12">
      <c r="A477" s="26" t="s">
        <v>274</v>
      </c>
      <c r="B477" s="30" t="str">
        <f>VLOOKUP(A477,EMPRESAS!$A$1:$B$245,2,0)</f>
        <v>RAPIEXPRESS DEL AMAZONAS S.A.S.</v>
      </c>
      <c r="C477" s="2" t="str">
        <f>VLOOKUP(A477,EMPRESAS!$A$1:$C$245,3,0)</f>
        <v>Carga General e H.C</v>
      </c>
      <c r="D477" s="27">
        <v>5932</v>
      </c>
      <c r="E477" s="2">
        <v>29</v>
      </c>
      <c r="F477" s="2">
        <v>12</v>
      </c>
      <c r="G477" s="2">
        <v>2015</v>
      </c>
      <c r="H477" s="15" t="s">
        <v>540</v>
      </c>
      <c r="I477" s="2"/>
      <c r="J477" s="15"/>
      <c r="K477" s="11" t="str">
        <f>VLOOKUP(A477,EMPRESAS!$A$1:$I$245,9,0)</f>
        <v>PUTUMAYO</v>
      </c>
      <c r="L477" s="415" t="str">
        <f>VLOOKUP(A477,EMPRESAS!$A$1:$J$245,10,0)</f>
        <v>RIOS: PUTUMAYO, AMAZONAS Y AFLUENTES RUTA: PUERTO ASIS - LETICIA - PUERTO ASIS  EN PUERTOS COLOMBIANOS</v>
      </c>
    </row>
    <row r="478" spans="1:12">
      <c r="A478" s="26" t="s">
        <v>274</v>
      </c>
      <c r="B478" s="30" t="str">
        <f>VLOOKUP(A478,EMPRESAS!$A$1:$B$245,2,0)</f>
        <v>RAPIEXPRESS DEL AMAZONAS S.A.S.</v>
      </c>
      <c r="C478" s="2" t="str">
        <f>VLOOKUP(A478,EMPRESAS!$A$1:$C$245,3,0)</f>
        <v>Carga General e H.C</v>
      </c>
      <c r="D478" s="27">
        <v>4030</v>
      </c>
      <c r="E478" s="2">
        <v>27</v>
      </c>
      <c r="F478" s="2">
        <v>9</v>
      </c>
      <c r="G478" s="2">
        <v>2016</v>
      </c>
      <c r="H478" s="201" t="s">
        <v>545</v>
      </c>
      <c r="I478" s="2"/>
      <c r="J478" s="15"/>
      <c r="K478" s="11" t="str">
        <f>VLOOKUP(A478,EMPRESAS!$A$1:$I$245,9,0)</f>
        <v>PUTUMAYO</v>
      </c>
      <c r="L478" s="415" t="str">
        <f>VLOOKUP(A478,EMPRESAS!$A$1:$J$245,10,0)</f>
        <v>RIOS: PUTUMAYO, AMAZONAS Y AFLUENTES RUTA: PUERTO ASIS - LETICIA - PUERTO ASIS  EN PUERTOS COLOMBIANOS</v>
      </c>
    </row>
    <row r="479" spans="1:12">
      <c r="A479" s="26" t="s">
        <v>274</v>
      </c>
      <c r="B479" s="30" t="str">
        <f>VLOOKUP(A479,EMPRESAS!$A$1:$B$245,2,0)</f>
        <v>RAPIEXPRESS DEL AMAZONAS S.A.S.</v>
      </c>
      <c r="C479" s="2" t="str">
        <f>VLOOKUP(A479,EMPRESAS!$A$1:$C$245,3,0)</f>
        <v>Carga General e H.C</v>
      </c>
      <c r="D479" s="29">
        <v>6035</v>
      </c>
      <c r="E479" s="15">
        <v>26</v>
      </c>
      <c r="F479" s="15">
        <v>12</v>
      </c>
      <c r="G479" s="15">
        <v>2018</v>
      </c>
      <c r="H479" s="115" t="s">
        <v>544</v>
      </c>
      <c r="I479" s="116" t="s">
        <v>537</v>
      </c>
      <c r="J479" s="212"/>
      <c r="K479" s="11" t="str">
        <f>VLOOKUP(A479,EMPRESAS!$A$1:$I$245,9,0)</f>
        <v>PUTUMAYO</v>
      </c>
      <c r="L479" s="415" t="str">
        <f>VLOOKUP(A479,EMPRESAS!$A$1:$J$245,10,0)</f>
        <v>RIOS: PUTUMAYO, AMAZONAS Y AFLUENTES RUTA: PUERTO ASIS - LETICIA - PUERTO ASIS  EN PUERTOS COLOMBIANOS</v>
      </c>
    </row>
    <row r="480" spans="1:12">
      <c r="A480" s="26" t="s">
        <v>274</v>
      </c>
      <c r="B480" s="30" t="str">
        <f>VLOOKUP(A480,EMPRESAS!$A$1:$B$245,2,0)</f>
        <v>RAPIEXPRESS DEL AMAZONAS S.A.S.</v>
      </c>
      <c r="C480" s="2" t="str">
        <f>VLOOKUP(A480,EMPRESAS!$A$1:$C$245,3,0)</f>
        <v>Carga General e H.C</v>
      </c>
      <c r="D480" s="29">
        <v>2740</v>
      </c>
      <c r="E480" s="15">
        <v>28</v>
      </c>
      <c r="F480" s="15">
        <v>6</v>
      </c>
      <c r="G480" s="15">
        <v>2019</v>
      </c>
      <c r="H480" s="202" t="s">
        <v>541</v>
      </c>
      <c r="I480" s="203"/>
      <c r="J480" s="212"/>
      <c r="K480" s="11" t="str">
        <f>VLOOKUP(A480,EMPRESAS!$A$1:$I$245,9,0)</f>
        <v>PUTUMAYO</v>
      </c>
      <c r="L480" s="415" t="str">
        <f>VLOOKUP(A480,EMPRESAS!$A$1:$J$245,10,0)</f>
        <v>RIOS: PUTUMAYO, AMAZONAS Y AFLUENTES RUTA: PUERTO ASIS - LETICIA - PUERTO ASIS  EN PUERTOS COLOMBIANOS</v>
      </c>
    </row>
    <row r="481" spans="1:12">
      <c r="A481" s="26" t="s">
        <v>274</v>
      </c>
      <c r="B481" s="31" t="str">
        <f>VLOOKUP(A481,EMPRESAS!$A$1:$B$245,2,0)</f>
        <v>RAPIEXPRESS DEL AMAZONAS S.A.S.</v>
      </c>
      <c r="C481" s="3" t="str">
        <f>VLOOKUP(A481,EMPRESAS!$A$1:$C$245,3,0)</f>
        <v>Carga General e H.C</v>
      </c>
      <c r="D481" s="29">
        <v>3040013055</v>
      </c>
      <c r="E481" s="15">
        <v>23</v>
      </c>
      <c r="F481" s="15">
        <v>9</v>
      </c>
      <c r="G481" s="15">
        <v>2020</v>
      </c>
      <c r="H481" s="202" t="s">
        <v>541</v>
      </c>
      <c r="I481" s="203"/>
      <c r="J481" s="212"/>
      <c r="K481" s="11" t="str">
        <f>VLOOKUP(A481,EMPRESAS!$A$1:$I$245,9,0)</f>
        <v>PUTUMAYO</v>
      </c>
      <c r="L481" s="415" t="str">
        <f>VLOOKUP(A481,EMPRESAS!$A$1:$J$245,10,0)</f>
        <v>RIOS: PUTUMAYO, AMAZONAS Y AFLUENTES RUTA: PUERTO ASIS - LETICIA - PUERTO ASIS  EN PUERTOS COLOMBIANOS</v>
      </c>
    </row>
    <row r="482" spans="1:12">
      <c r="A482" s="26"/>
      <c r="B482" s="31" t="e">
        <f>VLOOKUP(A482,EMPRESAS!$A$1:$B$245,2,0)</f>
        <v>#N/A</v>
      </c>
      <c r="C482" s="3" t="e">
        <f>VLOOKUP(A482,EMPRESAS!$A$1:$C$245,3,0)</f>
        <v>#N/A</v>
      </c>
      <c r="D482" s="29"/>
      <c r="E482" s="15"/>
      <c r="F482" s="15"/>
      <c r="G482" s="15"/>
      <c r="H482" s="202"/>
      <c r="I482" s="203"/>
      <c r="J482" s="212"/>
      <c r="K482" s="11" t="e">
        <f>VLOOKUP(A482,EMPRESAS!$A$1:$I$245,9,0)</f>
        <v>#N/A</v>
      </c>
      <c r="L482" s="415" t="e">
        <f>VLOOKUP(A482,EMPRESAS!$A$1:$J$245,10,0)</f>
        <v>#N/A</v>
      </c>
    </row>
    <row r="483" spans="1:12">
      <c r="A483" s="105">
        <v>8290017601</v>
      </c>
      <c r="B483" s="30" t="str">
        <f>VLOOKUP(A483,EMPRESAS!$A$1:$B$245,2,0)</f>
        <v>ASOCIACION DE PALMEROS DE SAN PABLO APALSA "APALSA"</v>
      </c>
      <c r="C483" s="2" t="str">
        <f>VLOOKUP(A483,EMPRESAS!$A$1:$C$245,3,0)</f>
        <v>Carga - Transbordo</v>
      </c>
      <c r="D483" s="27">
        <v>4060</v>
      </c>
      <c r="E483" s="2">
        <v>12</v>
      </c>
      <c r="F483" s="2">
        <v>10</v>
      </c>
      <c r="G483" s="2">
        <v>2011</v>
      </c>
      <c r="H483" s="2" t="s">
        <v>536</v>
      </c>
      <c r="I483" s="23" t="s">
        <v>555</v>
      </c>
      <c r="J483" s="15"/>
      <c r="K483" s="11" t="str">
        <f>VLOOKUP(A483,EMPRESAS!$A$1:$I$245,9,0)</f>
        <v>MAGDALENA</v>
      </c>
      <c r="L483" s="415" t="str">
        <f>VLOOKUP(A483,EMPRESAS!$A$1:$J$245,10,0)</f>
        <v>RIO MAGDALENA SECTOR LA SIERRA ( SAN PABLO) Y CURUMUTA (PTO WILCHEZ)</v>
      </c>
    </row>
    <row r="484" spans="1:12">
      <c r="A484" s="26">
        <v>8290017601</v>
      </c>
      <c r="B484" s="30" t="str">
        <f>VLOOKUP(A484,EMPRESAS!$A$1:$B$245,2,0)</f>
        <v>ASOCIACION DE PALMEROS DE SAN PABLO APALSA "APALSA"</v>
      </c>
      <c r="C484" s="2" t="str">
        <f>VLOOKUP(A484,EMPRESAS!$A$1:$C$245,3,0)</f>
        <v>Carga - Transbordo</v>
      </c>
      <c r="D484" s="27">
        <v>4060</v>
      </c>
      <c r="E484" s="2">
        <v>12</v>
      </c>
      <c r="F484" s="2">
        <v>10</v>
      </c>
      <c r="G484" s="2">
        <v>2011</v>
      </c>
      <c r="H484" s="2" t="s">
        <v>538</v>
      </c>
      <c r="I484" s="2"/>
      <c r="J484" s="15"/>
      <c r="K484" s="11" t="str">
        <f>VLOOKUP(A484,EMPRESAS!$A$1:$I$245,9,0)</f>
        <v>MAGDALENA</v>
      </c>
      <c r="L484" s="415" t="str">
        <f>VLOOKUP(A484,EMPRESAS!$A$1:$J$245,10,0)</f>
        <v>RIO MAGDALENA SECTOR LA SIERRA ( SAN PABLO) Y CURUMUTA (PTO WILCHEZ)</v>
      </c>
    </row>
    <row r="485" spans="1:12">
      <c r="A485" s="26">
        <v>8290017601</v>
      </c>
      <c r="B485" s="30" t="str">
        <f>VLOOKUP(A485,EMPRESAS!$A$1:$B$245,2,0)</f>
        <v>ASOCIACION DE PALMEROS DE SAN PABLO APALSA "APALSA"</v>
      </c>
      <c r="C485" s="2" t="str">
        <f>VLOOKUP(A485,EMPRESAS!$A$1:$C$245,3,0)</f>
        <v>Carga - Transbordo</v>
      </c>
      <c r="D485" s="27">
        <v>3494</v>
      </c>
      <c r="E485" s="2">
        <v>12</v>
      </c>
      <c r="F485" s="2">
        <v>8</v>
      </c>
      <c r="G485" s="2">
        <v>2016</v>
      </c>
      <c r="H485" s="201" t="s">
        <v>539</v>
      </c>
      <c r="I485" s="3"/>
      <c r="J485" s="26"/>
      <c r="K485" s="11" t="str">
        <f>VLOOKUP(A485,EMPRESAS!$A$1:$I$245,9,0)</f>
        <v>MAGDALENA</v>
      </c>
      <c r="L485" s="415" t="str">
        <f>VLOOKUP(A485,EMPRESAS!$A$1:$J$245,10,0)</f>
        <v>RIO MAGDALENA SECTOR LA SIERRA ( SAN PABLO) Y CURUMUTA (PTO WILCHEZ)</v>
      </c>
    </row>
    <row r="486" spans="1:12">
      <c r="A486" s="26">
        <v>8290017601</v>
      </c>
      <c r="B486" s="30" t="str">
        <f>VLOOKUP(A486,EMPRESAS!$A$1:$B$245,2,0)</f>
        <v>ASOCIACION DE PALMEROS DE SAN PABLO APALSA "APALSA"</v>
      </c>
      <c r="C486" s="2" t="str">
        <f>VLOOKUP(A486,EMPRESAS!$A$1:$C$245,3,0)</f>
        <v>Carga - Transbordo</v>
      </c>
      <c r="D486" s="27">
        <v>5501</v>
      </c>
      <c r="E486" s="2">
        <v>4</v>
      </c>
      <c r="F486" s="2">
        <v>12</v>
      </c>
      <c r="G486" s="2">
        <v>2018</v>
      </c>
      <c r="H486" s="201" t="s">
        <v>541</v>
      </c>
      <c r="I486" s="3"/>
      <c r="J486" s="26"/>
      <c r="K486" s="11" t="str">
        <f>VLOOKUP(A486,EMPRESAS!$A$1:$I$245,9,0)</f>
        <v>MAGDALENA</v>
      </c>
      <c r="L486" s="415" t="str">
        <f>VLOOKUP(A486,EMPRESAS!$A$1:$J$245,10,0)</f>
        <v>RIO MAGDALENA SECTOR LA SIERRA ( SAN PABLO) Y CURUMUTA (PTO WILCHEZ)</v>
      </c>
    </row>
    <row r="487" spans="1:12">
      <c r="A487" s="26">
        <v>8290017601</v>
      </c>
      <c r="B487" s="30" t="str">
        <f>VLOOKUP(A487,EMPRESAS!$A$1:$B$245,2,0)</f>
        <v>ASOCIACION DE PALMEROS DE SAN PABLO APALSA "APALSA"</v>
      </c>
      <c r="C487" s="2" t="str">
        <f>VLOOKUP(A487,EMPRESAS!$A$1:$C$245,3,0)</f>
        <v>Carga - Transbordo</v>
      </c>
      <c r="D487" s="27">
        <v>5509</v>
      </c>
      <c r="E487" s="2">
        <v>12</v>
      </c>
      <c r="F487" s="2">
        <v>11</v>
      </c>
      <c r="G487" s="2">
        <v>2019</v>
      </c>
      <c r="H487" s="115" t="s">
        <v>540</v>
      </c>
      <c r="I487" s="116" t="s">
        <v>558</v>
      </c>
      <c r="J487" s="212"/>
      <c r="K487" s="11" t="str">
        <f>VLOOKUP(A487,EMPRESAS!$A$1:$I$245,9,0)</f>
        <v>MAGDALENA</v>
      </c>
      <c r="L487" s="415" t="str">
        <f>VLOOKUP(A487,EMPRESAS!$A$1:$J$245,10,0)</f>
        <v>RIO MAGDALENA SECTOR LA SIERRA ( SAN PABLO) Y CURUMUTA (PTO WILCHEZ)</v>
      </c>
    </row>
    <row r="488" spans="1:12">
      <c r="A488" s="26">
        <v>8290017601</v>
      </c>
      <c r="B488" s="30" t="str">
        <f>VLOOKUP(A488,EMPRESAS!$A$1:$B$245,2,0)</f>
        <v>ASOCIACION DE PALMEROS DE SAN PABLO APALSA "APALSA"</v>
      </c>
      <c r="C488" s="2" t="str">
        <f>VLOOKUP(A488,EMPRESAS!$A$1:$C$245,3,0)</f>
        <v>Carga - Transbordo</v>
      </c>
      <c r="D488" s="29">
        <v>3040022745</v>
      </c>
      <c r="E488" s="2">
        <v>18</v>
      </c>
      <c r="F488" s="2">
        <v>11</v>
      </c>
      <c r="G488" s="2">
        <v>2020</v>
      </c>
      <c r="H488" s="115" t="s">
        <v>541</v>
      </c>
      <c r="I488" s="116"/>
      <c r="J488" s="212"/>
      <c r="K488" s="11" t="str">
        <f>VLOOKUP(A488,EMPRESAS!$A$1:$I$245,9,0)</f>
        <v>MAGDALENA</v>
      </c>
      <c r="L488" s="415" t="str">
        <f>VLOOKUP(A488,EMPRESAS!$A$1:$J$245,10,0)</f>
        <v>RIO MAGDALENA SECTOR LA SIERRA ( SAN PABLO) Y CURUMUTA (PTO WILCHEZ)</v>
      </c>
    </row>
    <row r="489" spans="1:12">
      <c r="A489" s="26">
        <v>8290017601</v>
      </c>
      <c r="B489" s="322" t="str">
        <f>VLOOKUP(A489,EMPRESAS!$A$1:$B$245,2,0)</f>
        <v>ASOCIACION DE PALMEROS DE SAN PABLO APALSA "APALSA"</v>
      </c>
      <c r="C489" s="21" t="str">
        <f>VLOOKUP(A489,EMPRESAS!$A$1:$C$245,3,0)</f>
        <v>Carga - Transbordo</v>
      </c>
      <c r="D489" s="29">
        <v>3040007675</v>
      </c>
      <c r="E489" s="2">
        <v>25</v>
      </c>
      <c r="F489" s="2">
        <v>2</v>
      </c>
      <c r="G489" s="2">
        <v>2021</v>
      </c>
      <c r="H489" s="115" t="s">
        <v>541</v>
      </c>
      <c r="I489" s="116"/>
      <c r="J489" s="212"/>
      <c r="K489" s="11" t="str">
        <f>VLOOKUP(A489,EMPRESAS!$A$1:$I$245,9,0)</f>
        <v>MAGDALENA</v>
      </c>
      <c r="L489" s="415" t="str">
        <f>VLOOKUP(A489,EMPRESAS!$A$1:$J$245,10,0)</f>
        <v>RIO MAGDALENA SECTOR LA SIERRA ( SAN PABLO) Y CURUMUTA (PTO WILCHEZ)</v>
      </c>
    </row>
    <row r="490" spans="1:12">
      <c r="A490" s="105">
        <v>9003177763</v>
      </c>
      <c r="B490" s="30" t="str">
        <f>VLOOKUP(A490,EMPRESAS!$A$1:$B$245,2,0)</f>
        <v>SOCIEDAD TRANSPORTADORA Y COMERCIALIZADORA LARA LTDA "TRANSLARALTDA"</v>
      </c>
      <c r="C490" s="2" t="str">
        <f>VLOOKUP(A490,EMPRESAS!$A$1:$C$245,3,0)</f>
        <v>Carga - Transbordo</v>
      </c>
      <c r="D490" s="27">
        <v>1221</v>
      </c>
      <c r="E490" s="2">
        <v>26</v>
      </c>
      <c r="F490" s="2">
        <v>3</v>
      </c>
      <c r="G490" s="2">
        <v>2012</v>
      </c>
      <c r="H490" s="2" t="s">
        <v>536</v>
      </c>
      <c r="I490" s="23" t="s">
        <v>555</v>
      </c>
      <c r="J490" s="15"/>
      <c r="K490" s="11" t="str">
        <f>VLOOKUP(A490,EMPRESAS!$A$1:$I$245,9,0)</f>
        <v>SINU</v>
      </c>
      <c r="L490" s="415" t="str">
        <f>VLOOKUP(A490,EMPRESAS!$A$1:$J$245,10,0)</f>
        <v>RIO SINU SECTOR RIONUEVO (VALENCIA) Y MORALES (TIERRALTA)</v>
      </c>
    </row>
    <row r="491" spans="1:12">
      <c r="A491" s="26">
        <v>9003177763</v>
      </c>
      <c r="B491" s="30" t="str">
        <f>VLOOKUP(A491,EMPRESAS!$A$1:$B$245,2,0)</f>
        <v>SOCIEDAD TRANSPORTADORA Y COMERCIALIZADORA LARA LTDA "TRANSLARALTDA"</v>
      </c>
      <c r="C491" s="2" t="str">
        <f>VLOOKUP(A491,EMPRESAS!$A$1:$C$245,3,0)</f>
        <v>Carga - Transbordo</v>
      </c>
      <c r="D491" s="27">
        <v>1221</v>
      </c>
      <c r="E491" s="2">
        <v>26</v>
      </c>
      <c r="F491" s="2">
        <v>3</v>
      </c>
      <c r="G491" s="2">
        <v>2012</v>
      </c>
      <c r="H491" s="15" t="s">
        <v>538</v>
      </c>
      <c r="I491" s="3"/>
      <c r="J491" s="26"/>
      <c r="K491" s="11" t="str">
        <f>VLOOKUP(A491,EMPRESAS!$A$1:$I$245,9,0)</f>
        <v>SINU</v>
      </c>
      <c r="L491" s="415" t="str">
        <f>VLOOKUP(A491,EMPRESAS!$A$1:$J$245,10,0)</f>
        <v>RIO SINU SECTOR RIONUEVO (VALENCIA) Y MORALES (TIERRALTA)</v>
      </c>
    </row>
    <row r="492" spans="1:12">
      <c r="A492" s="26">
        <v>9003177763</v>
      </c>
      <c r="B492" s="30" t="str">
        <f>VLOOKUP(A492,EMPRESAS!$A$1:$B$245,2,0)</f>
        <v>SOCIEDAD TRANSPORTADORA Y COMERCIALIZADORA LARA LTDA "TRANSLARALTDA"</v>
      </c>
      <c r="C492" s="2" t="str">
        <f>VLOOKUP(A492,EMPRESAS!$A$1:$C$245,3,0)</f>
        <v>Carga - Transbordo</v>
      </c>
      <c r="D492" s="27">
        <v>4132</v>
      </c>
      <c r="E492" s="2">
        <v>19</v>
      </c>
      <c r="F492" s="2">
        <v>9</v>
      </c>
      <c r="G492" s="2">
        <v>2018</v>
      </c>
      <c r="H492" s="115" t="s">
        <v>539</v>
      </c>
      <c r="I492" s="116" t="s">
        <v>558</v>
      </c>
      <c r="J492" s="212"/>
      <c r="K492" s="11" t="str">
        <f>VLOOKUP(A492,EMPRESAS!$A$1:$I$245,9,0)</f>
        <v>SINU</v>
      </c>
      <c r="L492" s="415" t="str">
        <f>VLOOKUP(A492,EMPRESAS!$A$1:$J$245,10,0)</f>
        <v>RIO SINU SECTOR RIONUEVO (VALENCIA) Y MORALES (TIERRALTA)</v>
      </c>
    </row>
    <row r="493" spans="1:12">
      <c r="A493" s="105">
        <v>8460034511</v>
      </c>
      <c r="B493" s="30" t="str">
        <f>VLOOKUP(A493,EMPRESAS!$A$1:$B$245,2,0)</f>
        <v>SERVICIOS Y SUMINISTROS S.A.S. ANTES SERVICIOS Y SUMINISTROS LTDA</v>
      </c>
      <c r="C493" s="2" t="str">
        <f>VLOOKUP(A493,EMPRESAS!$A$1:$C$245,3,0)</f>
        <v>Carga General e H.C</v>
      </c>
      <c r="D493" s="29">
        <v>845</v>
      </c>
      <c r="E493" s="15">
        <v>25</v>
      </c>
      <c r="F493" s="15">
        <v>3</v>
      </c>
      <c r="G493" s="15">
        <v>2011</v>
      </c>
      <c r="H493" s="2" t="s">
        <v>536</v>
      </c>
      <c r="I493" s="2" t="s">
        <v>537</v>
      </c>
      <c r="J493" s="15"/>
      <c r="K493" s="11" t="str">
        <f>VLOOKUP(A493,EMPRESAS!$A$1:$I$245,9,0)</f>
        <v>PUTUMAYO</v>
      </c>
      <c r="L493" s="415" t="str">
        <f>VLOOKUP(A493,EMPRESAS!$A$1:$J$245,10,0)</f>
        <v>RIOS: PUTUMAYO, AMAZONAS Y AFLUENTES RUTA: PUERTO ASIS - LETICIA - PUERTO ASIS  EN PUERTOS COLOMBIANOS</v>
      </c>
    </row>
    <row r="494" spans="1:12">
      <c r="A494" s="26">
        <v>8460034511</v>
      </c>
      <c r="B494" s="30" t="str">
        <f>VLOOKUP(A494,EMPRESAS!$A$1:$B$245,2,0)</f>
        <v>SERVICIOS Y SUMINISTROS S.A.S. ANTES SERVICIOS Y SUMINISTROS LTDA</v>
      </c>
      <c r="C494" s="2" t="str">
        <f>VLOOKUP(A494,EMPRESAS!$A$1:$C$245,3,0)</f>
        <v>Carga General e H.C</v>
      </c>
      <c r="D494" s="27">
        <v>845</v>
      </c>
      <c r="E494" s="2">
        <v>25</v>
      </c>
      <c r="F494" s="2">
        <v>3</v>
      </c>
      <c r="G494" s="2">
        <v>2011</v>
      </c>
      <c r="H494" s="15" t="s">
        <v>538</v>
      </c>
      <c r="I494" s="2"/>
      <c r="J494" s="15"/>
      <c r="K494" s="11" t="str">
        <f>VLOOKUP(A494,EMPRESAS!$A$1:$I$245,9,0)</f>
        <v>PUTUMAYO</v>
      </c>
      <c r="L494" s="415" t="str">
        <f>VLOOKUP(A494,EMPRESAS!$A$1:$J$245,10,0)</f>
        <v>RIOS: PUTUMAYO, AMAZONAS Y AFLUENTES RUTA: PUERTO ASIS - LETICIA - PUERTO ASIS  EN PUERTOS COLOMBIANOS</v>
      </c>
    </row>
    <row r="495" spans="1:12">
      <c r="A495" s="26">
        <v>8460034511</v>
      </c>
      <c r="B495" s="30" t="str">
        <f>VLOOKUP(A495,EMPRESAS!$A$1:$B$245,2,0)</f>
        <v>SERVICIOS Y SUMINISTROS S.A.S. ANTES SERVICIOS Y SUMINISTROS LTDA</v>
      </c>
      <c r="C495" s="2" t="str">
        <f>VLOOKUP(A495,EMPRESAS!$A$1:$C$245,3,0)</f>
        <v>Carga General e H.C</v>
      </c>
      <c r="D495" s="27">
        <v>2850</v>
      </c>
      <c r="E495" s="2">
        <v>10</v>
      </c>
      <c r="F495" s="2">
        <v>5</v>
      </c>
      <c r="G495" s="2">
        <v>2012</v>
      </c>
      <c r="H495" s="2" t="s">
        <v>552</v>
      </c>
      <c r="I495" s="2"/>
      <c r="J495" s="15"/>
      <c r="K495" s="11" t="str">
        <f>VLOOKUP(A495,EMPRESAS!$A$1:$I$245,9,0)</f>
        <v>PUTUMAYO</v>
      </c>
      <c r="L495" s="415" t="str">
        <f>VLOOKUP(A495,EMPRESAS!$A$1:$J$245,10,0)</f>
        <v>RIOS: PUTUMAYO, AMAZONAS Y AFLUENTES RUTA: PUERTO ASIS - LETICIA - PUERTO ASIS  EN PUERTOS COLOMBIANOS</v>
      </c>
    </row>
    <row r="496" spans="1:12">
      <c r="A496" s="26">
        <v>8460034511</v>
      </c>
      <c r="B496" s="30" t="str">
        <f>VLOOKUP(A496,EMPRESAS!$A$1:$B$245,2,0)</f>
        <v>SERVICIOS Y SUMINISTROS S.A.S. ANTES SERVICIOS Y SUMINISTROS LTDA</v>
      </c>
      <c r="C496" s="2" t="str">
        <f>VLOOKUP(A496,EMPRESAS!$A$1:$C$245,3,0)</f>
        <v>Carga General e H.C</v>
      </c>
      <c r="D496" s="27">
        <v>3717</v>
      </c>
      <c r="E496" s="2">
        <v>14</v>
      </c>
      <c r="F496" s="2">
        <v>9</v>
      </c>
      <c r="G496" s="2">
        <v>2017</v>
      </c>
      <c r="H496" s="2" t="s">
        <v>564</v>
      </c>
      <c r="I496" s="2"/>
      <c r="J496" s="15"/>
      <c r="K496" s="11" t="str">
        <f>VLOOKUP(A496,EMPRESAS!$A$1:$I$245,9,0)</f>
        <v>PUTUMAYO</v>
      </c>
      <c r="L496" s="415" t="str">
        <f>VLOOKUP(A496,EMPRESAS!$A$1:$J$245,10,0)</f>
        <v>RIOS: PUTUMAYO, AMAZONAS Y AFLUENTES RUTA: PUERTO ASIS - LETICIA - PUERTO ASIS  EN PUERTOS COLOMBIANOS</v>
      </c>
    </row>
    <row r="497" spans="1:12">
      <c r="A497" s="26">
        <v>8460034511</v>
      </c>
      <c r="B497" s="30" t="str">
        <f>VLOOKUP(A497,EMPRESAS!$A$1:$B$245,2,0)</f>
        <v>SERVICIOS Y SUMINISTROS S.A.S. ANTES SERVICIOS Y SUMINISTROS LTDA</v>
      </c>
      <c r="C497" s="2" t="str">
        <f>VLOOKUP(A497,EMPRESAS!$A$1:$C$245,3,0)</f>
        <v>Carga General e H.C</v>
      </c>
      <c r="D497" s="29">
        <v>3717</v>
      </c>
      <c r="E497" s="15">
        <v>14</v>
      </c>
      <c r="F497" s="15">
        <v>9</v>
      </c>
      <c r="G497" s="15">
        <v>2017</v>
      </c>
      <c r="H497" s="117" t="s">
        <v>539</v>
      </c>
      <c r="I497" s="116" t="s">
        <v>537</v>
      </c>
      <c r="J497" s="212"/>
      <c r="K497" s="11" t="str">
        <f>VLOOKUP(A497,EMPRESAS!$A$1:$I$245,9,0)</f>
        <v>PUTUMAYO</v>
      </c>
      <c r="L497" s="415" t="str">
        <f>VLOOKUP(A497,EMPRESAS!$A$1:$J$245,10,0)</f>
        <v>RIOS: PUTUMAYO, AMAZONAS Y AFLUENTES RUTA: PUERTO ASIS - LETICIA - PUERTO ASIS  EN PUERTOS COLOMBIANOS</v>
      </c>
    </row>
    <row r="498" spans="1:12">
      <c r="A498" s="26">
        <v>8460034511</v>
      </c>
      <c r="B498" s="30" t="str">
        <f>VLOOKUP(A498,EMPRESAS!$A$1:$B$245,2,0)</f>
        <v>SERVICIOS Y SUMINISTROS S.A.S. ANTES SERVICIOS Y SUMINISTROS LTDA</v>
      </c>
      <c r="C498" s="2" t="str">
        <f>VLOOKUP(A498,EMPRESAS!$A$1:$C$245,3,0)</f>
        <v>Carga General e H.C</v>
      </c>
      <c r="D498" s="29">
        <v>3932</v>
      </c>
      <c r="E498" s="15">
        <v>6</v>
      </c>
      <c r="F498" s="15">
        <v>9</v>
      </c>
      <c r="G498" s="15">
        <v>2018</v>
      </c>
      <c r="H498" s="15" t="s">
        <v>541</v>
      </c>
      <c r="I498" s="2"/>
      <c r="J498" s="15"/>
      <c r="K498" s="11" t="str">
        <f>VLOOKUP(A498,EMPRESAS!$A$1:$I$245,9,0)</f>
        <v>PUTUMAYO</v>
      </c>
      <c r="L498" s="415" t="str">
        <f>VLOOKUP(A498,EMPRESAS!$A$1:$J$245,10,0)</f>
        <v>RIOS: PUTUMAYO, AMAZONAS Y AFLUENTES RUTA: PUERTO ASIS - LETICIA - PUERTO ASIS  EN PUERTOS COLOMBIANOS</v>
      </c>
    </row>
    <row r="499" spans="1:12">
      <c r="A499" s="26">
        <v>8460034511</v>
      </c>
      <c r="B499" s="30" t="str">
        <f>VLOOKUP(A499,EMPRESAS!$A$1:$B$245,2,0)</f>
        <v>SERVICIOS Y SUMINISTROS S.A.S. ANTES SERVICIOS Y SUMINISTROS LTDA</v>
      </c>
      <c r="C499" s="2" t="str">
        <f>VLOOKUP(A499,EMPRESAS!$A$1:$C$245,3,0)</f>
        <v>Carga General e H.C</v>
      </c>
      <c r="D499" s="29">
        <v>3841</v>
      </c>
      <c r="E499" s="15">
        <v>14</v>
      </c>
      <c r="F499" s="15">
        <v>8</v>
      </c>
      <c r="G499" s="15">
        <v>2019</v>
      </c>
      <c r="H499" s="15" t="s">
        <v>541</v>
      </c>
      <c r="I499" s="2"/>
      <c r="J499" s="15"/>
      <c r="K499" s="11" t="str">
        <f>VLOOKUP(A499,EMPRESAS!$A$1:$I$245,9,0)</f>
        <v>PUTUMAYO</v>
      </c>
      <c r="L499" s="415" t="str">
        <f>VLOOKUP(A499,EMPRESAS!$A$1:$J$245,10,0)</f>
        <v>RIOS: PUTUMAYO, AMAZONAS Y AFLUENTES RUTA: PUERTO ASIS - LETICIA - PUERTO ASIS  EN PUERTOS COLOMBIANOS</v>
      </c>
    </row>
    <row r="500" spans="1:12">
      <c r="A500" s="26">
        <v>8460034511</v>
      </c>
      <c r="B500" s="30" t="str">
        <f>VLOOKUP(A500,EMPRESAS!$A$1:$B$245,2,0)</f>
        <v>SERVICIOS Y SUMINISTROS S.A.S. ANTES SERVICIOS Y SUMINISTROS LTDA</v>
      </c>
      <c r="C500" s="2" t="str">
        <f>VLOOKUP(A500,EMPRESAS!$A$1:$C$245,3,0)</f>
        <v>Carga General e H.C</v>
      </c>
      <c r="D500" s="320">
        <v>3040005605</v>
      </c>
      <c r="E500" s="47">
        <v>9</v>
      </c>
      <c r="F500" s="47">
        <v>6</v>
      </c>
      <c r="G500" s="47">
        <v>2020</v>
      </c>
      <c r="H500" s="47" t="s">
        <v>541</v>
      </c>
      <c r="I500" s="2"/>
      <c r="J500" s="15"/>
      <c r="K500" s="11" t="str">
        <f>VLOOKUP(A500,EMPRESAS!$A$1:$I$245,9,0)</f>
        <v>PUTUMAYO</v>
      </c>
      <c r="L500" s="415" t="str">
        <f>VLOOKUP(A500,EMPRESAS!$A$1:$J$245,10,0)</f>
        <v>RIOS: PUTUMAYO, AMAZONAS Y AFLUENTES RUTA: PUERTO ASIS - LETICIA - PUERTO ASIS  EN PUERTOS COLOMBIANOS</v>
      </c>
    </row>
    <row r="501" spans="1:12">
      <c r="A501" s="26">
        <v>8460034511</v>
      </c>
      <c r="B501" s="30" t="str">
        <f>VLOOKUP(A501,EMPRESAS!$A$1:$B$245,2,0)</f>
        <v>SERVICIOS Y SUMINISTROS S.A.S. ANTES SERVICIOS Y SUMINISTROS LTDA</v>
      </c>
      <c r="C501" s="2" t="str">
        <f>VLOOKUP(A501,EMPRESAS!$A$1:$C$245,3,0)</f>
        <v>Carga General e H.C</v>
      </c>
      <c r="D501" s="320">
        <v>3040030475</v>
      </c>
      <c r="E501" s="47">
        <v>16</v>
      </c>
      <c r="F501" s="47">
        <v>12</v>
      </c>
      <c r="G501" s="47">
        <v>2020</v>
      </c>
      <c r="H501" s="47" t="s">
        <v>540</v>
      </c>
      <c r="I501" s="116" t="s">
        <v>537</v>
      </c>
      <c r="J501" s="212"/>
      <c r="K501" s="11" t="str">
        <f>VLOOKUP(A501,EMPRESAS!$A$1:$I$245,9,0)</f>
        <v>PUTUMAYO</v>
      </c>
      <c r="L501" s="415" t="str">
        <f>VLOOKUP(A501,EMPRESAS!$A$1:$J$245,10,0)</f>
        <v>RIOS: PUTUMAYO, AMAZONAS Y AFLUENTES RUTA: PUERTO ASIS - LETICIA - PUERTO ASIS  EN PUERTOS COLOMBIANOS</v>
      </c>
    </row>
    <row r="502" spans="1:12">
      <c r="A502" s="26" t="s">
        <v>285</v>
      </c>
      <c r="B502" s="30" t="str">
        <f>VLOOKUP(A502,EMPRESAS!$A$1:$B$245,2,0)</f>
        <v>SERVICIOS Y SUMINISTROS S.A.S. ANTES SERVICIOS Y SUMINISTROS LTDA</v>
      </c>
      <c r="C502" s="2" t="str">
        <f>VLOOKUP(A502,EMPRESAS!$A$1:$C$245,3,0)</f>
        <v>Carga General</v>
      </c>
      <c r="D502" s="320">
        <v>3040020445</v>
      </c>
      <c r="E502" s="47">
        <v>14</v>
      </c>
      <c r="F502" s="47">
        <v>5</v>
      </c>
      <c r="G502" s="47">
        <v>2021</v>
      </c>
      <c r="H502" s="47" t="s">
        <v>541</v>
      </c>
      <c r="I502" s="116" t="s">
        <v>209</v>
      </c>
      <c r="J502" s="212"/>
      <c r="K502" s="11" t="str">
        <f>VLOOKUP(A502,EMPRESAS!$A$1:$I$245,9,0)</f>
        <v>PUTUMAYO</v>
      </c>
      <c r="L502" s="415" t="str">
        <f>VLOOKUP(A502,EMPRESAS!$A$1:$J$245,10,0)</f>
        <v>RIOS: PUTUMAYO, AMAZONAS Y AFLUENTES RUTA: PUERTO ASIS - LETICIA - PUERTO ASIS  EN PUERTOS COLOMBIANOS</v>
      </c>
    </row>
    <row r="503" spans="1:12">
      <c r="A503" s="26"/>
      <c r="B503" s="30" t="e">
        <f>VLOOKUP(A503,EMPRESAS!$A$1:$B$245,2,0)</f>
        <v>#N/A</v>
      </c>
      <c r="C503" s="2" t="e">
        <f>VLOOKUP(A503,EMPRESAS!$A$1:$C$245,3,0)</f>
        <v>#N/A</v>
      </c>
      <c r="D503" s="320">
        <v>3040053145</v>
      </c>
      <c r="E503" s="47">
        <v>8</v>
      </c>
      <c r="F503" s="47">
        <v>11</v>
      </c>
      <c r="G503" s="47">
        <v>2021</v>
      </c>
      <c r="H503" s="47" t="s">
        <v>541</v>
      </c>
      <c r="I503" s="116" t="s">
        <v>209</v>
      </c>
      <c r="J503" s="212"/>
      <c r="K503" s="11" t="e">
        <f>VLOOKUP(A503,EMPRESAS!$A$1:$I$245,9,0)</f>
        <v>#N/A</v>
      </c>
      <c r="L503" s="415" t="e">
        <f>VLOOKUP(A503,EMPRESAS!$A$1:$J$245,10,0)</f>
        <v>#N/A</v>
      </c>
    </row>
    <row r="504" spans="1:12">
      <c r="A504" s="105">
        <v>9003698470</v>
      </c>
      <c r="B504" s="30" t="str">
        <f>VLOOKUP(A504,EMPRESAS!$A$1:$B$245,2,0)</f>
        <v>TRANSFLULLANOS DE COLOMBIA S.A.S.</v>
      </c>
      <c r="C504" s="2" t="str">
        <f>VLOOKUP(A504,EMPRESAS!$A$1:$C$245,3,0)</f>
        <v xml:space="preserve">Carga General </v>
      </c>
      <c r="D504" s="29">
        <v>4877</v>
      </c>
      <c r="E504" s="15">
        <v>16</v>
      </c>
      <c r="F504" s="15">
        <v>11</v>
      </c>
      <c r="G504" s="15">
        <v>2011</v>
      </c>
      <c r="H504" s="47" t="s">
        <v>536</v>
      </c>
      <c r="I504" s="2" t="s">
        <v>554</v>
      </c>
      <c r="J504" s="15"/>
      <c r="K504" s="11" t="str">
        <f>VLOOKUP(A504,EMPRESAS!$A$1:$I$245,9,0)</f>
        <v>META</v>
      </c>
      <c r="L504" s="415" t="str">
        <f>VLOOKUP(A504,EMPRESAS!$A$1:$J$245,10,0)</f>
        <v>RIOS: META, ORINOCO Y AFLUENTES EN PUERTOS COLOMBIANOS</v>
      </c>
    </row>
    <row r="505" spans="1:12">
      <c r="A505" s="26">
        <v>9003698470</v>
      </c>
      <c r="B505" s="30" t="str">
        <f>VLOOKUP(A505,EMPRESAS!$A$1:$B$245,2,0)</f>
        <v>TRANSFLULLANOS DE COLOMBIA S.A.S.</v>
      </c>
      <c r="C505" s="2" t="str">
        <f>VLOOKUP(A505,EMPRESAS!$A$1:$C$245,3,0)</f>
        <v xml:space="preserve">Carga General </v>
      </c>
      <c r="D505" s="29">
        <v>4877</v>
      </c>
      <c r="E505" s="15">
        <v>16</v>
      </c>
      <c r="F505" s="15">
        <v>11</v>
      </c>
      <c r="G505" s="47">
        <v>2011</v>
      </c>
      <c r="H505" s="117" t="s">
        <v>538</v>
      </c>
      <c r="I505" s="119" t="s">
        <v>554</v>
      </c>
      <c r="J505" s="347"/>
      <c r="K505" s="11" t="str">
        <f>VLOOKUP(A505,EMPRESAS!$A$1:$I$245,9,0)</f>
        <v>META</v>
      </c>
      <c r="L505" s="415" t="str">
        <f>VLOOKUP(A505,EMPRESAS!$A$1:$J$245,10,0)</f>
        <v>RIOS: META, ORINOCO Y AFLUENTES EN PUERTOS COLOMBIANOS</v>
      </c>
    </row>
    <row r="506" spans="1:12">
      <c r="A506" s="105">
        <v>40925214</v>
      </c>
      <c r="B506" s="30" t="str">
        <f>VLOOKUP(A506,EMPRESAS!$A$1:$B$245,2,0)</f>
        <v>PORRAS ALVARO</v>
      </c>
      <c r="C506" s="2" t="str">
        <f>VLOOKUP(A506,EMPRESAS!$A$1:$C$245,3,0)</f>
        <v>Carga_General</v>
      </c>
      <c r="D506" s="29">
        <v>5557</v>
      </c>
      <c r="E506" s="15">
        <v>14</v>
      </c>
      <c r="F506" s="15">
        <v>12</v>
      </c>
      <c r="G506" s="15">
        <v>2011</v>
      </c>
      <c r="H506" s="15" t="s">
        <v>536</v>
      </c>
      <c r="I506" s="2" t="s">
        <v>554</v>
      </c>
      <c r="J506" s="15"/>
      <c r="K506" s="11" t="str">
        <f>VLOOKUP(A506,EMPRESAS!$A$1:$I$245,9,0)</f>
        <v>PUTUMAYO</v>
      </c>
      <c r="L506" s="415" t="str">
        <f>VLOOKUP(A506,EMPRESAS!$A$1:$J$245,10,0)</f>
        <v>RIOS: PUTUMAYO, AMAZONAS SECTOR LETICIA - PUERTO ASIS Y VSA EN PUERTOS COLOMBIANOS</v>
      </c>
    </row>
    <row r="507" spans="1:12">
      <c r="A507" s="26">
        <v>40925214</v>
      </c>
      <c r="B507" s="30" t="str">
        <f>VLOOKUP(A507,EMPRESAS!$A$1:$B$245,2,0)</f>
        <v>PORRAS ALVARO</v>
      </c>
      <c r="C507" s="2" t="str">
        <f>VLOOKUP(A507,EMPRESAS!$A$1:$C$245,3,0)</f>
        <v>Carga_General</v>
      </c>
      <c r="D507" s="29">
        <v>5557</v>
      </c>
      <c r="E507" s="15">
        <v>14</v>
      </c>
      <c r="F507" s="15">
        <v>12</v>
      </c>
      <c r="G507" s="26">
        <v>2011</v>
      </c>
      <c r="H507" s="15" t="s">
        <v>538</v>
      </c>
      <c r="I507" s="2"/>
      <c r="J507" s="15"/>
      <c r="K507" s="11" t="str">
        <f>VLOOKUP(A507,EMPRESAS!$A$1:$I$245,9,0)</f>
        <v>PUTUMAYO</v>
      </c>
      <c r="L507" s="415" t="str">
        <f>VLOOKUP(A507,EMPRESAS!$A$1:$J$245,10,0)</f>
        <v>RIOS: PUTUMAYO, AMAZONAS SECTOR LETICIA - PUERTO ASIS Y VSA EN PUERTOS COLOMBIANOS</v>
      </c>
    </row>
    <row r="508" spans="1:12">
      <c r="A508" s="26">
        <v>40925214</v>
      </c>
      <c r="B508" s="30" t="str">
        <f>VLOOKUP(A508,EMPRESAS!$A$1:$B$245,2,0)</f>
        <v>PORRAS ALVARO</v>
      </c>
      <c r="C508" s="2" t="str">
        <f>VLOOKUP(A508,EMPRESAS!$A$1:$C$245,3,0)</f>
        <v>Carga_General</v>
      </c>
      <c r="D508" s="29">
        <v>1782</v>
      </c>
      <c r="E508" s="15">
        <v>30</v>
      </c>
      <c r="F508" s="15">
        <v>4</v>
      </c>
      <c r="G508" s="15">
        <v>2012</v>
      </c>
      <c r="H508" s="15" t="s">
        <v>552</v>
      </c>
      <c r="I508" s="2"/>
      <c r="J508" s="15"/>
      <c r="K508" s="11" t="str">
        <f>VLOOKUP(A508,EMPRESAS!$A$1:$I$245,9,0)</f>
        <v>PUTUMAYO</v>
      </c>
      <c r="L508" s="415" t="str">
        <f>VLOOKUP(A508,EMPRESAS!$A$1:$J$245,10,0)</f>
        <v>RIOS: PUTUMAYO, AMAZONAS SECTOR LETICIA - PUERTO ASIS Y VSA EN PUERTOS COLOMBIANOS</v>
      </c>
    </row>
    <row r="509" spans="1:12">
      <c r="A509" s="26">
        <v>40925214</v>
      </c>
      <c r="B509" s="30" t="str">
        <f>VLOOKUP(A509,EMPRESAS!$A$1:$B$245,2,0)</f>
        <v>PORRAS ALVARO</v>
      </c>
      <c r="C509" s="2" t="str">
        <f>VLOOKUP(A509,EMPRESAS!$A$1:$C$245,3,0)</f>
        <v>Carga_General</v>
      </c>
      <c r="D509" s="29">
        <v>1328</v>
      </c>
      <c r="E509" s="15">
        <v>11</v>
      </c>
      <c r="F509" s="15">
        <v>5</v>
      </c>
      <c r="G509" s="15">
        <v>2015</v>
      </c>
      <c r="H509" s="15" t="s">
        <v>539</v>
      </c>
      <c r="I509" s="2" t="s">
        <v>554</v>
      </c>
      <c r="J509" s="15"/>
      <c r="K509" s="11" t="str">
        <f>VLOOKUP(A509,EMPRESAS!$A$1:$I$245,9,0)</f>
        <v>PUTUMAYO</v>
      </c>
      <c r="L509" s="415" t="str">
        <f>VLOOKUP(A509,EMPRESAS!$A$1:$J$245,10,0)</f>
        <v>RIOS: PUTUMAYO, AMAZONAS SECTOR LETICIA - PUERTO ASIS Y VSA EN PUERTOS COLOMBIANOS</v>
      </c>
    </row>
    <row r="510" spans="1:12">
      <c r="A510" s="26">
        <v>40925214</v>
      </c>
      <c r="B510" s="30" t="str">
        <f>VLOOKUP(A510,EMPRESAS!$A$1:$B$245,2,0)</f>
        <v>PORRAS ALVARO</v>
      </c>
      <c r="C510" s="2" t="str">
        <f>VLOOKUP(A510,EMPRESAS!$A$1:$C$245,3,0)</f>
        <v>Carga_General</v>
      </c>
      <c r="D510" s="29">
        <v>594</v>
      </c>
      <c r="E510" s="15">
        <v>15</v>
      </c>
      <c r="F510" s="15">
        <v>3</v>
      </c>
      <c r="G510" s="15">
        <v>2018</v>
      </c>
      <c r="H510" s="115" t="s">
        <v>540</v>
      </c>
      <c r="I510" s="116" t="s">
        <v>579</v>
      </c>
      <c r="J510" s="212"/>
      <c r="K510" s="11" t="str">
        <f>VLOOKUP(A510,EMPRESAS!$A$1:$I$245,9,0)</f>
        <v>PUTUMAYO</v>
      </c>
      <c r="L510" s="415" t="str">
        <f>VLOOKUP(A510,EMPRESAS!$A$1:$J$245,10,0)</f>
        <v>RIOS: PUTUMAYO, AMAZONAS SECTOR LETICIA - PUERTO ASIS Y VSA EN PUERTOS COLOMBIANOS</v>
      </c>
    </row>
    <row r="511" spans="1:12">
      <c r="A511" s="26">
        <v>40925214</v>
      </c>
      <c r="B511" s="322" t="str">
        <f>VLOOKUP(A511,EMPRESAS!$A$1:$B$245,2,0)</f>
        <v>PORRAS ALVARO</v>
      </c>
      <c r="C511" s="21" t="str">
        <f>VLOOKUP(A511,EMPRESAS!$A$1:$C$245,3,0)</f>
        <v>Carga_General</v>
      </c>
      <c r="D511" s="29">
        <v>3040007835</v>
      </c>
      <c r="E511" s="47">
        <v>25</v>
      </c>
      <c r="F511" s="47">
        <v>2</v>
      </c>
      <c r="G511" s="47">
        <v>2021</v>
      </c>
      <c r="H511" s="326" t="s">
        <v>52</v>
      </c>
      <c r="I511" s="116"/>
      <c r="J511" s="212"/>
      <c r="K511" s="11" t="str">
        <f>VLOOKUP(A511,EMPRESAS!$A$1:$I$245,9,0)</f>
        <v>PUTUMAYO</v>
      </c>
      <c r="L511" s="415" t="str">
        <f>VLOOKUP(A511,EMPRESAS!$A$1:$J$245,10,0)</f>
        <v>RIOS: PUTUMAYO, AMAZONAS SECTOR LETICIA - PUERTO ASIS Y VSA EN PUERTOS COLOMBIANOS</v>
      </c>
    </row>
    <row r="512" spans="1:12">
      <c r="A512" s="105">
        <v>9001555832</v>
      </c>
      <c r="B512" s="30" t="str">
        <f>VLOOKUP(A512,EMPRESAS!$A$1:$B$245,2,0)</f>
        <v>SERVITRANSPORTES FLUVIALES EL COYOTE E.U.</v>
      </c>
      <c r="C512" s="2" t="str">
        <f>VLOOKUP(A512,EMPRESAS!$A$1:$C$245,3,0)</f>
        <v>Carga - Transbordo</v>
      </c>
      <c r="D512" s="27">
        <v>5660</v>
      </c>
      <c r="E512" s="2">
        <v>31</v>
      </c>
      <c r="F512" s="2">
        <v>12</v>
      </c>
      <c r="G512" s="2">
        <v>2008</v>
      </c>
      <c r="H512" s="2" t="s">
        <v>536</v>
      </c>
      <c r="I512" s="23" t="s">
        <v>555</v>
      </c>
      <c r="J512" s="15"/>
      <c r="K512" s="11" t="str">
        <f>VLOOKUP(A512,EMPRESAS!$A$1:$I$245,9,0)</f>
        <v>META</v>
      </c>
      <c r="L512" s="415" t="str">
        <f>VLOOKUP(A512,EMPRESAS!$A$1:$J$245,10,0)</f>
        <v>RIO META SECTOR CABUYARO - LA BANQUETA</v>
      </c>
    </row>
    <row r="513" spans="1:12">
      <c r="A513" s="26">
        <v>9001555832</v>
      </c>
      <c r="B513" s="30" t="str">
        <f>VLOOKUP(A513,EMPRESAS!$A$1:$B$245,2,0)</f>
        <v>SERVITRANSPORTES FLUVIALES EL COYOTE E.U.</v>
      </c>
      <c r="C513" s="2" t="str">
        <f>VLOOKUP(A513,EMPRESAS!$A$1:$C$245,3,0)</f>
        <v>Carga - Transbordo</v>
      </c>
      <c r="D513" s="27">
        <v>5660</v>
      </c>
      <c r="E513" s="2">
        <v>31</v>
      </c>
      <c r="F513" s="2">
        <v>12</v>
      </c>
      <c r="G513" s="3">
        <v>2008</v>
      </c>
      <c r="H513" s="2" t="s">
        <v>538</v>
      </c>
      <c r="I513" s="2"/>
      <c r="J513" s="15"/>
      <c r="K513" s="11" t="str">
        <f>VLOOKUP(A513,EMPRESAS!$A$1:$I$245,9,0)</f>
        <v>META</v>
      </c>
      <c r="L513" s="415" t="str">
        <f>VLOOKUP(A513,EMPRESAS!$A$1:$J$245,10,0)</f>
        <v>RIO META SECTOR CABUYARO - LA BANQUETA</v>
      </c>
    </row>
    <row r="514" spans="1:12">
      <c r="A514" s="26">
        <v>9001555832</v>
      </c>
      <c r="B514" s="30" t="str">
        <f>VLOOKUP(A514,EMPRESAS!$A$1:$B$245,2,0)</f>
        <v>SERVITRANSPORTES FLUVIALES EL COYOTE E.U.</v>
      </c>
      <c r="C514" s="2" t="str">
        <f>VLOOKUP(A514,EMPRESAS!$A$1:$C$245,3,0)</f>
        <v>Carga - Transbordo</v>
      </c>
      <c r="D514" s="27">
        <v>1657</v>
      </c>
      <c r="E514" s="2">
        <v>3</v>
      </c>
      <c r="F514" s="2">
        <v>5</v>
      </c>
      <c r="G514" s="2">
        <v>2010</v>
      </c>
      <c r="H514" s="2" t="s">
        <v>552</v>
      </c>
      <c r="I514" s="2"/>
      <c r="J514" s="15"/>
      <c r="K514" s="11" t="str">
        <f>VLOOKUP(A514,EMPRESAS!$A$1:$I$245,9,0)</f>
        <v>META</v>
      </c>
      <c r="L514" s="415" t="str">
        <f>VLOOKUP(A514,EMPRESAS!$A$1:$J$245,10,0)</f>
        <v>RIO META SECTOR CABUYARO - LA BANQUETA</v>
      </c>
    </row>
    <row r="515" spans="1:12">
      <c r="A515" s="26">
        <v>9001555832</v>
      </c>
      <c r="B515" s="30" t="str">
        <f>VLOOKUP(A515,EMPRESAS!$A$1:$B$245,2,0)</f>
        <v>SERVITRANSPORTES FLUVIALES EL COYOTE E.U.</v>
      </c>
      <c r="C515" s="2" t="str">
        <f>VLOOKUP(A515,EMPRESAS!$A$1:$C$245,3,0)</f>
        <v>Carga - Transbordo</v>
      </c>
      <c r="D515" s="27">
        <v>272</v>
      </c>
      <c r="E515" s="2">
        <v>7</v>
      </c>
      <c r="F515" s="2">
        <v>2</v>
      </c>
      <c r="G515" s="3">
        <v>2012</v>
      </c>
      <c r="H515" s="2" t="s">
        <v>539</v>
      </c>
      <c r="I515" s="2"/>
      <c r="J515" s="15"/>
      <c r="K515" s="11" t="str">
        <f>VLOOKUP(A515,EMPRESAS!$A$1:$I$245,9,0)</f>
        <v>META</v>
      </c>
      <c r="L515" s="415" t="str">
        <f>VLOOKUP(A515,EMPRESAS!$A$1:$J$245,10,0)</f>
        <v>RIO META SECTOR CABUYARO - LA BANQUETA</v>
      </c>
    </row>
    <row r="516" spans="1:12">
      <c r="A516" s="26">
        <v>9001555832</v>
      </c>
      <c r="B516" s="30" t="str">
        <f>VLOOKUP(A516,EMPRESAS!$A$1:$B$245,2,0)</f>
        <v>SERVITRANSPORTES FLUVIALES EL COYOTE E.U.</v>
      </c>
      <c r="C516" s="2" t="str">
        <f>VLOOKUP(A516,EMPRESAS!$A$1:$C$245,3,0)</f>
        <v>Carga - Transbordo</v>
      </c>
      <c r="D516" s="27">
        <v>3764</v>
      </c>
      <c r="E516" s="2">
        <v>7</v>
      </c>
      <c r="F516" s="2">
        <v>10</v>
      </c>
      <c r="G516" s="3">
        <v>2015</v>
      </c>
      <c r="H516" s="117" t="s">
        <v>540</v>
      </c>
      <c r="I516" s="119" t="s">
        <v>558</v>
      </c>
      <c r="J516" s="347"/>
      <c r="K516" s="11" t="str">
        <f>VLOOKUP(A516,EMPRESAS!$A$1:$I$245,9,0)</f>
        <v>META</v>
      </c>
      <c r="L516" s="415" t="str">
        <f>VLOOKUP(A516,EMPRESAS!$A$1:$J$245,10,0)</f>
        <v>RIO META SECTOR CABUYARO - LA BANQUETA</v>
      </c>
    </row>
    <row r="517" spans="1:12">
      <c r="A517" s="105">
        <v>9004395628</v>
      </c>
      <c r="B517" s="30" t="str">
        <f>VLOOKUP(A517,EMPRESAS!$A$1:$B$245,2,0)</f>
        <v>IMPALA TERMINALS COLOMBIA S.A.S. ANTES IMPALA COLOMBIA S.A.S.</v>
      </c>
      <c r="C517" s="2" t="str">
        <f>VLOOKUP(A517,EMPRESAS!$A$1:$C$245,3,0)</f>
        <v>Carga General e H.C</v>
      </c>
      <c r="D517" s="27">
        <v>1262</v>
      </c>
      <c r="E517" s="2">
        <v>28</v>
      </c>
      <c r="F517" s="2">
        <v>3</v>
      </c>
      <c r="G517" s="2">
        <v>2012</v>
      </c>
      <c r="H517" s="2" t="s">
        <v>536</v>
      </c>
      <c r="I517" s="2" t="s">
        <v>537</v>
      </c>
      <c r="J517" s="15"/>
      <c r="K517" s="11" t="str">
        <f>VLOOKUP(A517,EMPRESAS!$A$1:$I$245,9,0)</f>
        <v>MAGDALENA</v>
      </c>
      <c r="L517" s="415" t="str">
        <f>VLOOKUP(A517,EMPRESAS!$A$1:$J$245,10,0)</f>
        <v>RIO MAGDALENA Y SUS AFLUENTES Y CANAL DEL DIQUE Y LA  BAHIA DE CARTAGENA</v>
      </c>
    </row>
    <row r="518" spans="1:12">
      <c r="A518" s="26">
        <v>9004395628</v>
      </c>
      <c r="B518" s="30" t="str">
        <f>VLOOKUP(A518,EMPRESAS!$A$1:$B$245,2,0)</f>
        <v>IMPALA TERMINALS COLOMBIA S.A.S. ANTES IMPALA COLOMBIA S.A.S.</v>
      </c>
      <c r="C518" s="2" t="str">
        <f>VLOOKUP(A518,EMPRESAS!$A$1:$C$245,3,0)</f>
        <v>Carga General e H.C</v>
      </c>
      <c r="D518" s="27">
        <v>1262</v>
      </c>
      <c r="E518" s="2">
        <v>28</v>
      </c>
      <c r="F518" s="2">
        <v>3</v>
      </c>
      <c r="G518" s="2">
        <v>2012</v>
      </c>
      <c r="H518" s="2" t="s">
        <v>538</v>
      </c>
      <c r="I518" s="2"/>
      <c r="J518" s="15"/>
      <c r="K518" s="11" t="str">
        <f>VLOOKUP(A518,EMPRESAS!$A$1:$I$245,9,0)</f>
        <v>MAGDALENA</v>
      </c>
      <c r="L518" s="415" t="str">
        <f>VLOOKUP(A518,EMPRESAS!$A$1:$J$245,10,0)</f>
        <v>RIO MAGDALENA Y SUS AFLUENTES Y CANAL DEL DIQUE Y LA  BAHIA DE CARTAGENA</v>
      </c>
    </row>
    <row r="519" spans="1:12">
      <c r="A519" s="26">
        <v>9004395628</v>
      </c>
      <c r="B519" s="30" t="str">
        <f>VLOOKUP(A519,EMPRESAS!$A$1:$B$245,2,0)</f>
        <v>IMPALA TERMINALS COLOMBIA S.A.S. ANTES IMPALA COLOMBIA S.A.S.</v>
      </c>
      <c r="C519" s="2" t="str">
        <f>VLOOKUP(A519,EMPRESAS!$A$1:$C$245,3,0)</f>
        <v>Carga General e H.C</v>
      </c>
      <c r="D519" s="27">
        <v>9218</v>
      </c>
      <c r="E519" s="2">
        <v>26</v>
      </c>
      <c r="F519" s="2">
        <v>9</v>
      </c>
      <c r="G519" s="2">
        <v>2012</v>
      </c>
      <c r="H519" s="2" t="s">
        <v>552</v>
      </c>
      <c r="I519" s="2"/>
      <c r="J519" s="15"/>
      <c r="K519" s="11" t="str">
        <f>VLOOKUP(A519,EMPRESAS!$A$1:$I$245,9,0)</f>
        <v>MAGDALENA</v>
      </c>
      <c r="L519" s="415" t="str">
        <f>VLOOKUP(A519,EMPRESAS!$A$1:$J$245,10,0)</f>
        <v>RIO MAGDALENA Y SUS AFLUENTES Y CANAL DEL DIQUE Y LA  BAHIA DE CARTAGENA</v>
      </c>
    </row>
    <row r="520" spans="1:12">
      <c r="A520" s="26">
        <v>9004395628</v>
      </c>
      <c r="B520" s="30" t="str">
        <f>VLOOKUP(A520,EMPRESAS!$A$1:$B$245,2,0)</f>
        <v>IMPALA TERMINALS COLOMBIA S.A.S. ANTES IMPALA COLOMBIA S.A.S.</v>
      </c>
      <c r="C520" s="2" t="str">
        <f>VLOOKUP(A520,EMPRESAS!$A$1:$C$245,3,0)</f>
        <v>Carga General e H.C</v>
      </c>
      <c r="D520" s="27">
        <v>2092</v>
      </c>
      <c r="E520" s="2">
        <v>5</v>
      </c>
      <c r="F520" s="2">
        <v>6</v>
      </c>
      <c r="G520" s="2">
        <v>2013</v>
      </c>
      <c r="H520" s="15" t="s">
        <v>542</v>
      </c>
      <c r="I520" s="2" t="s">
        <v>537</v>
      </c>
      <c r="J520" s="15"/>
      <c r="K520" s="11" t="str">
        <f>VLOOKUP(A520,EMPRESAS!$A$1:$I$245,9,0)</f>
        <v>MAGDALENA</v>
      </c>
      <c r="L520" s="415" t="str">
        <f>VLOOKUP(A520,EMPRESAS!$A$1:$J$245,10,0)</f>
        <v>RIO MAGDALENA Y SUS AFLUENTES Y CANAL DEL DIQUE Y LA  BAHIA DE CARTAGENA</v>
      </c>
    </row>
    <row r="521" spans="1:12">
      <c r="A521" s="26">
        <v>9004395628</v>
      </c>
      <c r="B521" s="30" t="str">
        <f>VLOOKUP(A521,EMPRESAS!$A$1:$B$245,2,0)</f>
        <v>IMPALA TERMINALS COLOMBIA S.A.S. ANTES IMPALA COLOMBIA S.A.S.</v>
      </c>
      <c r="C521" s="2" t="str">
        <f>VLOOKUP(A521,EMPRESAS!$A$1:$C$245,3,0)</f>
        <v>Carga General e H.C</v>
      </c>
      <c r="D521" s="27">
        <v>3477</v>
      </c>
      <c r="E521" s="2">
        <v>6</v>
      </c>
      <c r="F521" s="2">
        <v>9</v>
      </c>
      <c r="G521" s="2">
        <v>2013</v>
      </c>
      <c r="H521" s="2" t="s">
        <v>552</v>
      </c>
      <c r="I521" s="2"/>
      <c r="J521" s="15"/>
      <c r="K521" s="11" t="str">
        <f>VLOOKUP(A521,EMPRESAS!$A$1:$I$245,9,0)</f>
        <v>MAGDALENA</v>
      </c>
      <c r="L521" s="415" t="str">
        <f>VLOOKUP(A521,EMPRESAS!$A$1:$J$245,10,0)</f>
        <v>RIO MAGDALENA Y SUS AFLUENTES Y CANAL DEL DIQUE Y LA  BAHIA DE CARTAGENA</v>
      </c>
    </row>
    <row r="522" spans="1:12">
      <c r="A522" s="26">
        <v>9004395628</v>
      </c>
      <c r="B522" s="30" t="str">
        <f>VLOOKUP(A522,EMPRESAS!$A$1:$B$245,2,0)</f>
        <v>IMPALA TERMINALS COLOMBIA S.A.S. ANTES IMPALA COLOMBIA S.A.S.</v>
      </c>
      <c r="C522" s="2" t="str">
        <f>VLOOKUP(A522,EMPRESAS!$A$1:$C$245,3,0)</f>
        <v>Carga General e H.C</v>
      </c>
      <c r="D522" s="27">
        <v>4866</v>
      </c>
      <c r="E522" s="2">
        <v>15</v>
      </c>
      <c r="F522" s="2">
        <v>11</v>
      </c>
      <c r="G522" s="2">
        <v>2013</v>
      </c>
      <c r="H522" s="2" t="s">
        <v>552</v>
      </c>
      <c r="I522" s="2"/>
      <c r="J522" s="15"/>
      <c r="K522" s="11" t="str">
        <f>VLOOKUP(A522,EMPRESAS!$A$1:$I$245,9,0)</f>
        <v>MAGDALENA</v>
      </c>
      <c r="L522" s="415" t="str">
        <f>VLOOKUP(A522,EMPRESAS!$A$1:$J$245,10,0)</f>
        <v>RIO MAGDALENA Y SUS AFLUENTES Y CANAL DEL DIQUE Y LA  BAHIA DE CARTAGENA</v>
      </c>
    </row>
    <row r="523" spans="1:12">
      <c r="A523" s="26">
        <v>9004395628</v>
      </c>
      <c r="B523" s="30" t="str">
        <f>VLOOKUP(A523,EMPRESAS!$A$1:$B$245,2,0)</f>
        <v>IMPALA TERMINALS COLOMBIA S.A.S. ANTES IMPALA COLOMBIA S.A.S.</v>
      </c>
      <c r="C523" s="2" t="str">
        <f>VLOOKUP(A523,EMPRESAS!$A$1:$C$245,3,0)</f>
        <v>Carga General e H.C</v>
      </c>
      <c r="D523" s="27">
        <v>409</v>
      </c>
      <c r="E523" s="2">
        <v>21</v>
      </c>
      <c r="F523" s="2">
        <v>2</v>
      </c>
      <c r="G523" s="2">
        <v>2014</v>
      </c>
      <c r="H523" s="2" t="s">
        <v>541</v>
      </c>
      <c r="I523" s="2"/>
      <c r="J523" s="15"/>
      <c r="K523" s="11" t="str">
        <f>VLOOKUP(A523,EMPRESAS!$A$1:$I$245,9,0)</f>
        <v>MAGDALENA</v>
      </c>
      <c r="L523" s="415" t="str">
        <f>VLOOKUP(A523,EMPRESAS!$A$1:$J$245,10,0)</f>
        <v>RIO MAGDALENA Y SUS AFLUENTES Y CANAL DEL DIQUE Y LA  BAHIA DE CARTAGENA</v>
      </c>
    </row>
    <row r="524" spans="1:12">
      <c r="A524" s="26">
        <v>9004395628</v>
      </c>
      <c r="B524" s="30" t="str">
        <f>VLOOKUP(A524,EMPRESAS!$A$1:$B$245,2,0)</f>
        <v>IMPALA TERMINALS COLOMBIA S.A.S. ANTES IMPALA COLOMBIA S.A.S.</v>
      </c>
      <c r="C524" s="2" t="str">
        <f>VLOOKUP(A524,EMPRESAS!$A$1:$C$245,3,0)</f>
        <v>Carga General e H.C</v>
      </c>
      <c r="D524" s="27">
        <v>1012</v>
      </c>
      <c r="E524" s="2">
        <v>23</v>
      </c>
      <c r="F524" s="2">
        <v>4</v>
      </c>
      <c r="G524" s="2">
        <v>2014</v>
      </c>
      <c r="H524" s="2" t="s">
        <v>541</v>
      </c>
      <c r="I524" s="2"/>
      <c r="J524" s="15"/>
      <c r="K524" s="11" t="str">
        <f>VLOOKUP(A524,EMPRESAS!$A$1:$I$245,9,0)</f>
        <v>MAGDALENA</v>
      </c>
      <c r="L524" s="415" t="str">
        <f>VLOOKUP(A524,EMPRESAS!$A$1:$J$245,10,0)</f>
        <v>RIO MAGDALENA Y SUS AFLUENTES Y CANAL DEL DIQUE Y LA  BAHIA DE CARTAGENA</v>
      </c>
    </row>
    <row r="525" spans="1:12">
      <c r="A525" s="26">
        <v>9004395628</v>
      </c>
      <c r="B525" s="30" t="str">
        <f>VLOOKUP(A525,EMPRESAS!$A$1:$B$245,2,0)</f>
        <v>IMPALA TERMINALS COLOMBIA S.A.S. ANTES IMPALA COLOMBIA S.A.S.</v>
      </c>
      <c r="C525" s="2" t="str">
        <f>VLOOKUP(A525,EMPRESAS!$A$1:$C$245,3,0)</f>
        <v>Carga General e H.C</v>
      </c>
      <c r="D525" s="27">
        <v>1268</v>
      </c>
      <c r="E525" s="2">
        <v>21</v>
      </c>
      <c r="F525" s="2">
        <v>5</v>
      </c>
      <c r="G525" s="2">
        <v>2014</v>
      </c>
      <c r="H525" s="2" t="s">
        <v>541</v>
      </c>
      <c r="I525" s="2"/>
      <c r="J525" s="15"/>
      <c r="K525" s="11" t="str">
        <f>VLOOKUP(A525,EMPRESAS!$A$1:$I$245,9,0)</f>
        <v>MAGDALENA</v>
      </c>
      <c r="L525" s="415" t="str">
        <f>VLOOKUP(A525,EMPRESAS!$A$1:$J$245,10,0)</f>
        <v>RIO MAGDALENA Y SUS AFLUENTES Y CANAL DEL DIQUE Y LA  BAHIA DE CARTAGENA</v>
      </c>
    </row>
    <row r="526" spans="1:12">
      <c r="A526" s="26">
        <v>9004395628</v>
      </c>
      <c r="B526" s="30" t="str">
        <f>VLOOKUP(A526,EMPRESAS!$A$1:$B$245,2,0)</f>
        <v>IMPALA TERMINALS COLOMBIA S.A.S. ANTES IMPALA COLOMBIA S.A.S.</v>
      </c>
      <c r="C526" s="2" t="str">
        <f>VLOOKUP(A526,EMPRESAS!$A$1:$C$245,3,0)</f>
        <v>Carga General e H.C</v>
      </c>
      <c r="D526" s="27">
        <v>2263</v>
      </c>
      <c r="E526" s="2">
        <v>6</v>
      </c>
      <c r="F526" s="2">
        <v>8</v>
      </c>
      <c r="G526" s="2">
        <v>2014</v>
      </c>
      <c r="H526" s="2" t="s">
        <v>548</v>
      </c>
      <c r="I526" s="2"/>
      <c r="J526" s="15"/>
      <c r="K526" s="11" t="str">
        <f>VLOOKUP(A526,EMPRESAS!$A$1:$I$245,9,0)</f>
        <v>MAGDALENA</v>
      </c>
      <c r="L526" s="415" t="str">
        <f>VLOOKUP(A526,EMPRESAS!$A$1:$J$245,10,0)</f>
        <v>RIO MAGDALENA Y SUS AFLUENTES Y CANAL DEL DIQUE Y LA  BAHIA DE CARTAGENA</v>
      </c>
    </row>
    <row r="527" spans="1:12">
      <c r="A527" s="26">
        <v>9004395628</v>
      </c>
      <c r="B527" s="30" t="str">
        <f>VLOOKUP(A527,EMPRESAS!$A$1:$B$245,2,0)</f>
        <v>IMPALA TERMINALS COLOMBIA S.A.S. ANTES IMPALA COLOMBIA S.A.S.</v>
      </c>
      <c r="C527" s="2" t="str">
        <f>VLOOKUP(A527,EMPRESAS!$A$1:$C$245,3,0)</f>
        <v>Carga General e H.C</v>
      </c>
      <c r="D527" s="27">
        <v>2601</v>
      </c>
      <c r="E527" s="2">
        <v>2</v>
      </c>
      <c r="F527" s="2">
        <v>9</v>
      </c>
      <c r="G527" s="2">
        <v>2014</v>
      </c>
      <c r="H527" s="2" t="s">
        <v>541</v>
      </c>
      <c r="I527" s="2"/>
      <c r="J527" s="15"/>
      <c r="K527" s="11" t="str">
        <f>VLOOKUP(A527,EMPRESAS!$A$1:$I$245,9,0)</f>
        <v>MAGDALENA</v>
      </c>
      <c r="L527" s="415" t="str">
        <f>VLOOKUP(A527,EMPRESAS!$A$1:$J$245,10,0)</f>
        <v>RIO MAGDALENA Y SUS AFLUENTES Y CANAL DEL DIQUE Y LA  BAHIA DE CARTAGENA</v>
      </c>
    </row>
    <row r="528" spans="1:12">
      <c r="A528" s="26">
        <v>9004395628</v>
      </c>
      <c r="B528" s="30" t="str">
        <f>VLOOKUP(A528,EMPRESAS!$A$1:$B$245,2,0)</f>
        <v>IMPALA TERMINALS COLOMBIA S.A.S. ANTES IMPALA COLOMBIA S.A.S.</v>
      </c>
      <c r="C528" s="2" t="str">
        <f>VLOOKUP(A528,EMPRESAS!$A$1:$C$245,3,0)</f>
        <v>Carga General e H.C</v>
      </c>
      <c r="D528" s="27">
        <v>3170</v>
      </c>
      <c r="E528" s="2">
        <v>20</v>
      </c>
      <c r="F528" s="2">
        <v>10</v>
      </c>
      <c r="G528" s="2">
        <v>2014</v>
      </c>
      <c r="H528" s="2" t="s">
        <v>541</v>
      </c>
      <c r="I528" s="2"/>
      <c r="J528" s="15"/>
      <c r="K528" s="11" t="str">
        <f>VLOOKUP(A528,EMPRESAS!$A$1:$I$245,9,0)</f>
        <v>MAGDALENA</v>
      </c>
      <c r="L528" s="415" t="str">
        <f>VLOOKUP(A528,EMPRESAS!$A$1:$J$245,10,0)</f>
        <v>RIO MAGDALENA Y SUS AFLUENTES Y CANAL DEL DIQUE Y LA  BAHIA DE CARTAGENA</v>
      </c>
    </row>
    <row r="529" spans="1:12">
      <c r="A529" s="26">
        <v>9004395628</v>
      </c>
      <c r="B529" s="30" t="str">
        <f>VLOOKUP(A529,EMPRESAS!$A$1:$B$245,2,0)</f>
        <v>IMPALA TERMINALS COLOMBIA S.A.S. ANTES IMPALA COLOMBIA S.A.S.</v>
      </c>
      <c r="C529" s="2" t="str">
        <f>VLOOKUP(A529,EMPRESAS!$A$1:$C$245,3,0)</f>
        <v>Carga General e H.C</v>
      </c>
      <c r="D529" s="27">
        <v>3523</v>
      </c>
      <c r="E529" s="2">
        <v>20</v>
      </c>
      <c r="F529" s="2">
        <v>11</v>
      </c>
      <c r="G529" s="2">
        <v>2014</v>
      </c>
      <c r="H529" s="2" t="s">
        <v>541</v>
      </c>
      <c r="I529" s="2"/>
      <c r="J529" s="15"/>
      <c r="K529" s="11" t="str">
        <f>VLOOKUP(A529,EMPRESAS!$A$1:$I$245,9,0)</f>
        <v>MAGDALENA</v>
      </c>
      <c r="L529" s="415" t="str">
        <f>VLOOKUP(A529,EMPRESAS!$A$1:$J$245,10,0)</f>
        <v>RIO MAGDALENA Y SUS AFLUENTES Y CANAL DEL DIQUE Y LA  BAHIA DE CARTAGENA</v>
      </c>
    </row>
    <row r="530" spans="1:12">
      <c r="A530" s="26">
        <v>9004395628</v>
      </c>
      <c r="B530" s="30" t="str">
        <f>VLOOKUP(A530,EMPRESAS!$A$1:$B$245,2,0)</f>
        <v>IMPALA TERMINALS COLOMBIA S.A.S. ANTES IMPALA COLOMBIA S.A.S.</v>
      </c>
      <c r="C530" s="2" t="str">
        <f>VLOOKUP(A530,EMPRESAS!$A$1:$C$245,3,0)</f>
        <v>Carga General e H.C</v>
      </c>
      <c r="D530" s="27">
        <v>90</v>
      </c>
      <c r="E530" s="2">
        <v>21</v>
      </c>
      <c r="F530" s="2">
        <v>1</v>
      </c>
      <c r="G530" s="2">
        <v>2015</v>
      </c>
      <c r="H530" s="2" t="s">
        <v>541</v>
      </c>
      <c r="I530" s="2"/>
      <c r="J530" s="15"/>
      <c r="K530" s="11" t="str">
        <f>VLOOKUP(A530,EMPRESAS!$A$1:$I$245,9,0)</f>
        <v>MAGDALENA</v>
      </c>
      <c r="L530" s="415" t="str">
        <f>VLOOKUP(A530,EMPRESAS!$A$1:$J$245,10,0)</f>
        <v>RIO MAGDALENA Y SUS AFLUENTES Y CANAL DEL DIQUE Y LA  BAHIA DE CARTAGENA</v>
      </c>
    </row>
    <row r="531" spans="1:12">
      <c r="A531" s="26">
        <v>9004395628</v>
      </c>
      <c r="B531" s="30" t="str">
        <f>VLOOKUP(A531,EMPRESAS!$A$1:$B$245,2,0)</f>
        <v>IMPALA TERMINALS COLOMBIA S.A.S. ANTES IMPALA COLOMBIA S.A.S.</v>
      </c>
      <c r="C531" s="2" t="str">
        <f>VLOOKUP(A531,EMPRESAS!$A$1:$C$245,3,0)</f>
        <v>Carga General e H.C</v>
      </c>
      <c r="D531" s="27">
        <v>1100</v>
      </c>
      <c r="E531" s="2">
        <v>23</v>
      </c>
      <c r="F531" s="2">
        <v>4</v>
      </c>
      <c r="G531" s="2">
        <v>2015</v>
      </c>
      <c r="H531" s="15" t="s">
        <v>539</v>
      </c>
      <c r="I531" s="2"/>
      <c r="J531" s="15"/>
      <c r="K531" s="11" t="str">
        <f>VLOOKUP(A531,EMPRESAS!$A$1:$I$245,9,0)</f>
        <v>MAGDALENA</v>
      </c>
      <c r="L531" s="415" t="str">
        <f>VLOOKUP(A531,EMPRESAS!$A$1:$J$245,10,0)</f>
        <v>RIO MAGDALENA Y SUS AFLUENTES Y CANAL DEL DIQUE Y LA  BAHIA DE CARTAGENA</v>
      </c>
    </row>
    <row r="532" spans="1:12">
      <c r="A532" s="26">
        <v>9004395628</v>
      </c>
      <c r="B532" s="30" t="str">
        <f>VLOOKUP(A532,EMPRESAS!$A$1:$B$245,2,0)</f>
        <v>IMPALA TERMINALS COLOMBIA S.A.S. ANTES IMPALA COLOMBIA S.A.S.</v>
      </c>
      <c r="C532" s="2" t="str">
        <f>VLOOKUP(A532,EMPRESAS!$A$1:$C$245,3,0)</f>
        <v>Carga General e H.C</v>
      </c>
      <c r="D532" s="27">
        <v>2680</v>
      </c>
      <c r="E532" s="2">
        <v>5</v>
      </c>
      <c r="F532" s="2">
        <v>8</v>
      </c>
      <c r="G532" s="2">
        <v>2015</v>
      </c>
      <c r="H532" s="2" t="s">
        <v>541</v>
      </c>
      <c r="I532" s="2"/>
      <c r="J532" s="15"/>
      <c r="K532" s="11" t="str">
        <f>VLOOKUP(A532,EMPRESAS!$A$1:$I$245,9,0)</f>
        <v>MAGDALENA</v>
      </c>
      <c r="L532" s="415" t="str">
        <f>VLOOKUP(A532,EMPRESAS!$A$1:$J$245,10,0)</f>
        <v>RIO MAGDALENA Y SUS AFLUENTES Y CANAL DEL DIQUE Y LA  BAHIA DE CARTAGENA</v>
      </c>
    </row>
    <row r="533" spans="1:12">
      <c r="A533" s="26">
        <v>9004395628</v>
      </c>
      <c r="B533" s="30" t="str">
        <f>VLOOKUP(A533,EMPRESAS!$A$1:$B$245,2,0)</f>
        <v>IMPALA TERMINALS COLOMBIA S.A.S. ANTES IMPALA COLOMBIA S.A.S.</v>
      </c>
      <c r="C533" s="2" t="str">
        <f>VLOOKUP(A533,EMPRESAS!$A$1:$C$245,3,0)</f>
        <v>Carga General e H.C</v>
      </c>
      <c r="D533" s="27">
        <v>3601</v>
      </c>
      <c r="E533" s="2">
        <v>29</v>
      </c>
      <c r="F533" s="2">
        <v>9</v>
      </c>
      <c r="G533" s="2">
        <v>2015</v>
      </c>
      <c r="H533" s="2" t="s">
        <v>541</v>
      </c>
      <c r="I533" s="2"/>
      <c r="J533" s="15"/>
      <c r="K533" s="11" t="str">
        <f>VLOOKUP(A533,EMPRESAS!$A$1:$I$245,9,0)</f>
        <v>MAGDALENA</v>
      </c>
      <c r="L533" s="415" t="str">
        <f>VLOOKUP(A533,EMPRESAS!$A$1:$J$245,10,0)</f>
        <v>RIO MAGDALENA Y SUS AFLUENTES Y CANAL DEL DIQUE Y LA  BAHIA DE CARTAGENA</v>
      </c>
    </row>
    <row r="534" spans="1:12">
      <c r="A534" s="26">
        <v>9004395628</v>
      </c>
      <c r="B534" s="30" t="str">
        <f>VLOOKUP(A534,EMPRESAS!$A$1:$B$245,2,0)</f>
        <v>IMPALA TERMINALS COLOMBIA S.A.S. ANTES IMPALA COLOMBIA S.A.S.</v>
      </c>
      <c r="C534" s="2" t="str">
        <f>VLOOKUP(A534,EMPRESAS!$A$1:$C$245,3,0)</f>
        <v>Carga General e H.C</v>
      </c>
      <c r="D534" s="27">
        <v>5963</v>
      </c>
      <c r="E534" s="2">
        <v>31</v>
      </c>
      <c r="F534" s="2">
        <v>12</v>
      </c>
      <c r="G534" s="2">
        <v>2015</v>
      </c>
      <c r="H534" s="2" t="s">
        <v>543</v>
      </c>
      <c r="I534" s="2"/>
      <c r="J534" s="15"/>
      <c r="K534" s="11" t="str">
        <f>VLOOKUP(A534,EMPRESAS!$A$1:$I$245,9,0)</f>
        <v>MAGDALENA</v>
      </c>
      <c r="L534" s="415" t="str">
        <f>VLOOKUP(A534,EMPRESAS!$A$1:$J$245,10,0)</f>
        <v>RIO MAGDALENA Y SUS AFLUENTES Y CANAL DEL DIQUE Y LA  BAHIA DE CARTAGENA</v>
      </c>
    </row>
    <row r="535" spans="1:12">
      <c r="A535" s="26">
        <v>9004395628</v>
      </c>
      <c r="B535" s="30" t="str">
        <f>VLOOKUP(A535,EMPRESAS!$A$1:$B$245,2,0)</f>
        <v>IMPALA TERMINALS COLOMBIA S.A.S. ANTES IMPALA COLOMBIA S.A.S.</v>
      </c>
      <c r="C535" s="2" t="str">
        <f>VLOOKUP(A535,EMPRESAS!$A$1:$C$245,3,0)</f>
        <v>Carga General e H.C</v>
      </c>
      <c r="D535" s="27">
        <v>1245</v>
      </c>
      <c r="E535" s="2">
        <v>6</v>
      </c>
      <c r="F535" s="2">
        <v>4</v>
      </c>
      <c r="G535" s="2">
        <v>2016</v>
      </c>
      <c r="H535" s="15" t="s">
        <v>543</v>
      </c>
      <c r="I535" s="2"/>
      <c r="J535" s="15"/>
      <c r="K535" s="11" t="str">
        <f>VLOOKUP(A535,EMPRESAS!$A$1:$I$245,9,0)</f>
        <v>MAGDALENA</v>
      </c>
      <c r="L535" s="415" t="str">
        <f>VLOOKUP(A535,EMPRESAS!$A$1:$J$245,10,0)</f>
        <v>RIO MAGDALENA Y SUS AFLUENTES Y CANAL DEL DIQUE Y LA  BAHIA DE CARTAGENA</v>
      </c>
    </row>
    <row r="536" spans="1:12">
      <c r="A536" s="26">
        <v>9004395628</v>
      </c>
      <c r="B536" s="30" t="str">
        <f>VLOOKUP(A536,EMPRESAS!$A$1:$B$245,2,0)</f>
        <v>IMPALA TERMINALS COLOMBIA S.A.S. ANTES IMPALA COLOMBIA S.A.S.</v>
      </c>
      <c r="C536" s="2" t="str">
        <f>VLOOKUP(A536,EMPRESAS!$A$1:$C$245,3,0)</f>
        <v>Carga General e H.C</v>
      </c>
      <c r="D536" s="27">
        <v>5829</v>
      </c>
      <c r="E536" s="2">
        <v>18</v>
      </c>
      <c r="F536" s="2">
        <v>12</v>
      </c>
      <c r="G536" s="2">
        <v>2017</v>
      </c>
      <c r="H536" s="15" t="s">
        <v>563</v>
      </c>
      <c r="I536" s="2"/>
      <c r="J536" s="15"/>
      <c r="K536" s="11" t="str">
        <f>VLOOKUP(A536,EMPRESAS!$A$1:$I$245,9,0)</f>
        <v>MAGDALENA</v>
      </c>
      <c r="L536" s="415" t="str">
        <f>VLOOKUP(A536,EMPRESAS!$A$1:$J$245,10,0)</f>
        <v>RIO MAGDALENA Y SUS AFLUENTES Y CANAL DEL DIQUE Y LA  BAHIA DE CARTAGENA</v>
      </c>
    </row>
    <row r="537" spans="1:12">
      <c r="A537" s="26">
        <v>9004395628</v>
      </c>
      <c r="B537" s="30" t="str">
        <f>VLOOKUP(A537,EMPRESAS!$A$1:$B$245,2,0)</f>
        <v>IMPALA TERMINALS COLOMBIA S.A.S. ANTES IMPALA COLOMBIA S.A.S.</v>
      </c>
      <c r="C537" s="2" t="str">
        <f>VLOOKUP(A537,EMPRESAS!$A$1:$C$245,3,0)</f>
        <v>Carga General e H.C</v>
      </c>
      <c r="D537" s="27">
        <v>1328</v>
      </c>
      <c r="E537" s="2">
        <v>2</v>
      </c>
      <c r="F537" s="2">
        <v>5</v>
      </c>
      <c r="G537" s="2">
        <v>2018</v>
      </c>
      <c r="H537" s="115" t="s">
        <v>540</v>
      </c>
      <c r="I537" s="116" t="s">
        <v>537</v>
      </c>
      <c r="J537" s="212"/>
      <c r="K537" s="11" t="str">
        <f>VLOOKUP(A537,EMPRESAS!$A$1:$I$245,9,0)</f>
        <v>MAGDALENA</v>
      </c>
      <c r="L537" s="415" t="str">
        <f>VLOOKUP(A537,EMPRESAS!$A$1:$J$245,10,0)</f>
        <v>RIO MAGDALENA Y SUS AFLUENTES Y CANAL DEL DIQUE Y LA  BAHIA DE CARTAGENA</v>
      </c>
    </row>
    <row r="538" spans="1:12">
      <c r="A538" s="105">
        <v>9000451813</v>
      </c>
      <c r="B538" s="30" t="str">
        <f>VLOOKUP(A538,EMPRESAS!$A$1:$B$245,2,0)</f>
        <v>TRANSPORTES TRES FRONTERAS LTDA</v>
      </c>
      <c r="C538" s="2" t="str">
        <f>VLOOKUP(A538,EMPRESAS!$A$1:$C$245,3,0)</f>
        <v>Carga General e H.C</v>
      </c>
      <c r="D538" s="29">
        <v>6153</v>
      </c>
      <c r="E538" s="15">
        <v>21</v>
      </c>
      <c r="F538" s="15">
        <v>12</v>
      </c>
      <c r="G538" s="15">
        <v>2011</v>
      </c>
      <c r="H538" s="15" t="s">
        <v>536</v>
      </c>
      <c r="I538" s="2" t="s">
        <v>537</v>
      </c>
      <c r="J538" s="15"/>
      <c r="K538" s="11" t="str">
        <f>VLOOKUP(A538,EMPRESAS!$A$1:$I$245,9,0)</f>
        <v>PUTUMAYO</v>
      </c>
      <c r="L538" s="415" t="str">
        <f>VLOOKUP(A538,EMPRESAS!$A$1:$J$245,10,0)</f>
        <v>RIOS: PUTUMAYO, AMAZONAS Y AFLUENTES RUTA: PUERTO ASIS - LETICIA - PUERTO ASIS, PUERTOS COLOMBIANOS.</v>
      </c>
    </row>
    <row r="539" spans="1:12">
      <c r="A539" s="26">
        <v>9000451813</v>
      </c>
      <c r="B539" s="30" t="str">
        <f>VLOOKUP(A539,EMPRESAS!$A$1:$B$245,2,0)</f>
        <v>TRANSPORTES TRES FRONTERAS LTDA</v>
      </c>
      <c r="C539" s="2" t="str">
        <f>VLOOKUP(A539,EMPRESAS!$A$1:$C$245,3,0)</f>
        <v>Carga General e H.C</v>
      </c>
      <c r="D539" s="29">
        <v>6153</v>
      </c>
      <c r="E539" s="15">
        <v>21</v>
      </c>
      <c r="F539" s="15">
        <v>12</v>
      </c>
      <c r="G539" s="3">
        <v>2011</v>
      </c>
      <c r="H539" s="2" t="s">
        <v>538</v>
      </c>
      <c r="I539" s="2"/>
      <c r="J539" s="15"/>
      <c r="K539" s="11" t="str">
        <f>VLOOKUP(A539,EMPRESAS!$A$1:$I$245,9,0)</f>
        <v>PUTUMAYO</v>
      </c>
      <c r="L539" s="415" t="str">
        <f>VLOOKUP(A539,EMPRESAS!$A$1:$J$245,10,0)</f>
        <v>RIOS: PUTUMAYO, AMAZONAS Y AFLUENTES RUTA: PUERTO ASIS - LETICIA - PUERTO ASIS, PUERTOS COLOMBIANOS.</v>
      </c>
    </row>
    <row r="540" spans="1:12">
      <c r="A540" s="26">
        <v>9000451813</v>
      </c>
      <c r="B540" s="30" t="str">
        <f>VLOOKUP(A540,EMPRESAS!$A$1:$B$245,2,0)</f>
        <v>TRANSPORTES TRES FRONTERAS LTDA</v>
      </c>
      <c r="C540" s="2" t="str">
        <f>VLOOKUP(A540,EMPRESAS!$A$1:$C$245,3,0)</f>
        <v>Carga General e H.C</v>
      </c>
      <c r="D540" s="29">
        <v>1029</v>
      </c>
      <c r="E540" s="15">
        <v>9</v>
      </c>
      <c r="F540" s="15">
        <v>4</v>
      </c>
      <c r="G540" s="2">
        <v>2013</v>
      </c>
      <c r="H540" s="2" t="s">
        <v>552</v>
      </c>
      <c r="I540" s="2"/>
      <c r="J540" s="15"/>
      <c r="K540" s="11" t="str">
        <f>VLOOKUP(A540,EMPRESAS!$A$1:$I$245,9,0)</f>
        <v>PUTUMAYO</v>
      </c>
      <c r="L540" s="415" t="str">
        <f>VLOOKUP(A540,EMPRESAS!$A$1:$J$245,10,0)</f>
        <v>RIOS: PUTUMAYO, AMAZONAS Y AFLUENTES RUTA: PUERTO ASIS - LETICIA - PUERTO ASIS, PUERTOS COLOMBIANOS.</v>
      </c>
    </row>
    <row r="541" spans="1:12">
      <c r="A541" s="26">
        <v>9000451813</v>
      </c>
      <c r="B541" s="30" t="str">
        <f>VLOOKUP(A541,EMPRESAS!$A$1:$B$245,2,0)</f>
        <v>TRANSPORTES TRES FRONTERAS LTDA</v>
      </c>
      <c r="C541" s="2" t="str">
        <f>VLOOKUP(A541,EMPRESAS!$A$1:$C$245,3,0)</f>
        <v>Carga General e H.C</v>
      </c>
      <c r="D541" s="29">
        <v>3855</v>
      </c>
      <c r="E541" s="15">
        <v>4</v>
      </c>
      <c r="F541" s="15">
        <v>10</v>
      </c>
      <c r="G541" s="2">
        <v>2013</v>
      </c>
      <c r="H541" s="2" t="s">
        <v>552</v>
      </c>
      <c r="I541" s="2"/>
      <c r="J541" s="15"/>
      <c r="K541" s="11" t="str">
        <f>VLOOKUP(A541,EMPRESAS!$A$1:$I$245,9,0)</f>
        <v>PUTUMAYO</v>
      </c>
      <c r="L541" s="415" t="str">
        <f>VLOOKUP(A541,EMPRESAS!$A$1:$J$245,10,0)</f>
        <v>RIOS: PUTUMAYO, AMAZONAS Y AFLUENTES RUTA: PUERTO ASIS - LETICIA - PUERTO ASIS, PUERTOS COLOMBIANOS.</v>
      </c>
    </row>
    <row r="542" spans="1:12">
      <c r="A542" s="26">
        <v>9000451813</v>
      </c>
      <c r="B542" s="30" t="str">
        <f>VLOOKUP(A542,EMPRESAS!$A$1:$B$245,2,0)</f>
        <v>TRANSPORTES TRES FRONTERAS LTDA</v>
      </c>
      <c r="C542" s="2" t="str">
        <f>VLOOKUP(A542,EMPRESAS!$A$1:$C$245,3,0)</f>
        <v>Carga General e H.C</v>
      </c>
      <c r="D542" s="29">
        <v>4342</v>
      </c>
      <c r="E542" s="15">
        <v>23</v>
      </c>
      <c r="F542" s="15">
        <v>12</v>
      </c>
      <c r="G542" s="2">
        <v>2014</v>
      </c>
      <c r="H542" s="2" t="s">
        <v>539</v>
      </c>
      <c r="I542" s="2"/>
      <c r="J542" s="15"/>
      <c r="K542" s="11" t="str">
        <f>VLOOKUP(A542,EMPRESAS!$A$1:$I$245,9,0)</f>
        <v>PUTUMAYO</v>
      </c>
      <c r="L542" s="415" t="str">
        <f>VLOOKUP(A542,EMPRESAS!$A$1:$J$245,10,0)</f>
        <v>RIOS: PUTUMAYO, AMAZONAS Y AFLUENTES RUTA: PUERTO ASIS - LETICIA - PUERTO ASIS, PUERTOS COLOMBIANOS.</v>
      </c>
    </row>
    <row r="543" spans="1:12">
      <c r="A543" s="26">
        <v>9000451813</v>
      </c>
      <c r="B543" s="30" t="str">
        <f>VLOOKUP(A543,EMPRESAS!$A$1:$B$245,2,0)</f>
        <v>TRANSPORTES TRES FRONTERAS LTDA</v>
      </c>
      <c r="C543" s="2" t="str">
        <f>VLOOKUP(A543,EMPRESAS!$A$1:$C$245,3,0)</f>
        <v>Carga General e H.C</v>
      </c>
      <c r="D543" s="29">
        <v>2681</v>
      </c>
      <c r="E543" s="15">
        <v>5</v>
      </c>
      <c r="F543" s="15">
        <v>8</v>
      </c>
      <c r="G543" s="2">
        <v>2015</v>
      </c>
      <c r="H543" s="2" t="s">
        <v>545</v>
      </c>
      <c r="I543" s="2"/>
      <c r="J543" s="15"/>
      <c r="K543" s="11" t="str">
        <f>VLOOKUP(A543,EMPRESAS!$A$1:$I$245,9,0)</f>
        <v>PUTUMAYO</v>
      </c>
      <c r="L543" s="415" t="str">
        <f>VLOOKUP(A543,EMPRESAS!$A$1:$J$245,10,0)</f>
        <v>RIOS: PUTUMAYO, AMAZONAS Y AFLUENTES RUTA: PUERTO ASIS - LETICIA - PUERTO ASIS, PUERTOS COLOMBIANOS.</v>
      </c>
    </row>
    <row r="544" spans="1:12">
      <c r="A544" s="26">
        <v>9000451813</v>
      </c>
      <c r="B544" s="30" t="str">
        <f>VLOOKUP(A544,EMPRESAS!$A$1:$B$245,2,0)</f>
        <v>TRANSPORTES TRES FRONTERAS LTDA</v>
      </c>
      <c r="C544" s="2" t="str">
        <f>VLOOKUP(A544,EMPRESAS!$A$1:$C$245,3,0)</f>
        <v>Carga General e H.C</v>
      </c>
      <c r="D544" s="29">
        <v>6236</v>
      </c>
      <c r="E544" s="15">
        <v>28</v>
      </c>
      <c r="F544" s="15">
        <v>12</v>
      </c>
      <c r="G544" s="15">
        <v>2017</v>
      </c>
      <c r="H544" s="115" t="s">
        <v>540</v>
      </c>
      <c r="I544" s="116"/>
      <c r="J544" s="212"/>
      <c r="K544" s="11" t="str">
        <f>VLOOKUP(A544,EMPRESAS!$A$1:$I$245,9,0)</f>
        <v>PUTUMAYO</v>
      </c>
      <c r="L544" s="415" t="str">
        <f>VLOOKUP(A544,EMPRESAS!$A$1:$J$245,10,0)</f>
        <v>RIOS: PUTUMAYO, AMAZONAS Y AFLUENTES RUTA: PUERTO ASIS - LETICIA - PUERTO ASIS, PUERTOS COLOMBIANOS.</v>
      </c>
    </row>
    <row r="545" spans="1:12">
      <c r="A545" s="26">
        <v>9000451813</v>
      </c>
      <c r="B545" s="322" t="str">
        <f>VLOOKUP(A545,EMPRESAS!$A$1:$B$245,2,0)</f>
        <v>TRANSPORTES TRES FRONTERAS LTDA</v>
      </c>
      <c r="C545" s="21" t="str">
        <f>VLOOKUP(A545,EMPRESAS!$A$1:$C$245,3,0)</f>
        <v>Carga General e H.C</v>
      </c>
      <c r="D545" s="29">
        <v>3040010345</v>
      </c>
      <c r="E545" s="47">
        <v>10</v>
      </c>
      <c r="F545" s="47">
        <v>3</v>
      </c>
      <c r="G545" s="47">
        <v>2021</v>
      </c>
      <c r="H545" s="326" t="s">
        <v>544</v>
      </c>
      <c r="I545" s="116" t="s">
        <v>537</v>
      </c>
      <c r="J545" s="212"/>
      <c r="K545" s="11"/>
      <c r="L545" s="415"/>
    </row>
    <row r="546" spans="1:12" ht="39">
      <c r="A546" s="105">
        <v>9001258853</v>
      </c>
      <c r="B546" s="30" t="str">
        <f>VLOOKUP(A546,EMPRESAS!$A$1:$B$245,2,0)</f>
        <v>SERVITRAF LTDA</v>
      </c>
      <c r="C546" s="2" t="str">
        <f>VLOOKUP(A546,EMPRESAS!$A$1:$C$245,3,0)</f>
        <v>Carga - Transbordo</v>
      </c>
      <c r="D546" s="27">
        <v>2941</v>
      </c>
      <c r="E546" s="2">
        <v>14</v>
      </c>
      <c r="F546" s="2">
        <v>5</v>
      </c>
      <c r="G546" s="2">
        <v>2012</v>
      </c>
      <c r="H546" s="21" t="s">
        <v>536</v>
      </c>
      <c r="I546" s="15" t="s">
        <v>555</v>
      </c>
      <c r="J546" s="15"/>
      <c r="K546" s="11" t="str">
        <f>VLOOKUP(A546,EMPRESAS!$A$1:$I$245,9,0)</f>
        <v>MAGDALENA</v>
      </c>
      <c r="L546" s="415" t="str">
        <f>VLOOKUP(A546,EMPRESAS!$A$1:$J$245,10,0)</f>
        <v>RIO MAGDALENA RUTA 1: BAJO CONTRATO CON CEMENTO ARGOS S.A. ENTRE PTO SERVIEZ SITUADO BAJOI LA MARGEN DERECHA DEL RIO MAGDALENA Y LAS INSTALACIONES INDUSTTRIALES DE CEMENTO ARGOS S.A. PLANTA NARE EN LA MARGEN IZQUIERDA RUTA 2: PLANTA NARE - CATERA - PLANTA NARE</v>
      </c>
    </row>
    <row r="547" spans="1:12" ht="39">
      <c r="A547" s="26">
        <v>9001258853</v>
      </c>
      <c r="B547" s="30" t="str">
        <f>VLOOKUP(A547,EMPRESAS!$A$1:$B$245,2,0)</f>
        <v>SERVITRAF LTDA</v>
      </c>
      <c r="C547" s="2" t="str">
        <f>VLOOKUP(A547,EMPRESAS!$A$1:$C$245,3,0)</f>
        <v>Carga - Transbordo</v>
      </c>
      <c r="D547" s="27">
        <v>2941</v>
      </c>
      <c r="E547" s="2">
        <v>14</v>
      </c>
      <c r="F547" s="2">
        <v>5</v>
      </c>
      <c r="G547" s="21">
        <v>2012</v>
      </c>
      <c r="H547" s="15" t="s">
        <v>538</v>
      </c>
      <c r="I547" s="3"/>
      <c r="J547" s="26"/>
      <c r="K547" s="11" t="str">
        <f>VLOOKUP(A547,EMPRESAS!$A$1:$I$245,9,0)</f>
        <v>MAGDALENA</v>
      </c>
      <c r="L547" s="415" t="str">
        <f>VLOOKUP(A547,EMPRESAS!$A$1:$J$245,10,0)</f>
        <v>RIO MAGDALENA RUTA 1: BAJO CONTRATO CON CEMENTO ARGOS S.A. ENTRE PTO SERVIEZ SITUADO BAJOI LA MARGEN DERECHA DEL RIO MAGDALENA Y LAS INSTALACIONES INDUSTTRIALES DE CEMENTO ARGOS S.A. PLANTA NARE EN LA MARGEN IZQUIERDA RUTA 2: PLANTA NARE - CATERA - PLANTA NARE</v>
      </c>
    </row>
    <row r="548" spans="1:12" ht="39">
      <c r="A548" s="26">
        <v>9001258853</v>
      </c>
      <c r="B548" s="30" t="str">
        <f>VLOOKUP(A548,EMPRESAS!$A$1:$B$245,2,0)</f>
        <v>SERVITRAF LTDA</v>
      </c>
      <c r="C548" s="2" t="str">
        <f>VLOOKUP(A548,EMPRESAS!$A$1:$C$245,3,0)</f>
        <v>Carga - Transbordo</v>
      </c>
      <c r="D548" s="27">
        <v>5502</v>
      </c>
      <c r="E548" s="2">
        <v>4</v>
      </c>
      <c r="F548" s="2">
        <v>12</v>
      </c>
      <c r="G548" s="21">
        <v>2018</v>
      </c>
      <c r="H548" s="122" t="s">
        <v>553</v>
      </c>
      <c r="I548" s="122" t="s">
        <v>578</v>
      </c>
      <c r="J548" s="348"/>
      <c r="K548" s="11" t="str">
        <f>VLOOKUP(A548,EMPRESAS!$A$1:$I$245,9,0)</f>
        <v>MAGDALENA</v>
      </c>
      <c r="L548" s="415" t="str">
        <f>VLOOKUP(A548,EMPRESAS!$A$1:$J$245,10,0)</f>
        <v>RIO MAGDALENA RUTA 1: BAJO CONTRATO CON CEMENTO ARGOS S.A. ENTRE PTO SERVIEZ SITUADO BAJOI LA MARGEN DERECHA DEL RIO MAGDALENA Y LAS INSTALACIONES INDUSTTRIALES DE CEMENTO ARGOS S.A. PLANTA NARE EN LA MARGEN IZQUIERDA RUTA 2: PLANTA NARE - CATERA - PLANTA NARE</v>
      </c>
    </row>
    <row r="549" spans="1:12">
      <c r="A549" s="105">
        <v>9003703353</v>
      </c>
      <c r="B549" s="30" t="str">
        <f>VLOOKUP(A549,EMPRESAS!$A$1:$B$245,2,0)</f>
        <v>NAVIAGRO S.A.S</v>
      </c>
      <c r="C549" s="2" t="str">
        <f>VLOOKUP(A549,EMPRESAS!$A$1:$C$245,3,0)</f>
        <v xml:space="preserve">Carga General </v>
      </c>
      <c r="D549" s="27">
        <v>8449</v>
      </c>
      <c r="E549" s="2">
        <v>13</v>
      </c>
      <c r="F549" s="2">
        <v>9</v>
      </c>
      <c r="G549" s="2">
        <v>2012</v>
      </c>
      <c r="H549" s="2" t="s">
        <v>536</v>
      </c>
      <c r="I549" s="2" t="s">
        <v>554</v>
      </c>
      <c r="J549" s="15"/>
      <c r="K549" s="11" t="str">
        <f>VLOOKUP(A549,EMPRESAS!$A$1:$I$245,9,0)</f>
        <v>META</v>
      </c>
      <c r="L549" s="415" t="str">
        <f>VLOOKUP(A549,EMPRESAS!$A$1:$J$245,10,0)</f>
        <v>RIOS: META, ORINOCO ENTRE PUERTO LOPEZ - PUERTO CARREÑO</v>
      </c>
    </row>
    <row r="550" spans="1:12">
      <c r="A550" s="26">
        <v>9003703353</v>
      </c>
      <c r="B550" s="30" t="str">
        <f>VLOOKUP(A550,EMPRESAS!$A$1:$B$245,2,0)</f>
        <v>NAVIAGRO S.A.S</v>
      </c>
      <c r="C550" s="2" t="str">
        <f>VLOOKUP(A550,EMPRESAS!$A$1:$C$245,3,0)</f>
        <v xml:space="preserve">Carga General </v>
      </c>
      <c r="D550" s="27">
        <v>8449</v>
      </c>
      <c r="E550" s="2">
        <v>13</v>
      </c>
      <c r="F550" s="2">
        <v>9</v>
      </c>
      <c r="G550" s="3">
        <v>2012</v>
      </c>
      <c r="H550" s="2" t="s">
        <v>538</v>
      </c>
      <c r="I550" s="2"/>
      <c r="J550" s="15"/>
      <c r="K550" s="11" t="str">
        <f>VLOOKUP(A550,EMPRESAS!$A$1:$I$245,9,0)</f>
        <v>META</v>
      </c>
      <c r="L550" s="415" t="str">
        <f>VLOOKUP(A550,EMPRESAS!$A$1:$J$245,10,0)</f>
        <v>RIOS: META, ORINOCO ENTRE PUERTO LOPEZ - PUERTO CARREÑO</v>
      </c>
    </row>
    <row r="551" spans="1:12">
      <c r="A551" s="26">
        <v>9003703353</v>
      </c>
      <c r="B551" s="30" t="str">
        <f>VLOOKUP(A551,EMPRESAS!$A$1:$B$245,2,0)</f>
        <v>NAVIAGRO S.A.S</v>
      </c>
      <c r="C551" s="2" t="str">
        <f>VLOOKUP(A551,EMPRESAS!$A$1:$C$245,3,0)</f>
        <v xml:space="preserve">Carga General </v>
      </c>
      <c r="D551" s="27">
        <v>3756</v>
      </c>
      <c r="E551" s="2">
        <v>7</v>
      </c>
      <c r="F551" s="2">
        <v>10</v>
      </c>
      <c r="G551" s="3">
        <v>2015</v>
      </c>
      <c r="H551" s="2" t="s">
        <v>539</v>
      </c>
      <c r="I551" s="2"/>
      <c r="J551" s="15"/>
      <c r="K551" s="11" t="str">
        <f>VLOOKUP(A551,EMPRESAS!$A$1:$I$245,9,0)</f>
        <v>META</v>
      </c>
      <c r="L551" s="415" t="str">
        <f>VLOOKUP(A551,EMPRESAS!$A$1:$J$245,10,0)</f>
        <v>RIOS: META, ORINOCO ENTRE PUERTO LOPEZ - PUERTO CARREÑO</v>
      </c>
    </row>
    <row r="552" spans="1:12">
      <c r="A552" s="26">
        <v>9003703353</v>
      </c>
      <c r="B552" s="30" t="str">
        <f>VLOOKUP(A552,EMPRESAS!$A$1:$B$245,2,0)</f>
        <v>NAVIAGRO S.A.S</v>
      </c>
      <c r="C552" s="2" t="str">
        <f>VLOOKUP(A552,EMPRESAS!$A$1:$C$245,3,0)</f>
        <v xml:space="preserve">Carga General </v>
      </c>
      <c r="D552" s="27">
        <v>4709</v>
      </c>
      <c r="E552" s="2">
        <v>11</v>
      </c>
      <c r="F552" s="2">
        <v>10</v>
      </c>
      <c r="G552" s="3">
        <v>2018</v>
      </c>
      <c r="H552" s="115" t="s">
        <v>540</v>
      </c>
      <c r="I552" s="116" t="s">
        <v>554</v>
      </c>
      <c r="J552" s="212"/>
      <c r="K552" s="11" t="str">
        <f>VLOOKUP(A552,EMPRESAS!$A$1:$I$245,9,0)</f>
        <v>META</v>
      </c>
      <c r="L552" s="415" t="str">
        <f>VLOOKUP(A552,EMPRESAS!$A$1:$J$245,10,0)</f>
        <v>RIOS: META, ORINOCO ENTRE PUERTO LOPEZ - PUERTO CARREÑO</v>
      </c>
    </row>
    <row r="553" spans="1:12">
      <c r="A553" s="105">
        <v>9004744832</v>
      </c>
      <c r="B553" s="30" t="str">
        <f>VLOOKUP(A553,EMPRESAS!$A$1:$B$245,2,0)</f>
        <v>LOGISTICA INTEGRAL DEL COMERCIO S.A.S.</v>
      </c>
      <c r="C553" s="2" t="str">
        <f>VLOOKUP(A553,EMPRESAS!$A$1:$C$245,3,0)</f>
        <v>Carga - Transbordo</v>
      </c>
      <c r="D553" s="27">
        <v>8221</v>
      </c>
      <c r="E553" s="2">
        <v>4</v>
      </c>
      <c r="F553" s="2">
        <v>9</v>
      </c>
      <c r="G553" s="2">
        <v>2012</v>
      </c>
      <c r="H553" s="21" t="s">
        <v>536</v>
      </c>
      <c r="I553" s="15" t="s">
        <v>555</v>
      </c>
      <c r="J553" s="15"/>
      <c r="K553" s="11" t="str">
        <f>VLOOKUP(A553,EMPRESAS!$A$1:$I$245,9,0)</f>
        <v>MAGDALENA</v>
      </c>
      <c r="L553" s="415" t="str">
        <f>VLOOKUP(A553,EMPRESAS!$A$1:$J$245,10,0)</f>
        <v>RIO MAGDALENA ENTRE YATI (MAGAGUE) Y BODEGA (CICUCO)</v>
      </c>
    </row>
    <row r="554" spans="1:12">
      <c r="A554" s="26">
        <v>9004744832</v>
      </c>
      <c r="B554" s="30" t="str">
        <f>VLOOKUP(A554,EMPRESAS!$A$1:$B$245,2,0)</f>
        <v>LOGISTICA INTEGRAL DEL COMERCIO S.A.S.</v>
      </c>
      <c r="C554" s="2" t="str">
        <f>VLOOKUP(A554,EMPRESAS!$A$1:$C$245,3,0)</f>
        <v>Carga - Transbordo</v>
      </c>
      <c r="D554" s="27">
        <v>8221</v>
      </c>
      <c r="E554" s="2">
        <v>4</v>
      </c>
      <c r="F554" s="2">
        <v>9</v>
      </c>
      <c r="G554" s="21">
        <v>2012</v>
      </c>
      <c r="H554" s="117" t="s">
        <v>538</v>
      </c>
      <c r="I554" s="119" t="s">
        <v>558</v>
      </c>
      <c r="J554" s="347"/>
      <c r="K554" s="11" t="str">
        <f>VLOOKUP(A554,EMPRESAS!$A$1:$I$245,9,0)</f>
        <v>MAGDALENA</v>
      </c>
      <c r="L554" s="415" t="str">
        <f>VLOOKUP(A554,EMPRESAS!$A$1:$J$245,10,0)</f>
        <v>RIO MAGDALENA ENTRE YATI (MAGAGUE) Y BODEGA (CICUCO)</v>
      </c>
    </row>
    <row r="555" spans="1:12">
      <c r="A555" s="105">
        <v>722121136</v>
      </c>
      <c r="B555" s="30" t="str">
        <f>VLOOKUP(A555,EMPRESAS!$A$1:$B$245,2,0)</f>
        <v>MONROY ZABALETA NELSON ENRIQUE</v>
      </c>
      <c r="C555" s="2" t="str">
        <f>VLOOKUP(A555,EMPRESAS!$A$1:$C$245,3,0)</f>
        <v>Carga - Transbordo</v>
      </c>
      <c r="D555" s="27">
        <v>12275</v>
      </c>
      <c r="E555" s="2">
        <v>26</v>
      </c>
      <c r="F555" s="2">
        <v>12</v>
      </c>
      <c r="G555" s="2">
        <v>2012</v>
      </c>
      <c r="H555" s="2" t="s">
        <v>536</v>
      </c>
      <c r="I555" s="15"/>
      <c r="J555" s="15"/>
      <c r="K555" s="11" t="str">
        <f>VLOOKUP(A555,EMPRESAS!$A$1:$I$245,9,0)</f>
        <v>MAGDALENA</v>
      </c>
      <c r="L555" s="415" t="str">
        <f>VLOOKUP(A555,EMPRESAS!$A$1:$J$245,10,0)</f>
        <v xml:space="preserve">RIO MAGDALENA ENTRE PUERTO BERRIO (ANTIOQUIA) Y GAMARRA (CESAR) </v>
      </c>
    </row>
    <row r="556" spans="1:12">
      <c r="A556" s="26">
        <v>722121136</v>
      </c>
      <c r="B556" s="30" t="str">
        <f>VLOOKUP(A556,EMPRESAS!$A$1:$B$245,2,0)</f>
        <v>MONROY ZABALETA NELSON ENRIQUE</v>
      </c>
      <c r="C556" s="2" t="str">
        <f>VLOOKUP(A556,EMPRESAS!$A$1:$C$245,3,0)</f>
        <v>Carga - Transbordo</v>
      </c>
      <c r="D556" s="27">
        <v>12275</v>
      </c>
      <c r="E556" s="2">
        <v>26</v>
      </c>
      <c r="F556" s="2">
        <v>12</v>
      </c>
      <c r="G556" s="2">
        <v>2012</v>
      </c>
      <c r="H556" s="2" t="s">
        <v>538</v>
      </c>
      <c r="I556" s="15"/>
      <c r="J556" s="15"/>
      <c r="K556" s="11" t="str">
        <f>VLOOKUP(A556,EMPRESAS!$A$1:$I$245,9,0)</f>
        <v>MAGDALENA</v>
      </c>
      <c r="L556" s="415" t="str">
        <f>VLOOKUP(A556,EMPRESAS!$A$1:$J$245,10,0)</f>
        <v xml:space="preserve">RIO MAGDALENA ENTRE PUERTO BERRIO (ANTIOQUIA) Y GAMARRA (CESAR) </v>
      </c>
    </row>
    <row r="557" spans="1:12">
      <c r="A557" s="26">
        <v>722121136</v>
      </c>
      <c r="B557" s="30" t="str">
        <f>VLOOKUP(A557,EMPRESAS!$A$1:$B$245,2,0)</f>
        <v>MONROY ZABALETA NELSON ENRIQUE</v>
      </c>
      <c r="C557" s="2" t="str">
        <f>VLOOKUP(A557,EMPRESAS!$A$1:$C$245,3,0)</f>
        <v>Carga - Transbordo</v>
      </c>
      <c r="D557" s="27">
        <v>104</v>
      </c>
      <c r="E557" s="2">
        <v>19</v>
      </c>
      <c r="F557" s="2">
        <v>1</v>
      </c>
      <c r="G557" s="2">
        <v>2017</v>
      </c>
      <c r="H557" s="355" t="s">
        <v>539</v>
      </c>
      <c r="J557" s="347"/>
      <c r="K557" s="11" t="str">
        <f>VLOOKUP(A557,EMPRESAS!$A$1:$I$245,9,0)</f>
        <v>MAGDALENA</v>
      </c>
      <c r="L557" s="415" t="str">
        <f>VLOOKUP(A557,EMPRESAS!$A$1:$J$245,10,0)</f>
        <v xml:space="preserve">RIO MAGDALENA ENTRE PUERTO BERRIO (ANTIOQUIA) Y GAMARRA (CESAR) </v>
      </c>
    </row>
    <row r="558" spans="1:12">
      <c r="A558" s="26">
        <v>722121136</v>
      </c>
      <c r="B558" s="30" t="str">
        <f>VLOOKUP(A558,EMPRESAS!$A$1:$B$245,2,0)</f>
        <v>MONROY ZABALETA NELSON ENRIQUE</v>
      </c>
      <c r="C558" s="2" t="str">
        <f>VLOOKUP(A558,EMPRESAS!$A$1:$C$245,3,0)</f>
        <v>Carga - Transbordo</v>
      </c>
      <c r="D558" s="27">
        <v>535</v>
      </c>
      <c r="E558" s="2">
        <v>7</v>
      </c>
      <c r="F558" s="2">
        <v>3</v>
      </c>
      <c r="G558" s="2">
        <v>2017</v>
      </c>
      <c r="H558" s="2" t="s">
        <v>580</v>
      </c>
      <c r="I558" s="15"/>
      <c r="J558" s="15"/>
      <c r="K558" s="11" t="str">
        <f>VLOOKUP(A558,EMPRESAS!$A$1:$I$245,9,0)</f>
        <v>MAGDALENA</v>
      </c>
      <c r="L558" s="415" t="str">
        <f>VLOOKUP(A558,EMPRESAS!$A$1:$J$245,10,0)</f>
        <v xml:space="preserve">RIO MAGDALENA ENTRE PUERTO BERRIO (ANTIOQUIA) Y GAMARRA (CESAR) </v>
      </c>
    </row>
    <row r="559" spans="1:12">
      <c r="A559" s="26">
        <v>722121136</v>
      </c>
      <c r="B559" s="30" t="str">
        <f>VLOOKUP(A559,EMPRESAS!$A$1:$B$245,2,0)</f>
        <v>MONROY ZABALETA NELSON ENRIQUE</v>
      </c>
      <c r="C559" s="2" t="str">
        <f>VLOOKUP(A559,EMPRESAS!$A$1:$C$245,3,0)</f>
        <v>Carga - Transbordo</v>
      </c>
      <c r="D559" s="27">
        <v>3304</v>
      </c>
      <c r="E559" s="2">
        <v>10</v>
      </c>
      <c r="F559" s="2">
        <v>8</v>
      </c>
      <c r="G559" s="2">
        <v>2018</v>
      </c>
      <c r="H559" s="2" t="s">
        <v>541</v>
      </c>
      <c r="I559" s="15"/>
      <c r="J559" s="15"/>
      <c r="K559" s="11" t="str">
        <f>VLOOKUP(A559,EMPRESAS!$A$1:$I$245,9,0)</f>
        <v>MAGDALENA</v>
      </c>
      <c r="L559" s="415" t="str">
        <f>VLOOKUP(A559,EMPRESAS!$A$1:$J$245,10,0)</f>
        <v xml:space="preserve">RIO MAGDALENA ENTRE PUERTO BERRIO (ANTIOQUIA) Y GAMARRA (CESAR) </v>
      </c>
    </row>
    <row r="560" spans="1:12">
      <c r="A560" s="26">
        <v>722121136</v>
      </c>
      <c r="B560" s="322" t="str">
        <f>VLOOKUP(A560,EMPRESAS!$A$1:$B$245,2,0)</f>
        <v>MONROY ZABALETA NELSON ENRIQUE</v>
      </c>
      <c r="C560" s="21" t="str">
        <f>VLOOKUP(A560,EMPRESAS!$A$1:$C$245,3,0)</f>
        <v>Carga - Transbordo</v>
      </c>
      <c r="D560" s="27">
        <v>3040025835</v>
      </c>
      <c r="E560" s="2">
        <v>1</v>
      </c>
      <c r="F560" s="2">
        <v>12</v>
      </c>
      <c r="G560" s="2">
        <v>2020</v>
      </c>
      <c r="H560" s="115" t="s">
        <v>540</v>
      </c>
      <c r="I560" s="116" t="s">
        <v>558</v>
      </c>
      <c r="J560" s="15"/>
      <c r="K560" s="11" t="str">
        <f>VLOOKUP(A560,EMPRESAS!$A$1:$I$245,9,0)</f>
        <v>MAGDALENA</v>
      </c>
      <c r="L560" s="415" t="str">
        <f>VLOOKUP(A560,EMPRESAS!$A$1:$J$245,10,0)</f>
        <v xml:space="preserve">RIO MAGDALENA ENTRE PUERTO BERRIO (ANTIOQUIA) Y GAMARRA (CESAR) </v>
      </c>
    </row>
    <row r="561" spans="1:12">
      <c r="A561" s="26">
        <v>722121136</v>
      </c>
      <c r="B561" s="322" t="str">
        <f>VLOOKUP(A561,EMPRESAS!$A$1:$B$245,2,0)</f>
        <v>MONROY ZABALETA NELSON ENRIQUE</v>
      </c>
      <c r="C561" s="21" t="str">
        <f>VLOOKUP(A561,EMPRESAS!$A$1:$C$245,3,0)</f>
        <v>Carga - Transbordo</v>
      </c>
      <c r="D561" s="27">
        <v>3040008735</v>
      </c>
      <c r="E561" s="2">
        <v>3</v>
      </c>
      <c r="F561" s="2">
        <v>3</v>
      </c>
      <c r="G561" s="2">
        <v>2021</v>
      </c>
      <c r="H561" s="211" t="s">
        <v>541</v>
      </c>
      <c r="I561" s="212"/>
      <c r="J561" s="15"/>
      <c r="K561" s="11" t="str">
        <f>VLOOKUP(A561,EMPRESAS!$A$1:$I$245,9,0)</f>
        <v>MAGDALENA</v>
      </c>
      <c r="L561" s="415" t="str">
        <f>VLOOKUP(A561,EMPRESAS!$A$1:$J$245,10,0)</f>
        <v xml:space="preserve">RIO MAGDALENA ENTRE PUERTO BERRIO (ANTIOQUIA) Y GAMARRA (CESAR) </v>
      </c>
    </row>
    <row r="562" spans="1:12">
      <c r="A562" s="26">
        <v>722121136</v>
      </c>
      <c r="B562" s="322" t="str">
        <f>VLOOKUP(A562,EMPRESAS!$A$1:$B$245,2,0)</f>
        <v>MONROY ZABALETA NELSON ENRIQUE</v>
      </c>
      <c r="C562" s="21" t="str">
        <f>VLOOKUP(A562,EMPRESAS!$A$1:$C$245,3,0)</f>
        <v>Carga - Transbordo</v>
      </c>
      <c r="D562" s="27">
        <v>3040008735</v>
      </c>
      <c r="E562" s="2">
        <v>3</v>
      </c>
      <c r="F562" s="2">
        <v>3</v>
      </c>
      <c r="G562" s="2">
        <v>2021</v>
      </c>
      <c r="H562" s="211" t="s">
        <v>581</v>
      </c>
      <c r="I562" s="212"/>
      <c r="J562" s="15" t="s">
        <v>582</v>
      </c>
      <c r="K562" s="11" t="str">
        <f>VLOOKUP(A562,EMPRESAS!$A$1:$I$245,9,0)</f>
        <v>MAGDALENA</v>
      </c>
      <c r="L562" s="415" t="str">
        <f>VLOOKUP(A562,EMPRESAS!$A$1:$J$245,10,0)</f>
        <v xml:space="preserve">RIO MAGDALENA ENTRE PUERTO BERRIO (ANTIOQUIA) Y GAMARRA (CESAR) </v>
      </c>
    </row>
    <row r="563" spans="1:12" ht="26.25">
      <c r="A563" s="105">
        <v>9005616168</v>
      </c>
      <c r="B563" s="30" t="str">
        <f>VLOOKUP(A563,EMPRESAS!$A$1:$B$245,2,0)</f>
        <v>MARVETRANSP S.A.S.</v>
      </c>
      <c r="C563" s="2" t="str">
        <f>VLOOKUP(A563,EMPRESAS!$A$1:$C$245,3,0)</f>
        <v>Carga - Transbordo</v>
      </c>
      <c r="D563" s="27">
        <v>12349</v>
      </c>
      <c r="E563" s="2">
        <v>28</v>
      </c>
      <c r="F563" s="2">
        <v>12</v>
      </c>
      <c r="G563" s="2">
        <v>2012</v>
      </c>
      <c r="H563" s="2" t="s">
        <v>536</v>
      </c>
      <c r="I563" s="15" t="s">
        <v>555</v>
      </c>
      <c r="J563" s="15"/>
      <c r="K563" s="11" t="str">
        <f>VLOOKUP(A563,EMPRESAS!$A$1:$I$245,9,0)</f>
        <v>MAGDALENA</v>
      </c>
      <c r="L563" s="415" t="str">
        <f>VLOOKUP(A563,EMPRESAS!$A$1:$J$245,10,0)</f>
        <v>CARGA GENERAL: RIO MAGDALENA Y AFLUENTES CANAL DEL DIQUE BAHIA DE CARTAGENA RIO CAUCA Y AFLUENTES, TRANSBORDO: ENTRE SALAMINA PUERTO GIRALDO VSA</v>
      </c>
    </row>
    <row r="564" spans="1:12" ht="26.25">
      <c r="A564" s="26">
        <v>9005616168</v>
      </c>
      <c r="B564" s="30" t="str">
        <f>VLOOKUP(A564,EMPRESAS!$A$1:$B$245,2,0)</f>
        <v>MARVETRANSP S.A.S.</v>
      </c>
      <c r="C564" s="2" t="str">
        <f>VLOOKUP(A564,EMPRESAS!$A$1:$C$245,3,0)</f>
        <v>Carga - Transbordo</v>
      </c>
      <c r="D564" s="27">
        <v>12349</v>
      </c>
      <c r="E564" s="2">
        <v>28</v>
      </c>
      <c r="F564" s="2">
        <v>12</v>
      </c>
      <c r="G564" s="3">
        <v>2012</v>
      </c>
      <c r="H564" s="2" t="s">
        <v>538</v>
      </c>
      <c r="I564" s="28"/>
      <c r="J564" s="28"/>
      <c r="K564" s="11" t="str">
        <f>VLOOKUP(A564,EMPRESAS!$A$1:$I$245,9,0)</f>
        <v>MAGDALENA</v>
      </c>
      <c r="L564" s="415" t="str">
        <f>VLOOKUP(A564,EMPRESAS!$A$1:$J$245,10,0)</f>
        <v>CARGA GENERAL: RIO MAGDALENA Y AFLUENTES CANAL DEL DIQUE BAHIA DE CARTAGENA RIO CAUCA Y AFLUENTES, TRANSBORDO: ENTRE SALAMINA PUERTO GIRALDO VSA</v>
      </c>
    </row>
    <row r="565" spans="1:12" ht="26.25">
      <c r="A565" s="26">
        <v>9005616168</v>
      </c>
      <c r="B565" s="30" t="str">
        <f>VLOOKUP(A565,EMPRESAS!$A$1:$B$245,2,0)</f>
        <v>MARVETRANSP S.A.S.</v>
      </c>
      <c r="C565" s="2" t="str">
        <f>VLOOKUP(A565,EMPRESAS!$A$1:$C$245,3,0)</f>
        <v>Carga - Transbordo</v>
      </c>
      <c r="D565" s="29">
        <v>2099</v>
      </c>
      <c r="E565" s="15">
        <v>5</v>
      </c>
      <c r="F565" s="15">
        <v>6</v>
      </c>
      <c r="G565" s="26">
        <v>2013</v>
      </c>
      <c r="H565" s="15" t="s">
        <v>566</v>
      </c>
      <c r="I565" s="15"/>
      <c r="J565" s="15"/>
      <c r="K565" s="11" t="str">
        <f>VLOOKUP(A565,EMPRESAS!$A$1:$I$245,9,0)</f>
        <v>MAGDALENA</v>
      </c>
      <c r="L565" s="415" t="str">
        <f>VLOOKUP(A565,EMPRESAS!$A$1:$J$245,10,0)</f>
        <v>CARGA GENERAL: RIO MAGDALENA Y AFLUENTES CANAL DEL DIQUE BAHIA DE CARTAGENA RIO CAUCA Y AFLUENTES, TRANSBORDO: ENTRE SALAMINA PUERTO GIRALDO VSA</v>
      </c>
    </row>
    <row r="566" spans="1:12" ht="26.25">
      <c r="A566" s="26">
        <v>9005616168</v>
      </c>
      <c r="B566" s="30" t="str">
        <f>VLOOKUP(A566,EMPRESAS!$A$1:$B$245,2,0)</f>
        <v>MARVETRANSP S.A.S.</v>
      </c>
      <c r="C566" s="2" t="str">
        <f>VLOOKUP(A566,EMPRESAS!$A$1:$C$245,3,0)</f>
        <v>Carga - Transbordo</v>
      </c>
      <c r="D566" s="29">
        <v>3453</v>
      </c>
      <c r="E566" s="15">
        <v>3</v>
      </c>
      <c r="F566" s="15">
        <v>9</v>
      </c>
      <c r="G566" s="26">
        <v>2013</v>
      </c>
      <c r="H566" s="15" t="s">
        <v>583</v>
      </c>
      <c r="I566" s="15"/>
      <c r="J566" s="15"/>
      <c r="K566" s="11" t="str">
        <f>VLOOKUP(A566,EMPRESAS!$A$1:$I$245,9,0)</f>
        <v>MAGDALENA</v>
      </c>
      <c r="L566" s="415" t="str">
        <f>VLOOKUP(A566,EMPRESAS!$A$1:$J$245,10,0)</f>
        <v>CARGA GENERAL: RIO MAGDALENA Y AFLUENTES CANAL DEL DIQUE BAHIA DE CARTAGENA RIO CAUCA Y AFLUENTES, TRANSBORDO: ENTRE SALAMINA PUERTO GIRALDO VSA</v>
      </c>
    </row>
    <row r="567" spans="1:12" ht="26.25">
      <c r="A567" s="26">
        <v>9005616168</v>
      </c>
      <c r="B567" s="30" t="str">
        <f>VLOOKUP(A567,EMPRESAS!$A$1:$B$245,2,0)</f>
        <v>MARVETRANSP S.A.S.</v>
      </c>
      <c r="C567" s="2" t="str">
        <f>VLOOKUP(A567,EMPRESAS!$A$1:$C$245,3,0)</f>
        <v>Carga - Transbordo</v>
      </c>
      <c r="D567" s="27">
        <v>555</v>
      </c>
      <c r="E567" s="2">
        <v>10</v>
      </c>
      <c r="F567" s="2">
        <v>3</v>
      </c>
      <c r="G567" s="2">
        <v>2014</v>
      </c>
      <c r="H567" s="2" t="s">
        <v>541</v>
      </c>
      <c r="I567" s="15"/>
      <c r="J567" s="15"/>
      <c r="K567" s="11" t="str">
        <f>VLOOKUP(A567,EMPRESAS!$A$1:$I$245,9,0)</f>
        <v>MAGDALENA</v>
      </c>
      <c r="L567" s="415" t="str">
        <f>VLOOKUP(A567,EMPRESAS!$A$1:$J$245,10,0)</f>
        <v>CARGA GENERAL: RIO MAGDALENA Y AFLUENTES CANAL DEL DIQUE BAHIA DE CARTAGENA RIO CAUCA Y AFLUENTES, TRANSBORDO: ENTRE SALAMINA PUERTO GIRALDO VSA</v>
      </c>
    </row>
    <row r="568" spans="1:12" ht="26.25">
      <c r="A568" s="26">
        <v>9005616168</v>
      </c>
      <c r="B568" s="30" t="str">
        <f>VLOOKUP(A568,EMPRESAS!$A$1:$B$245,2,0)</f>
        <v>MARVETRANSP S.A.S.</v>
      </c>
      <c r="C568" s="2" t="str">
        <f>VLOOKUP(A568,EMPRESAS!$A$1:$C$245,3,0)</f>
        <v>Carga - Transbordo</v>
      </c>
      <c r="D568" s="27">
        <v>4031</v>
      </c>
      <c r="E568" s="2">
        <v>27</v>
      </c>
      <c r="F568" s="2">
        <v>9</v>
      </c>
      <c r="G568" s="2">
        <v>2016</v>
      </c>
      <c r="H568" s="15" t="s">
        <v>539</v>
      </c>
      <c r="I568" s="26" t="s">
        <v>558</v>
      </c>
      <c r="J568" s="26"/>
      <c r="K568" s="11" t="str">
        <f>VLOOKUP(A568,EMPRESAS!$A$1:$I$245,9,0)</f>
        <v>MAGDALENA</v>
      </c>
      <c r="L568" s="415" t="str">
        <f>VLOOKUP(A568,EMPRESAS!$A$1:$J$245,10,0)</f>
        <v>CARGA GENERAL: RIO MAGDALENA Y AFLUENTES CANAL DEL DIQUE BAHIA DE CARTAGENA RIO CAUCA Y AFLUENTES, TRANSBORDO: ENTRE SALAMINA PUERTO GIRALDO VSA</v>
      </c>
    </row>
    <row r="569" spans="1:12" ht="26.25">
      <c r="A569" s="26">
        <v>9005616168</v>
      </c>
      <c r="B569" s="30" t="str">
        <f>VLOOKUP(A569,EMPRESAS!$A$1:$B$245,2,0)</f>
        <v>MARVETRANSP S.A.S.</v>
      </c>
      <c r="C569" s="2" t="str">
        <f>VLOOKUP(A569,EMPRESAS!$A$1:$C$245,3,0)</f>
        <v>Carga - Transbordo</v>
      </c>
      <c r="D569" s="27">
        <v>107</v>
      </c>
      <c r="E569" s="2">
        <v>19</v>
      </c>
      <c r="F569" s="2">
        <v>1</v>
      </c>
      <c r="G569" s="2">
        <v>2017</v>
      </c>
      <c r="H569" s="2" t="s">
        <v>541</v>
      </c>
      <c r="I569" s="15"/>
      <c r="J569" s="15"/>
      <c r="K569" s="11" t="str">
        <f>VLOOKUP(A569,EMPRESAS!$A$1:$I$245,9,0)</f>
        <v>MAGDALENA</v>
      </c>
      <c r="L569" s="415" t="str">
        <f>VLOOKUP(A569,EMPRESAS!$A$1:$J$245,10,0)</f>
        <v>CARGA GENERAL: RIO MAGDALENA Y AFLUENTES CANAL DEL DIQUE BAHIA DE CARTAGENA RIO CAUCA Y AFLUENTES, TRANSBORDO: ENTRE SALAMINA PUERTO GIRALDO VSA</v>
      </c>
    </row>
    <row r="570" spans="1:12" ht="26.25">
      <c r="A570" s="26">
        <v>9005616168</v>
      </c>
      <c r="B570" s="30" t="str">
        <f>VLOOKUP(A570,EMPRESAS!$A$1:$B$245,2,0)</f>
        <v>MARVETRANSP S.A.S.</v>
      </c>
      <c r="C570" s="2" t="str">
        <f>VLOOKUP(A570,EMPRESAS!$A$1:$C$245,3,0)</f>
        <v>Carga - Transbordo</v>
      </c>
      <c r="D570" s="27">
        <v>633</v>
      </c>
      <c r="E570" s="2">
        <v>20</v>
      </c>
      <c r="F570" s="2">
        <v>3</v>
      </c>
      <c r="G570" s="2">
        <v>2018</v>
      </c>
      <c r="H570" s="2" t="s">
        <v>584</v>
      </c>
      <c r="I570" s="2"/>
      <c r="J570" s="15"/>
      <c r="K570" s="11" t="str">
        <f>VLOOKUP(A570,EMPRESAS!$A$1:$I$245,9,0)</f>
        <v>MAGDALENA</v>
      </c>
      <c r="L570" s="415" t="str">
        <f>VLOOKUP(A570,EMPRESAS!$A$1:$J$245,10,0)</f>
        <v>CARGA GENERAL: RIO MAGDALENA Y AFLUENTES CANAL DEL DIQUE BAHIA DE CARTAGENA RIO CAUCA Y AFLUENTES, TRANSBORDO: ENTRE SALAMINA PUERTO GIRALDO VSA</v>
      </c>
    </row>
    <row r="571" spans="1:12" ht="26.25">
      <c r="A571" s="26">
        <v>9005616168</v>
      </c>
      <c r="B571" s="30" t="str">
        <f>VLOOKUP(A571,EMPRESAS!$A$1:$B$245,2,0)</f>
        <v>MARVETRANSP S.A.S.</v>
      </c>
      <c r="C571" s="2" t="str">
        <f>VLOOKUP(A571,EMPRESAS!$A$1:$C$245,3,0)</f>
        <v>Carga - Transbordo</v>
      </c>
      <c r="D571" s="27">
        <v>1691</v>
      </c>
      <c r="E571" s="2">
        <v>23</v>
      </c>
      <c r="F571" s="2">
        <v>5</v>
      </c>
      <c r="G571" s="2">
        <v>2018</v>
      </c>
      <c r="H571" s="2" t="s">
        <v>585</v>
      </c>
      <c r="I571" s="2"/>
      <c r="J571" s="15"/>
      <c r="K571" s="11" t="str">
        <f>VLOOKUP(A571,EMPRESAS!$A$1:$I$245,9,0)</f>
        <v>MAGDALENA</v>
      </c>
      <c r="L571" s="415" t="str">
        <f>VLOOKUP(A571,EMPRESAS!$A$1:$J$245,10,0)</f>
        <v>CARGA GENERAL: RIO MAGDALENA Y AFLUENTES CANAL DEL DIQUE BAHIA DE CARTAGENA RIO CAUCA Y AFLUENTES, TRANSBORDO: ENTRE SALAMINA PUERTO GIRALDO VSA</v>
      </c>
    </row>
    <row r="572" spans="1:12" ht="26.25">
      <c r="A572" s="26">
        <v>9005616168</v>
      </c>
      <c r="B572" s="30" t="str">
        <f>VLOOKUP(A572,EMPRESAS!$A$1:$B$245,2,0)</f>
        <v>MARVETRANSP S.A.S.</v>
      </c>
      <c r="C572" s="2" t="str">
        <f>VLOOKUP(A572,EMPRESAS!$A$1:$C$245,3,0)</f>
        <v>Carga - Transbordo</v>
      </c>
      <c r="D572" s="27">
        <v>4252</v>
      </c>
      <c r="E572" s="2">
        <v>12</v>
      </c>
      <c r="F572" s="2">
        <v>9</v>
      </c>
      <c r="G572" s="2">
        <v>2019</v>
      </c>
      <c r="H572" s="115" t="s">
        <v>540</v>
      </c>
      <c r="I572" s="116"/>
      <c r="J572" s="212"/>
      <c r="K572" s="11" t="str">
        <f>VLOOKUP(A572,EMPRESAS!$A$1:$I$245,9,0)</f>
        <v>MAGDALENA</v>
      </c>
      <c r="L572" s="415" t="str">
        <f>VLOOKUP(A572,EMPRESAS!$A$1:$J$245,10,0)</f>
        <v>CARGA GENERAL: RIO MAGDALENA Y AFLUENTES CANAL DEL DIQUE BAHIA DE CARTAGENA RIO CAUCA Y AFLUENTES, TRANSBORDO: ENTRE SALAMINA PUERTO GIRALDO VSA</v>
      </c>
    </row>
    <row r="573" spans="1:12">
      <c r="A573" s="105">
        <v>8300335810</v>
      </c>
      <c r="B573" s="30" t="str">
        <f>VLOOKUP(A573,EMPRESAS!$A$1:$B$245,2,0)</f>
        <v>TRANSPORTES ESPECIALIZADOS JR S.A.S.</v>
      </c>
      <c r="C573" s="2" t="str">
        <f>VLOOKUP(A573,EMPRESAS!$A$1:$C$245,3,0)</f>
        <v xml:space="preserve">Carga General </v>
      </c>
      <c r="D573" s="27">
        <v>1159</v>
      </c>
      <c r="E573" s="2">
        <v>22</v>
      </c>
      <c r="F573" s="2">
        <v>4</v>
      </c>
      <c r="G573" s="2">
        <v>2013</v>
      </c>
      <c r="H573" s="2" t="s">
        <v>536</v>
      </c>
      <c r="I573" s="2" t="s">
        <v>554</v>
      </c>
      <c r="J573" s="15"/>
      <c r="K573" s="11" t="str">
        <f>VLOOKUP(A573,EMPRESAS!$A$1:$I$245,9,0)</f>
        <v>META</v>
      </c>
      <c r="L573" s="415" t="str">
        <f>VLOOKUP(A573,EMPRESAS!$A$1:$J$245,10,0)</f>
        <v>RIOS: META, ORINOCO Y AFLUENTES</v>
      </c>
    </row>
    <row r="574" spans="1:12">
      <c r="A574" s="26">
        <v>8300335810</v>
      </c>
      <c r="B574" s="30" t="str">
        <f>VLOOKUP(A574,EMPRESAS!$A$1:$B$245,2,0)</f>
        <v>TRANSPORTES ESPECIALIZADOS JR S.A.S.</v>
      </c>
      <c r="C574" s="2" t="str">
        <f>VLOOKUP(A574,EMPRESAS!$A$1:$C$245,3,0)</f>
        <v xml:space="preserve">Carga General </v>
      </c>
      <c r="D574" s="27">
        <v>1159</v>
      </c>
      <c r="E574" s="2">
        <v>22</v>
      </c>
      <c r="F574" s="2">
        <v>4</v>
      </c>
      <c r="G574" s="3">
        <v>2013</v>
      </c>
      <c r="H574" s="2" t="s">
        <v>538</v>
      </c>
      <c r="I574" s="2"/>
      <c r="J574" s="15"/>
      <c r="K574" s="11" t="str">
        <f>VLOOKUP(A574,EMPRESAS!$A$1:$I$245,9,0)</f>
        <v>META</v>
      </c>
      <c r="L574" s="415" t="str">
        <f>VLOOKUP(A574,EMPRESAS!$A$1:$J$245,10,0)</f>
        <v>RIOS: META, ORINOCO Y AFLUENTES</v>
      </c>
    </row>
    <row r="575" spans="1:12">
      <c r="A575" s="26">
        <v>8300335810</v>
      </c>
      <c r="B575" s="30" t="str">
        <f>VLOOKUP(A575,EMPRESAS!$A$1:$B$245,2,0)</f>
        <v>TRANSPORTES ESPECIALIZADOS JR S.A.S.</v>
      </c>
      <c r="C575" s="2" t="str">
        <f>VLOOKUP(A575,EMPRESAS!$A$1:$C$245,3,0)</f>
        <v xml:space="preserve">Carga General </v>
      </c>
      <c r="D575" s="27">
        <v>2312</v>
      </c>
      <c r="E575" s="2">
        <v>19</v>
      </c>
      <c r="F575" s="2">
        <v>6</v>
      </c>
      <c r="G575" s="2">
        <v>2013</v>
      </c>
      <c r="H575" s="2" t="s">
        <v>541</v>
      </c>
      <c r="I575" s="2"/>
      <c r="J575" s="15"/>
      <c r="K575" s="11" t="str">
        <f>VLOOKUP(A575,EMPRESAS!$A$1:$I$245,9,0)</f>
        <v>META</v>
      </c>
      <c r="L575" s="415" t="str">
        <f>VLOOKUP(A575,EMPRESAS!$A$1:$J$245,10,0)</f>
        <v>RIOS: META, ORINOCO Y AFLUENTES</v>
      </c>
    </row>
    <row r="576" spans="1:12">
      <c r="A576" s="26">
        <v>8300335810</v>
      </c>
      <c r="B576" s="30" t="str">
        <f>VLOOKUP(A576,EMPRESAS!$A$1:$B$245,2,0)</f>
        <v>TRANSPORTES ESPECIALIZADOS JR S.A.S.</v>
      </c>
      <c r="C576" s="2" t="str">
        <f>VLOOKUP(A576,EMPRESAS!$A$1:$C$245,3,0)</f>
        <v xml:space="preserve">Carga General </v>
      </c>
      <c r="D576" s="59">
        <v>3716</v>
      </c>
      <c r="E576" s="2">
        <v>14</v>
      </c>
      <c r="F576" s="2">
        <v>9</v>
      </c>
      <c r="G576" s="2">
        <v>2017</v>
      </c>
      <c r="H576" s="211" t="s">
        <v>539</v>
      </c>
      <c r="I576" s="212" t="s">
        <v>554</v>
      </c>
      <c r="J576" s="212"/>
      <c r="K576" s="11" t="str">
        <f>VLOOKUP(A576,EMPRESAS!$A$1:$I$245,9,0)</f>
        <v>META</v>
      </c>
      <c r="L576" s="415" t="str">
        <f>VLOOKUP(A576,EMPRESAS!$A$1:$J$245,10,0)</f>
        <v>RIOS: META, ORINOCO Y AFLUENTES</v>
      </c>
    </row>
    <row r="577" spans="1:12">
      <c r="A577" s="26">
        <v>8300335810</v>
      </c>
      <c r="B577" s="30" t="str">
        <f>VLOOKUP(A577,EMPRESAS!$A$1:$B$245,2,0)</f>
        <v>TRANSPORTES ESPECIALIZADOS JR S.A.S.</v>
      </c>
      <c r="C577" s="2" t="str">
        <f>VLOOKUP(A577,EMPRESAS!$A$1:$C$245,3,0)</f>
        <v xml:space="preserve">Carga General </v>
      </c>
      <c r="D577" s="27">
        <v>446</v>
      </c>
      <c r="E577" s="2">
        <v>21</v>
      </c>
      <c r="F577" s="2">
        <v>2</v>
      </c>
      <c r="G577" s="2">
        <v>2018</v>
      </c>
      <c r="H577" s="2" t="s">
        <v>586</v>
      </c>
      <c r="I577" s="2"/>
      <c r="J577" s="15"/>
      <c r="K577" s="11" t="str">
        <f>VLOOKUP(A577,EMPRESAS!$A$1:$I$245,9,0)</f>
        <v>META</v>
      </c>
      <c r="L577" s="415" t="str">
        <f>VLOOKUP(A577,EMPRESAS!$A$1:$J$245,10,0)</f>
        <v>RIOS: META, ORINOCO Y AFLUENTES</v>
      </c>
    </row>
    <row r="578" spans="1:12">
      <c r="A578" s="26">
        <v>8300335810</v>
      </c>
      <c r="B578" s="322" t="str">
        <f>VLOOKUP(A578,EMPRESAS!$A$1:$B$245,2,0)</f>
        <v>TRANSPORTES ESPECIALIZADOS JR S.A.S.</v>
      </c>
      <c r="C578" s="21" t="str">
        <f>VLOOKUP(A578,EMPRESAS!$A$1:$C$245,3,0)</f>
        <v xml:space="preserve">Carga General </v>
      </c>
      <c r="D578" s="27">
        <v>3040010295</v>
      </c>
      <c r="E578" s="2">
        <v>10</v>
      </c>
      <c r="F578" s="2">
        <v>3</v>
      </c>
      <c r="G578" s="2">
        <v>2021</v>
      </c>
      <c r="H578" s="115" t="s">
        <v>540</v>
      </c>
      <c r="I578" s="115"/>
      <c r="J578" s="15"/>
      <c r="K578" s="11" t="str">
        <f>VLOOKUP(A578,EMPRESAS!$A$1:$I$245,9,0)</f>
        <v>META</v>
      </c>
      <c r="L578" s="415" t="str">
        <f>VLOOKUP(A578,EMPRESAS!$A$1:$J$245,10,0)</f>
        <v>RIOS: META, ORINOCO Y AFLUENTES</v>
      </c>
    </row>
    <row r="579" spans="1:12">
      <c r="A579" s="105">
        <v>9000199224</v>
      </c>
      <c r="B579" s="30" t="str">
        <f>VLOOKUP(A579,EMPRESAS!$A$1:$B$245,2,0)</f>
        <v>ACKRO E.U.</v>
      </c>
      <c r="C579" s="2" t="str">
        <f>VLOOKUP(A579,EMPRESAS!$A$1:$C$245,3,0)</f>
        <v>Carga - Transbordo</v>
      </c>
      <c r="D579" s="27">
        <v>3337</v>
      </c>
      <c r="E579" s="2">
        <v>23</v>
      </c>
      <c r="F579" s="2">
        <v>8</v>
      </c>
      <c r="G579" s="2">
        <v>2013</v>
      </c>
      <c r="H579" s="2" t="s">
        <v>536</v>
      </c>
      <c r="I579" s="15" t="s">
        <v>555</v>
      </c>
      <c r="J579" s="15"/>
      <c r="K579" s="11" t="str">
        <f>VLOOKUP(A579,EMPRESAS!$A$1:$I$245,9,0)</f>
        <v>MAGDALENA</v>
      </c>
      <c r="L579" s="415" t="str">
        <f>VLOOKUP(A579,EMPRESAS!$A$1:$J$245,10,0)</f>
        <v>RIO MAGDALENA AFLUENTES Y PUERTOS COLOMBIANOS</v>
      </c>
    </row>
    <row r="580" spans="1:12">
      <c r="A580" s="26">
        <v>9000199224</v>
      </c>
      <c r="B580" s="30" t="str">
        <f>VLOOKUP(A580,EMPRESAS!$A$1:$B$245,2,0)</f>
        <v>ACKRO E.U.</v>
      </c>
      <c r="C580" s="2" t="str">
        <f>VLOOKUP(A580,EMPRESAS!$A$1:$C$245,3,0)</f>
        <v>Carga - Transbordo</v>
      </c>
      <c r="D580" s="27">
        <v>3337</v>
      </c>
      <c r="E580" s="2">
        <v>23</v>
      </c>
      <c r="F580" s="2">
        <v>8</v>
      </c>
      <c r="G580" s="3">
        <v>2013</v>
      </c>
      <c r="H580" s="15" t="s">
        <v>538</v>
      </c>
      <c r="I580" s="3"/>
      <c r="J580" s="26"/>
      <c r="K580" s="11" t="str">
        <f>VLOOKUP(A580,EMPRESAS!$A$1:$I$245,9,0)</f>
        <v>MAGDALENA</v>
      </c>
      <c r="L580" s="415" t="str">
        <f>VLOOKUP(A580,EMPRESAS!$A$1:$J$245,10,0)</f>
        <v>RIO MAGDALENA AFLUENTES Y PUERTOS COLOMBIANOS</v>
      </c>
    </row>
    <row r="581" spans="1:12">
      <c r="A581" s="26">
        <v>9000199224</v>
      </c>
      <c r="B581" s="30" t="str">
        <f>VLOOKUP(A581,EMPRESAS!$A$1:$B$245,2,0)</f>
        <v>ACKRO E.U.</v>
      </c>
      <c r="C581" s="2" t="str">
        <f>VLOOKUP(A581,EMPRESAS!$A$1:$C$245,3,0)</f>
        <v>Carga - Transbordo</v>
      </c>
      <c r="D581" s="27">
        <v>794</v>
      </c>
      <c r="E581" s="2">
        <v>10</v>
      </c>
      <c r="F581" s="2">
        <v>4</v>
      </c>
      <c r="G581" s="3">
        <v>2018</v>
      </c>
      <c r="H581" s="115" t="s">
        <v>539</v>
      </c>
      <c r="I581" s="116" t="s">
        <v>558</v>
      </c>
      <c r="J581" s="212"/>
      <c r="K581" s="11" t="str">
        <f>VLOOKUP(A581,EMPRESAS!$A$1:$I$245,9,0)</f>
        <v>MAGDALENA</v>
      </c>
      <c r="L581" s="415" t="str">
        <f>VLOOKUP(A581,EMPRESAS!$A$1:$J$245,10,0)</f>
        <v>RIO MAGDALENA AFLUENTES Y PUERTOS COLOMBIANOS</v>
      </c>
    </row>
    <row r="582" spans="1:12">
      <c r="A582" s="26">
        <v>9000199224</v>
      </c>
      <c r="B582" s="322" t="str">
        <f>VLOOKUP(A582,EMPRESAS!$A$1:$B$245,2,0)</f>
        <v>ACKRO E.U.</v>
      </c>
      <c r="C582" s="21" t="str">
        <f>VLOOKUP(A582,EMPRESAS!$A$1:$C$245,3,0)</f>
        <v>Carga - Transbordo</v>
      </c>
      <c r="D582" s="27">
        <v>3040006885</v>
      </c>
      <c r="E582" s="2">
        <v>22</v>
      </c>
      <c r="F582" s="2">
        <v>2</v>
      </c>
      <c r="G582" s="3">
        <v>2021</v>
      </c>
      <c r="H582" s="211" t="s">
        <v>541</v>
      </c>
      <c r="I582" s="212"/>
      <c r="J582" s="212"/>
      <c r="K582" s="11" t="str">
        <f>VLOOKUP(A582,EMPRESAS!$A$1:$I$245,9,0)</f>
        <v>MAGDALENA</v>
      </c>
      <c r="L582" s="415" t="str">
        <f>VLOOKUP(A582,EMPRESAS!$A$1:$J$245,10,0)</f>
        <v>RIO MAGDALENA AFLUENTES Y PUERTOS COLOMBIANOS</v>
      </c>
    </row>
    <row r="583" spans="1:12">
      <c r="A583" s="26">
        <v>9000199224</v>
      </c>
      <c r="B583" s="322" t="str">
        <f>VLOOKUP(A583,EMPRESAS!$A$1:$B$245,2,0)</f>
        <v>ACKRO E.U.</v>
      </c>
      <c r="C583" s="21" t="str">
        <f>VLOOKUP(A583,EMPRESAS!$A$1:$C$245,3,0)</f>
        <v>Carga - Transbordo</v>
      </c>
      <c r="D583" s="27">
        <v>3040006885</v>
      </c>
      <c r="E583" s="2">
        <v>22</v>
      </c>
      <c r="F583" s="2">
        <v>2</v>
      </c>
      <c r="G583" s="3">
        <v>2021</v>
      </c>
      <c r="H583" s="211" t="s">
        <v>581</v>
      </c>
      <c r="I583" s="212"/>
      <c r="J583" s="212" t="s">
        <v>582</v>
      </c>
      <c r="K583" s="11" t="str">
        <f>VLOOKUP(A583,EMPRESAS!$A$1:$I$245,9,0)</f>
        <v>MAGDALENA</v>
      </c>
      <c r="L583" s="415" t="str">
        <f>VLOOKUP(A583,EMPRESAS!$A$1:$J$245,10,0)</f>
        <v>RIO MAGDALENA AFLUENTES Y PUERTOS COLOMBIANOS</v>
      </c>
    </row>
    <row r="584" spans="1:12">
      <c r="A584" s="26">
        <v>9000199224</v>
      </c>
      <c r="B584" s="322" t="str">
        <f>VLOOKUP(A584,EMPRESAS!$A$1:$B$245,2,0)</f>
        <v>ACKRO E.U.</v>
      </c>
      <c r="C584" s="21" t="str">
        <f>VLOOKUP(A584,EMPRESAS!$A$1:$C$245,3,0)</f>
        <v>Carga - Transbordo</v>
      </c>
      <c r="D584" s="27">
        <v>3040016285</v>
      </c>
      <c r="E584" s="2">
        <v>19</v>
      </c>
      <c r="F584" s="2">
        <v>4</v>
      </c>
      <c r="G584" s="3">
        <v>2021</v>
      </c>
      <c r="H584" s="115" t="s">
        <v>540</v>
      </c>
      <c r="I584" s="116"/>
      <c r="J584" s="212"/>
      <c r="K584" s="11" t="str">
        <f>VLOOKUP(A584,EMPRESAS!$A$1:$I$245,9,0)</f>
        <v>MAGDALENA</v>
      </c>
      <c r="L584" s="415" t="str">
        <f>VLOOKUP(A584,EMPRESAS!$A$1:$J$245,10,0)</f>
        <v>RIO MAGDALENA AFLUENTES Y PUERTOS COLOMBIANOS</v>
      </c>
    </row>
    <row r="585" spans="1:12">
      <c r="A585" s="105">
        <v>9003002134</v>
      </c>
      <c r="B585" s="30" t="str">
        <f>VLOOKUP(A585,EMPRESAS!$A$1:$B$245,2,0)</f>
        <v>COOPERATIVA MULTIACTIA EMPRESA COMUNITARIA DE PRESTACION DE SERVICIOS Y COMERCIAL "ECOOTRANSVIAS"</v>
      </c>
      <c r="C585" s="2" t="str">
        <f>VLOOKUP(A585,EMPRESAS!$A$1:$C$245,3,0)</f>
        <v>Carga - Transbordo</v>
      </c>
      <c r="D585" s="29">
        <v>3159</v>
      </c>
      <c r="E585" s="15">
        <v>12</v>
      </c>
      <c r="F585" s="15">
        <v>8</v>
      </c>
      <c r="G585" s="15">
        <v>2013</v>
      </c>
      <c r="H585" s="15" t="s">
        <v>536</v>
      </c>
      <c r="I585" s="15" t="s">
        <v>555</v>
      </c>
      <c r="J585" s="15"/>
      <c r="K585" s="11" t="str">
        <f>VLOOKUP(A585,EMPRESAS!$A$1:$I$245,9,0)</f>
        <v>PUTUMAYO</v>
      </c>
      <c r="L585" s="415" t="str">
        <f>VLOOKUP(A585,EMPRESAS!$A$1:$J$245,10,0)</f>
        <v>RIO PUTUMAYO, CRUCE DEL RIO PUTUMAYO ENTRE LA ORILLA DE PUERTO HONG KONG A LA ORILLA DE PUERTO VEGA</v>
      </c>
    </row>
    <row r="586" spans="1:12">
      <c r="A586" s="26">
        <v>9003002134</v>
      </c>
      <c r="B586" s="30" t="str">
        <f>VLOOKUP(A586,EMPRESAS!$A$1:$B$245,2,0)</f>
        <v>COOPERATIVA MULTIACTIA EMPRESA COMUNITARIA DE PRESTACION DE SERVICIOS Y COMERCIAL "ECOOTRANSVIAS"</v>
      </c>
      <c r="C586" s="2" t="str">
        <f>VLOOKUP(A586,EMPRESAS!$A$1:$C$245,3,0)</f>
        <v>Carga - Transbordo</v>
      </c>
      <c r="D586" s="29">
        <v>3159</v>
      </c>
      <c r="E586" s="15">
        <v>12</v>
      </c>
      <c r="F586" s="15">
        <v>8</v>
      </c>
      <c r="G586" s="26">
        <v>2013</v>
      </c>
      <c r="H586" s="15" t="s">
        <v>538</v>
      </c>
      <c r="I586" s="3"/>
      <c r="J586" s="26"/>
      <c r="K586" s="11" t="str">
        <f>VLOOKUP(A586,EMPRESAS!$A$1:$I$245,9,0)</f>
        <v>PUTUMAYO</v>
      </c>
      <c r="L586" s="415" t="str">
        <f>VLOOKUP(A586,EMPRESAS!$A$1:$J$245,10,0)</f>
        <v>RIO PUTUMAYO, CRUCE DEL RIO PUTUMAYO ENTRE LA ORILLA DE PUERTO HONG KONG A LA ORILLA DE PUERTO VEGA</v>
      </c>
    </row>
    <row r="587" spans="1:12">
      <c r="A587" s="26">
        <v>9003002134</v>
      </c>
      <c r="B587" s="30" t="str">
        <f>VLOOKUP(A587,EMPRESAS!$A$1:$B$245,2,0)</f>
        <v>COOPERATIVA MULTIACTIA EMPRESA COMUNITARIA DE PRESTACION DE SERVICIOS Y COMERCIAL "ECOOTRANSVIAS"</v>
      </c>
      <c r="C587" s="2" t="str">
        <f>VLOOKUP(A587,EMPRESAS!$A$1:$C$245,3,0)</f>
        <v>Carga - Transbordo</v>
      </c>
      <c r="D587" s="29">
        <v>2713</v>
      </c>
      <c r="E587" s="15">
        <v>10</v>
      </c>
      <c r="F587" s="15">
        <v>7</v>
      </c>
      <c r="G587" s="26">
        <v>2018</v>
      </c>
      <c r="H587" s="115" t="s">
        <v>539</v>
      </c>
      <c r="I587" s="116" t="s">
        <v>558</v>
      </c>
      <c r="J587" s="212"/>
      <c r="K587" s="11" t="str">
        <f>VLOOKUP(A587,EMPRESAS!$A$1:$I$245,9,0)</f>
        <v>PUTUMAYO</v>
      </c>
      <c r="L587" s="415" t="str">
        <f>VLOOKUP(A587,EMPRESAS!$A$1:$J$245,10,0)</f>
        <v>RIO PUTUMAYO, CRUCE DEL RIO PUTUMAYO ENTRE LA ORILLA DE PUERTO HONG KONG A LA ORILLA DE PUERTO VEGA</v>
      </c>
    </row>
    <row r="588" spans="1:12">
      <c r="A588" s="105">
        <v>11282829972</v>
      </c>
      <c r="B588" s="30" t="str">
        <f>VLOOKUP(A588,EMPRESAS!$A$1:$B$245,2,0)</f>
        <v>LAURE DALEL CURI CURE</v>
      </c>
      <c r="C588" s="2" t="str">
        <f>VLOOKUP(A588,EMPRESAS!$A$1:$C$245,3,0)</f>
        <v>Carga - Transbordo</v>
      </c>
      <c r="D588" s="27">
        <v>5812</v>
      </c>
      <c r="E588" s="2">
        <v>16</v>
      </c>
      <c r="F588" s="2">
        <v>12</v>
      </c>
      <c r="G588" s="2">
        <v>2013</v>
      </c>
      <c r="H588" s="2" t="s">
        <v>536</v>
      </c>
      <c r="I588" s="15" t="s">
        <v>555</v>
      </c>
      <c r="J588" s="15"/>
      <c r="K588" s="11" t="str">
        <f>VLOOKUP(A588,EMPRESAS!$A$1:$I$245,9,0)</f>
        <v>MAGDALENA</v>
      </c>
      <c r="L588" s="415" t="str">
        <f>VLOOKUP(A588,EMPRESAS!$A$1:$J$245,10,0)</f>
        <v>RIO MAGDALENA AFLUENTES Y PUERTOS COLOMBIANOS</v>
      </c>
    </row>
    <row r="589" spans="1:12">
      <c r="A589" s="26">
        <v>11282829972</v>
      </c>
      <c r="B589" s="30" t="str">
        <f>VLOOKUP(A589,EMPRESAS!$A$1:$B$245,2,0)</f>
        <v>LAURE DALEL CURI CURE</v>
      </c>
      <c r="C589" s="2" t="str">
        <f>VLOOKUP(A589,EMPRESAS!$A$1:$C$245,3,0)</f>
        <v>Carga - Transbordo</v>
      </c>
      <c r="D589" s="27">
        <v>5812</v>
      </c>
      <c r="E589" s="2">
        <v>16</v>
      </c>
      <c r="F589" s="2">
        <v>12</v>
      </c>
      <c r="G589" s="26">
        <v>2013</v>
      </c>
      <c r="H589" s="26" t="s">
        <v>538</v>
      </c>
      <c r="I589" s="3"/>
      <c r="J589" s="26"/>
      <c r="K589" s="11" t="str">
        <f>VLOOKUP(A589,EMPRESAS!$A$1:$I$245,9,0)</f>
        <v>MAGDALENA</v>
      </c>
      <c r="L589" s="415" t="str">
        <f>VLOOKUP(A589,EMPRESAS!$A$1:$J$245,10,0)</f>
        <v>RIO MAGDALENA AFLUENTES Y PUERTOS COLOMBIANOS</v>
      </c>
    </row>
    <row r="590" spans="1:12">
      <c r="A590" s="26">
        <v>11282829972</v>
      </c>
      <c r="B590" s="30" t="str">
        <f>VLOOKUP(A590,EMPRESAS!$A$1:$B$245,2,0)</f>
        <v>LAURE DALEL CURI CURE</v>
      </c>
      <c r="C590" s="2" t="str">
        <f>VLOOKUP(A590,EMPRESAS!$A$1:$C$245,3,0)</f>
        <v>Carga - Transbordo</v>
      </c>
      <c r="D590" s="27">
        <v>882</v>
      </c>
      <c r="E590" s="2">
        <v>11</v>
      </c>
      <c r="F590" s="2">
        <v>3</v>
      </c>
      <c r="G590" s="26">
        <v>2019</v>
      </c>
      <c r="H590" s="115" t="s">
        <v>539</v>
      </c>
      <c r="I590" s="116" t="s">
        <v>558</v>
      </c>
      <c r="J590" s="212"/>
      <c r="K590" s="11" t="str">
        <f>VLOOKUP(A590,EMPRESAS!$A$1:$I$245,9,0)</f>
        <v>MAGDALENA</v>
      </c>
      <c r="L590" s="415" t="str">
        <f>VLOOKUP(A590,EMPRESAS!$A$1:$J$245,10,0)</f>
        <v>RIO MAGDALENA AFLUENTES Y PUERTOS COLOMBIANOS</v>
      </c>
    </row>
    <row r="591" spans="1:12">
      <c r="A591" s="26">
        <v>11282829972</v>
      </c>
      <c r="B591" s="30" t="str">
        <f>VLOOKUP(A591,EMPRESAS!$A$1:$B$245,2,0)</f>
        <v>LAURE DALEL CURI CURE</v>
      </c>
      <c r="C591" s="2" t="str">
        <f>VLOOKUP(A591,EMPRESAS!$A$1:$C$245,3,0)</f>
        <v>Carga - Transbordo</v>
      </c>
      <c r="D591" s="27">
        <v>6439</v>
      </c>
      <c r="E591" s="2">
        <v>20</v>
      </c>
      <c r="F591" s="2">
        <v>12</v>
      </c>
      <c r="G591" s="26">
        <v>2019</v>
      </c>
      <c r="H591" s="211" t="s">
        <v>541</v>
      </c>
      <c r="I591" s="212"/>
      <c r="J591" s="212"/>
      <c r="K591" s="11" t="str">
        <f>VLOOKUP(A591,EMPRESAS!$A$1:$I$245,9,0)</f>
        <v>MAGDALENA</v>
      </c>
      <c r="L591" s="415" t="str">
        <f>VLOOKUP(A591,EMPRESAS!$A$1:$J$245,10,0)</f>
        <v>RIO MAGDALENA AFLUENTES Y PUERTOS COLOMBIANOS</v>
      </c>
    </row>
    <row r="592" spans="1:12">
      <c r="A592" s="26">
        <v>11282829972</v>
      </c>
      <c r="B592" s="30" t="str">
        <f>VLOOKUP(A592,EMPRESAS!$A$1:$B$245,2,0)</f>
        <v>LAURE DALEL CURI CURE</v>
      </c>
      <c r="C592" s="2" t="str">
        <f>VLOOKUP(A592,EMPRESAS!$A$1:$C$245,3,0)</f>
        <v>Carga - Transbordo</v>
      </c>
      <c r="D592" s="27">
        <v>3040032085</v>
      </c>
      <c r="E592" s="2">
        <v>22</v>
      </c>
      <c r="F592" s="2">
        <v>12</v>
      </c>
      <c r="G592" s="26">
        <v>2020</v>
      </c>
      <c r="H592" s="211" t="s">
        <v>541</v>
      </c>
      <c r="I592" s="212"/>
      <c r="J592" s="212"/>
      <c r="K592" s="11" t="str">
        <f>VLOOKUP(A592,EMPRESAS!$A$1:$I$245,9,0)</f>
        <v>MAGDALENA</v>
      </c>
      <c r="L592" s="415" t="str">
        <f>VLOOKUP(A592,EMPRESAS!$A$1:$J$245,10,0)</f>
        <v>RIO MAGDALENA AFLUENTES Y PUERTOS COLOMBIANOS</v>
      </c>
    </row>
    <row r="593" spans="1:12">
      <c r="A593" s="105">
        <v>9002191051</v>
      </c>
      <c r="B593" s="30" t="str">
        <f>VLOOKUP(A593,EMPRESAS!$A$1:$B$245,2,0)</f>
        <v>EMPRESA DE MULTISERVICIOS Y TRANSPORTE FLUVIAL PANIAGUA LIMITADA."EMTRANSFLUPAN LTDA"</v>
      </c>
      <c r="C593" s="2" t="str">
        <f>VLOOKUP(A593,EMPRESAS!$A$1:$C$245,3,0)</f>
        <v>Carga - Transbordo - Veh</v>
      </c>
      <c r="D593" s="27">
        <v>2474</v>
      </c>
      <c r="E593" s="2">
        <v>12</v>
      </c>
      <c r="F593" s="2">
        <v>6</v>
      </c>
      <c r="G593" s="2">
        <v>2009</v>
      </c>
      <c r="H593" s="2" t="s">
        <v>536</v>
      </c>
      <c r="I593" s="15" t="s">
        <v>555</v>
      </c>
      <c r="J593" s="15"/>
      <c r="K593" s="11" t="str">
        <f>VLOOKUP(A593,EMPRESAS!$A$1:$I$245,9,0)</f>
        <v>MAGDALENA</v>
      </c>
      <c r="L593" s="415" t="str">
        <f>VLOOKUP(A593,EMPRESAS!$A$1:$J$245,10,0)</f>
        <v>RIO MAGDALENA TRANSBORDO DE VEHICULOS ENTRE PUERTO BOYACA Y PUERTO PERALES</v>
      </c>
    </row>
    <row r="594" spans="1:12">
      <c r="A594" s="26">
        <v>9002191051</v>
      </c>
      <c r="B594" s="30" t="str">
        <f>VLOOKUP(A594,EMPRESAS!$A$1:$B$245,2,0)</f>
        <v>EMPRESA DE MULTISERVICIOS Y TRANSPORTE FLUVIAL PANIAGUA LIMITADA."EMTRANSFLUPAN LTDA"</v>
      </c>
      <c r="C594" s="2" t="str">
        <f>VLOOKUP(A594,EMPRESAS!$A$1:$C$245,3,0)</f>
        <v>Carga - Transbordo - Veh</v>
      </c>
      <c r="D594" s="27">
        <v>2474</v>
      </c>
      <c r="E594" s="2">
        <v>12</v>
      </c>
      <c r="F594" s="2">
        <v>6</v>
      </c>
      <c r="G594" s="2">
        <v>2009</v>
      </c>
      <c r="H594" s="2" t="s">
        <v>538</v>
      </c>
      <c r="I594" s="2"/>
      <c r="J594" s="15"/>
      <c r="K594" s="11" t="str">
        <f>VLOOKUP(A594,EMPRESAS!$A$1:$I$245,9,0)</f>
        <v>MAGDALENA</v>
      </c>
      <c r="L594" s="415" t="str">
        <f>VLOOKUP(A594,EMPRESAS!$A$1:$J$245,10,0)</f>
        <v>RIO MAGDALENA TRANSBORDO DE VEHICULOS ENTRE PUERTO BOYACA Y PUERTO PERALES</v>
      </c>
    </row>
    <row r="595" spans="1:12">
      <c r="A595" s="26">
        <v>9002191051</v>
      </c>
      <c r="B595" s="30" t="str">
        <f>VLOOKUP(A595,EMPRESAS!$A$1:$B$245,2,0)</f>
        <v>EMPRESA DE MULTISERVICIOS Y TRANSPORTE FLUVIAL PANIAGUA LIMITADA."EMTRANSFLUPAN LTDA"</v>
      </c>
      <c r="C595" s="2" t="str">
        <f>VLOOKUP(A595,EMPRESAS!$A$1:$C$245,3,0)</f>
        <v>Carga - Transbordo - Veh</v>
      </c>
      <c r="D595" s="27">
        <v>9314</v>
      </c>
      <c r="E595" s="2">
        <v>3</v>
      </c>
      <c r="F595" s="2">
        <v>10</v>
      </c>
      <c r="G595" s="3">
        <v>2012</v>
      </c>
      <c r="H595" s="2" t="s">
        <v>539</v>
      </c>
      <c r="I595" s="2"/>
      <c r="J595" s="15"/>
      <c r="K595" s="11" t="str">
        <f>VLOOKUP(A595,EMPRESAS!$A$1:$I$245,9,0)</f>
        <v>MAGDALENA</v>
      </c>
      <c r="L595" s="415" t="str">
        <f>VLOOKUP(A595,EMPRESAS!$A$1:$J$245,10,0)</f>
        <v>RIO MAGDALENA TRANSBORDO DE VEHICULOS ENTRE PUERTO BOYACA Y PUERTO PERALES</v>
      </c>
    </row>
    <row r="596" spans="1:12">
      <c r="A596" s="26">
        <v>9002191051</v>
      </c>
      <c r="B596" s="30" t="str">
        <f>VLOOKUP(A596,EMPRESAS!$A$1:$B$245,2,0)</f>
        <v>EMPRESA DE MULTISERVICIOS Y TRANSPORTE FLUVIAL PANIAGUA LIMITADA."EMTRANSFLUPAN LTDA"</v>
      </c>
      <c r="C596" s="2" t="str">
        <f>VLOOKUP(A596,EMPRESAS!$A$1:$C$245,3,0)</f>
        <v>Carga - Transbordo - Veh</v>
      </c>
      <c r="D596" s="27">
        <v>32</v>
      </c>
      <c r="E596" s="2">
        <v>13</v>
      </c>
      <c r="F596" s="2">
        <v>1</v>
      </c>
      <c r="G596" s="3">
        <v>2015</v>
      </c>
      <c r="H596" s="2" t="s">
        <v>543</v>
      </c>
      <c r="I596" s="2"/>
      <c r="J596" s="15"/>
      <c r="K596" s="11" t="str">
        <f>VLOOKUP(A596,EMPRESAS!$A$1:$I$245,9,0)</f>
        <v>MAGDALENA</v>
      </c>
      <c r="L596" s="415" t="str">
        <f>VLOOKUP(A596,EMPRESAS!$A$1:$J$245,10,0)</f>
        <v>RIO MAGDALENA TRANSBORDO DE VEHICULOS ENTRE PUERTO BOYACA Y PUERTO PERALES</v>
      </c>
    </row>
    <row r="597" spans="1:12">
      <c r="A597" s="26">
        <v>9002191051</v>
      </c>
      <c r="B597" s="30" t="str">
        <f>VLOOKUP(A597,EMPRESAS!$A$1:$B$245,2,0)</f>
        <v>EMPRESA DE MULTISERVICIOS Y TRANSPORTE FLUVIAL PANIAGUA LIMITADA."EMTRANSFLUPAN LTDA"</v>
      </c>
      <c r="C597" s="2" t="str">
        <f>VLOOKUP(A597,EMPRESAS!$A$1:$C$245,3,0)</f>
        <v>Carga - Transbordo - Veh</v>
      </c>
      <c r="D597" s="27">
        <v>4082</v>
      </c>
      <c r="E597" s="2">
        <v>16</v>
      </c>
      <c r="F597" s="2">
        <v>10</v>
      </c>
      <c r="G597" s="3">
        <v>2015</v>
      </c>
      <c r="H597" s="15" t="s">
        <v>540</v>
      </c>
      <c r="I597" s="3"/>
      <c r="J597" s="26"/>
      <c r="K597" s="11" t="str">
        <f>VLOOKUP(A597,EMPRESAS!$A$1:$I$245,9,0)</f>
        <v>MAGDALENA</v>
      </c>
      <c r="L597" s="415" t="str">
        <f>VLOOKUP(A597,EMPRESAS!$A$1:$J$245,10,0)</f>
        <v>RIO MAGDALENA TRANSBORDO DE VEHICULOS ENTRE PUERTO BOYACA Y PUERTO PERALES</v>
      </c>
    </row>
    <row r="598" spans="1:12">
      <c r="A598" s="26">
        <v>9002191051</v>
      </c>
      <c r="B598" s="30" t="str">
        <f>VLOOKUP(A598,EMPRESAS!$A$1:$B$245,2,0)</f>
        <v>EMPRESA DE MULTISERVICIOS Y TRANSPORTE FLUVIAL PANIAGUA LIMITADA."EMTRANSFLUPAN LTDA"</v>
      </c>
      <c r="C598" s="2" t="str">
        <f>VLOOKUP(A598,EMPRESAS!$A$1:$C$245,3,0)</f>
        <v>Carga - Transbordo - Veh</v>
      </c>
      <c r="D598" s="27">
        <v>5500</v>
      </c>
      <c r="E598" s="2">
        <v>4</v>
      </c>
      <c r="F598" s="2">
        <v>12</v>
      </c>
      <c r="G598" s="3">
        <v>2018</v>
      </c>
      <c r="H598" s="115" t="s">
        <v>544</v>
      </c>
      <c r="I598" s="116" t="s">
        <v>558</v>
      </c>
      <c r="J598" s="212"/>
      <c r="K598" s="11" t="str">
        <f>VLOOKUP(A598,EMPRESAS!$A$1:$I$245,9,0)</f>
        <v>MAGDALENA</v>
      </c>
      <c r="L598" s="415" t="str">
        <f>VLOOKUP(A598,EMPRESAS!$A$1:$J$245,10,0)</f>
        <v>RIO MAGDALENA TRANSBORDO DE VEHICULOS ENTRE PUERTO BOYACA Y PUERTO PERALES</v>
      </c>
    </row>
    <row r="599" spans="1:12">
      <c r="A599" s="105">
        <v>9002520543</v>
      </c>
      <c r="B599" s="30" t="str">
        <f>VLOOKUP(A599,EMPRESAS!$A$1:$B$245,2,0)</f>
        <v xml:space="preserve">TRANSMAR DE COLOMBIA CIA LTDA </v>
      </c>
      <c r="C599" s="2" t="str">
        <f>VLOOKUP(A599,EMPRESAS!$A$1:$C$245,3,0)</f>
        <v>Carga General e H.C</v>
      </c>
      <c r="D599" s="27">
        <v>1493</v>
      </c>
      <c r="E599" s="2">
        <v>30</v>
      </c>
      <c r="F599" s="2">
        <v>5</v>
      </c>
      <c r="G599" s="2">
        <v>2014</v>
      </c>
      <c r="H599" s="2" t="s">
        <v>536</v>
      </c>
      <c r="I599" s="2" t="s">
        <v>537</v>
      </c>
      <c r="J599" s="15"/>
      <c r="K599" s="11" t="str">
        <f>VLOOKUP(A599,EMPRESAS!$A$1:$I$245,9,0)</f>
        <v>ATRATO</v>
      </c>
      <c r="L599" s="415" t="str">
        <f>VLOOKUP(A599,EMPRESAS!$A$1:$J$245,10,0)</f>
        <v>RIO ATRATO Y SUS AFLUENTES</v>
      </c>
    </row>
    <row r="600" spans="1:12">
      <c r="A600" s="26">
        <v>9002520543</v>
      </c>
      <c r="B600" s="30" t="str">
        <f>VLOOKUP(A600,EMPRESAS!$A$1:$B$245,2,0)</f>
        <v xml:space="preserve">TRANSMAR DE COLOMBIA CIA LTDA </v>
      </c>
      <c r="C600" s="2" t="str">
        <f>VLOOKUP(A600,EMPRESAS!$A$1:$C$245,3,0)</f>
        <v>Carga General e H.C</v>
      </c>
      <c r="D600" s="27">
        <v>1493</v>
      </c>
      <c r="E600" s="2">
        <v>30</v>
      </c>
      <c r="F600" s="2">
        <v>5</v>
      </c>
      <c r="G600" s="3">
        <v>2014</v>
      </c>
      <c r="H600" s="2" t="s">
        <v>538</v>
      </c>
      <c r="I600" s="2"/>
      <c r="J600" s="15"/>
      <c r="K600" s="11" t="str">
        <f>VLOOKUP(A600,EMPRESAS!$A$1:$I$245,9,0)</f>
        <v>ATRATO</v>
      </c>
      <c r="L600" s="415" t="str">
        <f>VLOOKUP(A600,EMPRESAS!$A$1:$J$245,10,0)</f>
        <v>RIO ATRATO Y SUS AFLUENTES</v>
      </c>
    </row>
    <row r="601" spans="1:12">
      <c r="A601" s="26">
        <v>9002520543</v>
      </c>
      <c r="B601" s="30" t="str">
        <f>VLOOKUP(A601,EMPRESAS!$A$1:$B$245,2,0)</f>
        <v xml:space="preserve">TRANSMAR DE COLOMBIA CIA LTDA </v>
      </c>
      <c r="C601" s="2" t="str">
        <f>VLOOKUP(A601,EMPRESAS!$A$1:$C$245,3,0)</f>
        <v>Carga General e H.C</v>
      </c>
      <c r="D601" s="27">
        <v>92</v>
      </c>
      <c r="E601" s="2">
        <v>21</v>
      </c>
      <c r="F601" s="2">
        <v>1</v>
      </c>
      <c r="G601" s="3">
        <v>2015</v>
      </c>
      <c r="H601" s="2" t="s">
        <v>541</v>
      </c>
      <c r="J601" s="24"/>
      <c r="K601" s="11" t="str">
        <f>VLOOKUP(A601,EMPRESAS!$A$1:$I$245,9,0)</f>
        <v>ATRATO</v>
      </c>
      <c r="L601" s="415" t="str">
        <f>VLOOKUP(A601,EMPRESAS!$A$1:$J$245,10,0)</f>
        <v>RIO ATRATO Y SUS AFLUENTES</v>
      </c>
    </row>
    <row r="602" spans="1:12">
      <c r="A602" s="26">
        <v>9002520543</v>
      </c>
      <c r="B602" s="30" t="str">
        <f>VLOOKUP(A602,EMPRESAS!$A$1:$B$245,2,0)</f>
        <v xml:space="preserve">TRANSMAR DE COLOMBIA CIA LTDA </v>
      </c>
      <c r="C602" s="2" t="str">
        <f>VLOOKUP(A602,EMPRESAS!$A$1:$C$245,3,0)</f>
        <v>Carga General e H.C</v>
      </c>
      <c r="D602" s="27">
        <v>2123</v>
      </c>
      <c r="E602" s="2">
        <v>3</v>
      </c>
      <c r="F602" s="2">
        <v>7</v>
      </c>
      <c r="G602" s="3">
        <v>2015</v>
      </c>
      <c r="H602" s="2" t="s">
        <v>541</v>
      </c>
      <c r="I602" s="2"/>
      <c r="J602" s="15"/>
      <c r="K602" s="11" t="str">
        <f>VLOOKUP(A602,EMPRESAS!$A$1:$I$245,9,0)</f>
        <v>ATRATO</v>
      </c>
      <c r="L602" s="415" t="str">
        <f>VLOOKUP(A602,EMPRESAS!$A$1:$J$245,10,0)</f>
        <v>RIO ATRATO Y SUS AFLUENTES</v>
      </c>
    </row>
    <row r="603" spans="1:12">
      <c r="A603" s="26">
        <v>9002520543</v>
      </c>
      <c r="B603" s="30" t="str">
        <f>VLOOKUP(A603,EMPRESAS!$A$1:$B$245,2,0)</f>
        <v xml:space="preserve">TRANSMAR DE COLOMBIA CIA LTDA </v>
      </c>
      <c r="C603" s="2" t="str">
        <f>VLOOKUP(A603,EMPRESAS!$A$1:$C$245,3,0)</f>
        <v>Carga General e H.C</v>
      </c>
      <c r="D603" s="27">
        <v>5962</v>
      </c>
      <c r="E603" s="2">
        <v>31</v>
      </c>
      <c r="F603" s="2">
        <v>12</v>
      </c>
      <c r="G603" s="3">
        <v>2015</v>
      </c>
      <c r="H603" s="2" t="s">
        <v>541</v>
      </c>
      <c r="I603" s="2"/>
      <c r="J603" s="15"/>
      <c r="K603" s="11" t="str">
        <f>VLOOKUP(A603,EMPRESAS!$A$1:$I$245,9,0)</f>
        <v>ATRATO</v>
      </c>
      <c r="L603" s="415" t="str">
        <f>VLOOKUP(A603,EMPRESAS!$A$1:$J$245,10,0)</f>
        <v>RIO ATRATO Y SUS AFLUENTES</v>
      </c>
    </row>
    <row r="604" spans="1:12">
      <c r="A604" s="26">
        <v>9002520543</v>
      </c>
      <c r="B604" s="30" t="str">
        <f>VLOOKUP(A604,EMPRESAS!$A$1:$B$245,2,0)</f>
        <v xml:space="preserve">TRANSMAR DE COLOMBIA CIA LTDA </v>
      </c>
      <c r="C604" s="2" t="str">
        <f>VLOOKUP(A604,EMPRESAS!$A$1:$C$245,3,0)</f>
        <v>Carga General e H.C</v>
      </c>
      <c r="D604" s="29">
        <v>3031</v>
      </c>
      <c r="E604" s="15">
        <v>10</v>
      </c>
      <c r="F604" s="15">
        <v>8</v>
      </c>
      <c r="G604" s="26">
        <v>2017</v>
      </c>
      <c r="H604" s="211" t="s">
        <v>539</v>
      </c>
      <c r="I604" s="212" t="s">
        <v>537</v>
      </c>
      <c r="J604" s="212"/>
      <c r="K604" s="11" t="str">
        <f>VLOOKUP(A604,EMPRESAS!$A$1:$I$245,9,0)</f>
        <v>ATRATO</v>
      </c>
      <c r="L604" s="415" t="str">
        <f>VLOOKUP(A604,EMPRESAS!$A$1:$J$245,10,0)</f>
        <v>RIO ATRATO Y SUS AFLUENTES</v>
      </c>
    </row>
    <row r="605" spans="1:12">
      <c r="A605" s="26">
        <v>9002520543</v>
      </c>
      <c r="B605" s="30" t="str">
        <f>VLOOKUP(A605,EMPRESAS!$A$1:$B$245,2,0)</f>
        <v xml:space="preserve">TRANSMAR DE COLOMBIA CIA LTDA </v>
      </c>
      <c r="C605" s="2" t="str">
        <f>VLOOKUP(A605,EMPRESAS!$A$1:$C$245,3,0)</f>
        <v>Carga General e H.C</v>
      </c>
      <c r="D605" s="59">
        <v>6467</v>
      </c>
      <c r="E605" s="213">
        <v>24</v>
      </c>
      <c r="F605" s="213">
        <v>12</v>
      </c>
      <c r="G605" s="213">
        <v>2019</v>
      </c>
      <c r="H605" s="15" t="s">
        <v>541</v>
      </c>
      <c r="I605" s="126"/>
      <c r="J605" s="126"/>
      <c r="K605" s="11" t="str">
        <f>VLOOKUP(A605,EMPRESAS!$A$1:$I$245,9,0)</f>
        <v>ATRATO</v>
      </c>
      <c r="L605" s="415" t="str">
        <f>VLOOKUP(A605,EMPRESAS!$A$1:$J$245,10,0)</f>
        <v>RIO ATRATO Y SUS AFLUENTES</v>
      </c>
    </row>
    <row r="606" spans="1:12">
      <c r="A606" s="26">
        <v>9002520543</v>
      </c>
      <c r="B606" s="31" t="str">
        <f>VLOOKUP(A606,EMPRESAS!$A$1:$B$245,2,0)</f>
        <v xml:space="preserve">TRANSMAR DE COLOMBIA CIA LTDA </v>
      </c>
      <c r="C606" s="3" t="str">
        <f>VLOOKUP(A606,EMPRESAS!$A$1:$C$245,3,0)</f>
        <v>Carga General e H.C</v>
      </c>
      <c r="D606" s="367">
        <v>3040008475</v>
      </c>
      <c r="E606" s="213">
        <v>13</v>
      </c>
      <c r="F606" s="213">
        <v>7</v>
      </c>
      <c r="G606" s="213">
        <v>2020</v>
      </c>
      <c r="H606" s="115" t="s">
        <v>540</v>
      </c>
      <c r="I606" s="116" t="s">
        <v>537</v>
      </c>
      <c r="J606" s="212"/>
      <c r="K606" s="11" t="str">
        <f>VLOOKUP(A606,EMPRESAS!$A$1:$I$245,9,0)</f>
        <v>ATRATO</v>
      </c>
      <c r="L606" s="415" t="str">
        <f>VLOOKUP(A606,EMPRESAS!$A$1:$J$245,10,0)</f>
        <v>RIO ATRATO Y SUS AFLUENTES</v>
      </c>
    </row>
    <row r="607" spans="1:12">
      <c r="A607" s="105">
        <v>8060034509</v>
      </c>
      <c r="B607" s="30" t="str">
        <f>VLOOKUP(A607,EMPRESAS!$A$1:$B$245,2,0)</f>
        <v>PANAMERICAN  DREDGING  &amp;  ENGINEERING  S.A.S.</v>
      </c>
      <c r="C607" s="2" t="str">
        <f>VLOOKUP(A607,EMPRESAS!$A$1:$C$245,3,0)</f>
        <v>Carga - Transbordo</v>
      </c>
      <c r="D607" s="27">
        <v>4023</v>
      </c>
      <c r="E607" s="2">
        <v>15</v>
      </c>
      <c r="F607" s="2">
        <v>10</v>
      </c>
      <c r="G607" s="2">
        <v>2013</v>
      </c>
      <c r="H607" s="21" t="s">
        <v>536</v>
      </c>
      <c r="I607" s="2" t="s">
        <v>554</v>
      </c>
      <c r="J607" s="15"/>
      <c r="K607" s="11" t="str">
        <f>VLOOKUP(A607,EMPRESAS!$A$1:$I$245,9,0)</f>
        <v>MAGDALENA</v>
      </c>
      <c r="L607" s="415" t="str">
        <f>VLOOKUP(A607,EMPRESAS!$A$1:$J$245,10,0)</f>
        <v>RIO MAGDALENA AFLUENTES Y CANAL DEL DIQUE BAHIA DE CARTAGENA</v>
      </c>
    </row>
    <row r="608" spans="1:12">
      <c r="A608" s="26">
        <v>8060034509</v>
      </c>
      <c r="B608" s="30" t="str">
        <f>VLOOKUP(A608,EMPRESAS!$A$1:$B$245,2,0)</f>
        <v>PANAMERICAN  DREDGING  &amp;  ENGINEERING  S.A.S.</v>
      </c>
      <c r="C608" s="2" t="str">
        <f>VLOOKUP(A608,EMPRESAS!$A$1:$C$245,3,0)</f>
        <v>Carga - Transbordo</v>
      </c>
      <c r="D608" s="27">
        <v>4023</v>
      </c>
      <c r="E608" s="2">
        <v>15</v>
      </c>
      <c r="F608" s="2">
        <v>10</v>
      </c>
      <c r="G608" s="21">
        <v>2013</v>
      </c>
      <c r="H608" s="117" t="s">
        <v>538</v>
      </c>
      <c r="I608" s="119"/>
      <c r="J608" s="347"/>
      <c r="K608" s="11" t="str">
        <f>VLOOKUP(A608,EMPRESAS!$A$1:$I$245,9,0)</f>
        <v>MAGDALENA</v>
      </c>
      <c r="L608" s="415" t="str">
        <f>VLOOKUP(A608,EMPRESAS!$A$1:$J$245,10,0)</f>
        <v>RIO MAGDALENA AFLUENTES Y CANAL DEL DIQUE BAHIA DE CARTAGENA</v>
      </c>
    </row>
    <row r="609" spans="1:12">
      <c r="A609" s="105">
        <v>8460000475</v>
      </c>
      <c r="B609" s="30" t="str">
        <f>VLOOKUP(A609,EMPRESAS!$A$1:$B$245,2,0)</f>
        <v>COOPERATIVA DE TRANSPORTADORES FLUVIALES DE PUERTO ASIS LTDA "COOTRANSPUERTO ASIS LTDA"</v>
      </c>
      <c r="C609" s="2" t="str">
        <f>VLOOKUP(A609,EMPRESAS!$A$1:$C$245,3,0)</f>
        <v>Carga General e H.C</v>
      </c>
      <c r="D609" s="29">
        <v>1658</v>
      </c>
      <c r="E609" s="15">
        <v>6</v>
      </c>
      <c r="F609" s="15">
        <v>2</v>
      </c>
      <c r="G609" s="15">
        <v>2002</v>
      </c>
      <c r="H609" s="15" t="s">
        <v>536</v>
      </c>
      <c r="I609" s="2" t="s">
        <v>537</v>
      </c>
      <c r="J609" s="15"/>
      <c r="K609" s="11" t="str">
        <f>VLOOKUP(A609,EMPRESAS!$A$1:$I$245,9,0)</f>
        <v>PUTUMAYO</v>
      </c>
      <c r="L609" s="415" t="str">
        <f>VLOOKUP(A609,EMPRESAS!$A$1:$J$245,10,0)</f>
        <v>RIO PUTUMAYO Y SUS AFLUENTES</v>
      </c>
    </row>
    <row r="610" spans="1:12">
      <c r="A610" s="26">
        <v>8460000475</v>
      </c>
      <c r="B610" s="30" t="str">
        <f>VLOOKUP(A610,EMPRESAS!$A$1:$B$245,2,0)</f>
        <v>COOPERATIVA DE TRANSPORTADORES FLUVIALES DE PUERTO ASIS LTDA "COOTRANSPUERTO ASIS LTDA"</v>
      </c>
      <c r="C610" s="2" t="str">
        <f>VLOOKUP(A610,EMPRESAS!$A$1:$C$245,3,0)</f>
        <v>Carga General e H.C</v>
      </c>
      <c r="D610" s="29">
        <v>358</v>
      </c>
      <c r="E610" s="15">
        <v>10</v>
      </c>
      <c r="F610" s="15">
        <v>2</v>
      </c>
      <c r="G610" s="26">
        <v>2010</v>
      </c>
      <c r="H610" s="2" t="s">
        <v>538</v>
      </c>
      <c r="I610" s="2"/>
      <c r="J610" s="15"/>
      <c r="K610" s="11" t="str">
        <f>VLOOKUP(A610,EMPRESAS!$A$1:$I$245,9,0)</f>
        <v>PUTUMAYO</v>
      </c>
      <c r="L610" s="415" t="str">
        <f>VLOOKUP(A610,EMPRESAS!$A$1:$J$245,10,0)</f>
        <v>RIO PUTUMAYO Y SUS AFLUENTES</v>
      </c>
    </row>
    <row r="611" spans="1:12">
      <c r="A611" s="26">
        <v>8460000475</v>
      </c>
      <c r="B611" s="30" t="str">
        <f>VLOOKUP(A611,EMPRESAS!$A$1:$B$245,2,0)</f>
        <v>COOPERATIVA DE TRANSPORTADORES FLUVIALES DE PUERTO ASIS LTDA "COOTRANSPUERTO ASIS LTDA"</v>
      </c>
      <c r="C611" s="2" t="str">
        <f>VLOOKUP(A611,EMPRESAS!$A$1:$C$245,3,0)</f>
        <v>Carga General e H.C</v>
      </c>
      <c r="D611" s="29">
        <v>310</v>
      </c>
      <c r="E611" s="15">
        <v>10</v>
      </c>
      <c r="F611" s="15">
        <v>2</v>
      </c>
      <c r="G611" s="15">
        <v>2012</v>
      </c>
      <c r="H611" s="2" t="s">
        <v>552</v>
      </c>
      <c r="I611" s="2"/>
      <c r="J611" s="15"/>
      <c r="K611" s="11" t="str">
        <f>VLOOKUP(A611,EMPRESAS!$A$1:$I$245,9,0)</f>
        <v>PUTUMAYO</v>
      </c>
      <c r="L611" s="415" t="str">
        <f>VLOOKUP(A611,EMPRESAS!$A$1:$J$245,10,0)</f>
        <v>RIO PUTUMAYO Y SUS AFLUENTES</v>
      </c>
    </row>
    <row r="612" spans="1:12">
      <c r="A612" s="26">
        <v>8460000475</v>
      </c>
      <c r="B612" s="30" t="str">
        <f>VLOOKUP(A612,EMPRESAS!$A$1:$B$245,2,0)</f>
        <v>COOPERATIVA DE TRANSPORTADORES FLUVIALES DE PUERTO ASIS LTDA "COOTRANSPUERTO ASIS LTDA"</v>
      </c>
      <c r="C612" s="2" t="str">
        <f>VLOOKUP(A612,EMPRESAS!$A$1:$C$245,3,0)</f>
        <v>Carga General e H.C</v>
      </c>
      <c r="D612" s="29">
        <v>5440</v>
      </c>
      <c r="E612" s="15">
        <v>4</v>
      </c>
      <c r="F612" s="15">
        <v>12</v>
      </c>
      <c r="G612" s="26">
        <v>2013</v>
      </c>
      <c r="H612" s="2" t="s">
        <v>539</v>
      </c>
      <c r="J612" s="24"/>
      <c r="K612" s="11" t="str">
        <f>VLOOKUP(A612,EMPRESAS!$A$1:$I$245,9,0)</f>
        <v>PUTUMAYO</v>
      </c>
      <c r="L612" s="415" t="str">
        <f>VLOOKUP(A612,EMPRESAS!$A$1:$J$245,10,0)</f>
        <v>RIO PUTUMAYO Y SUS AFLUENTES</v>
      </c>
    </row>
    <row r="613" spans="1:12">
      <c r="A613" s="26">
        <v>8460000475</v>
      </c>
      <c r="B613" s="30" t="str">
        <f>VLOOKUP(A613,EMPRESAS!$A$1:$B$245,2,0)</f>
        <v>COOPERATIVA DE TRANSPORTADORES FLUVIALES DE PUERTO ASIS LTDA "COOTRANSPUERTO ASIS LTDA"</v>
      </c>
      <c r="C613" s="2" t="str">
        <f>VLOOKUP(A613,EMPRESAS!$A$1:$C$245,3,0)</f>
        <v>Carga General e H.C</v>
      </c>
      <c r="D613" s="29">
        <v>2169</v>
      </c>
      <c r="E613" s="15">
        <v>28</v>
      </c>
      <c r="F613" s="15">
        <v>7</v>
      </c>
      <c r="G613" s="15">
        <v>2014</v>
      </c>
      <c r="H613" s="2" t="s">
        <v>552</v>
      </c>
      <c r="I613" s="2"/>
      <c r="J613" s="15"/>
      <c r="K613" s="11" t="str">
        <f>VLOOKUP(A613,EMPRESAS!$A$1:$I$245,9,0)</f>
        <v>PUTUMAYO</v>
      </c>
      <c r="L613" s="415" t="str">
        <f>VLOOKUP(A613,EMPRESAS!$A$1:$J$245,10,0)</f>
        <v>RIO PUTUMAYO Y SUS AFLUENTES</v>
      </c>
    </row>
    <row r="614" spans="1:12">
      <c r="A614" s="26">
        <v>8460000475</v>
      </c>
      <c r="B614" s="30" t="str">
        <f>VLOOKUP(A614,EMPRESAS!$A$1:$B$245,2,0)</f>
        <v>COOPERATIVA DE TRANSPORTADORES FLUVIALES DE PUERTO ASIS LTDA "COOTRANSPUERTO ASIS LTDA"</v>
      </c>
      <c r="C614" s="2" t="str">
        <f>VLOOKUP(A614,EMPRESAS!$A$1:$C$245,3,0)</f>
        <v>Carga General e H.C</v>
      </c>
      <c r="D614" s="29">
        <v>775</v>
      </c>
      <c r="E614" s="15">
        <v>29</v>
      </c>
      <c r="F614" s="15">
        <v>3</v>
      </c>
      <c r="G614" s="15">
        <v>2017</v>
      </c>
      <c r="H614" s="2" t="s">
        <v>563</v>
      </c>
      <c r="I614" s="2"/>
      <c r="J614" s="15"/>
      <c r="K614" s="11" t="str">
        <f>VLOOKUP(A614,EMPRESAS!$A$1:$I$245,9,0)</f>
        <v>PUTUMAYO</v>
      </c>
      <c r="L614" s="415" t="str">
        <f>VLOOKUP(A614,EMPRESAS!$A$1:$J$245,10,0)</f>
        <v>RIO PUTUMAYO Y SUS AFLUENTES</v>
      </c>
    </row>
    <row r="615" spans="1:12">
      <c r="A615" s="26">
        <v>8460000475</v>
      </c>
      <c r="B615" s="30" t="str">
        <f>VLOOKUP(A615,EMPRESAS!$A$1:$B$245,2,0)</f>
        <v>COOPERATIVA DE TRANSPORTADORES FLUVIALES DE PUERTO ASIS LTDA "COOTRANSPUERTO ASIS LTDA"</v>
      </c>
      <c r="C615" s="2" t="str">
        <f>VLOOKUP(A615,EMPRESAS!$A$1:$C$245,3,0)</f>
        <v>Carga General e H.C</v>
      </c>
      <c r="D615" s="29">
        <v>1660</v>
      </c>
      <c r="E615" s="15">
        <v>2</v>
      </c>
      <c r="F615" s="15">
        <v>6</v>
      </c>
      <c r="G615" s="26">
        <v>2017</v>
      </c>
      <c r="H615" s="2" t="s">
        <v>540</v>
      </c>
      <c r="I615" s="2" t="s">
        <v>537</v>
      </c>
      <c r="J615" s="347"/>
      <c r="K615" s="11" t="str">
        <f>VLOOKUP(A615,EMPRESAS!$A$1:$I$245,9,0)</f>
        <v>PUTUMAYO</v>
      </c>
      <c r="L615" s="415" t="str">
        <f>VLOOKUP(A615,EMPRESAS!$A$1:$J$245,10,0)</f>
        <v>RIO PUTUMAYO Y SUS AFLUENTES</v>
      </c>
    </row>
    <row r="616" spans="1:12">
      <c r="A616" s="26">
        <v>8460000475</v>
      </c>
      <c r="B616" s="30" t="str">
        <f>VLOOKUP(A616,EMPRESAS!$A$1:$B$245,2,0)</f>
        <v>COOPERATIVA DE TRANSPORTADORES FLUVIALES DE PUERTO ASIS LTDA "COOTRANSPUERTO ASIS LTDA"</v>
      </c>
      <c r="C616" s="2" t="str">
        <f>VLOOKUP(A616,EMPRESAS!$A$1:$C$245,3,0)</f>
        <v>Carga General e H.C</v>
      </c>
      <c r="D616" s="29">
        <v>529</v>
      </c>
      <c r="E616" s="15">
        <v>13</v>
      </c>
      <c r="F616" s="15">
        <v>3</v>
      </c>
      <c r="G616" s="15">
        <v>2020</v>
      </c>
      <c r="H616" s="15" t="s">
        <v>541</v>
      </c>
      <c r="I616" s="126"/>
      <c r="J616" s="126"/>
      <c r="K616" s="11" t="str">
        <f>VLOOKUP(A616,EMPRESAS!$A$1:$I$245,9,0)</f>
        <v>PUTUMAYO</v>
      </c>
      <c r="L616" s="415" t="str">
        <f>VLOOKUP(A616,EMPRESAS!$A$1:$J$245,10,0)</f>
        <v>RIO PUTUMAYO Y SUS AFLUENTES</v>
      </c>
    </row>
    <row r="617" spans="1:12">
      <c r="A617" s="26">
        <v>8460000475</v>
      </c>
      <c r="B617" s="365" t="str">
        <f>VLOOKUP(A617,EMPRESAS!$A$1:$B$245,2,0)</f>
        <v>COOPERATIVA DE TRANSPORTADORES FLUVIALES DE PUERTO ASIS LTDA "COOTRANSPUERTO ASIS LTDA"</v>
      </c>
      <c r="C617" s="26" t="str">
        <f>VLOOKUP(A617,EMPRESAS!$A$1:$C$245,3,0)</f>
        <v>Carga General e H.C</v>
      </c>
      <c r="D617" s="367">
        <v>3040009825</v>
      </c>
      <c r="E617" s="15">
        <v>31</v>
      </c>
      <c r="F617" s="15">
        <v>7</v>
      </c>
      <c r="G617" s="15">
        <v>2020</v>
      </c>
      <c r="H617" s="115" t="s">
        <v>544</v>
      </c>
      <c r="I617" s="116"/>
      <c r="J617" s="212"/>
      <c r="K617" s="11" t="str">
        <f>VLOOKUP(A617,EMPRESAS!$A$1:$I$245,9,0)</f>
        <v>PUTUMAYO</v>
      </c>
      <c r="L617" s="415" t="str">
        <f>VLOOKUP(A617,EMPRESAS!$A$1:$J$245,10,0)</f>
        <v>RIO PUTUMAYO Y SUS AFLUENTES</v>
      </c>
    </row>
    <row r="618" spans="1:12">
      <c r="A618" s="105">
        <v>9004433104</v>
      </c>
      <c r="B618" s="30" t="str">
        <f>VLOOKUP(A618,EMPRESAS!$A$1:$B$245,2,0)</f>
        <v>TRANSPORTE LOGISTICA CONSTRUCCION Y COMERCIO S.A.S. - T.L.C. &amp; C.</v>
      </c>
      <c r="C618" s="2" t="str">
        <f>VLOOKUP(A618,EMPRESAS!$A$1:$C$245,3,0)</f>
        <v>Carga General e H.C</v>
      </c>
      <c r="D618" s="27">
        <v>4864</v>
      </c>
      <c r="E618" s="2">
        <v>15</v>
      </c>
      <c r="F618" s="2">
        <v>11</v>
      </c>
      <c r="G618" s="2">
        <v>2013</v>
      </c>
      <c r="H618" s="2" t="s">
        <v>536</v>
      </c>
      <c r="I618" s="2" t="s">
        <v>537</v>
      </c>
      <c r="J618" s="15"/>
      <c r="K618" s="11" t="str">
        <f>VLOOKUP(A618,EMPRESAS!$A$1:$I$245,9,0)</f>
        <v>CAUCA</v>
      </c>
      <c r="L618" s="415" t="str">
        <f>VLOOKUP(A618,EMPRESAS!$A$1:$J$245,10,0)</f>
        <v>EN EL BAJO CAUCA RIOS: CAUCA, NECHI Y MAGDALENA Y CANAL DEL DIQUE</v>
      </c>
    </row>
    <row r="619" spans="1:12">
      <c r="A619" s="26">
        <v>9004433104</v>
      </c>
      <c r="B619" s="30" t="str">
        <f>VLOOKUP(A619,EMPRESAS!$A$1:$B$245,2,0)</f>
        <v>TRANSPORTE LOGISTICA CONSTRUCCION Y COMERCIO S.A.S. - T.L.C. &amp; C.</v>
      </c>
      <c r="C619" s="2" t="str">
        <f>VLOOKUP(A619,EMPRESAS!$A$1:$C$245,3,0)</f>
        <v>Carga General e H.C</v>
      </c>
      <c r="D619" s="27">
        <v>4864</v>
      </c>
      <c r="E619" s="2">
        <v>15</v>
      </c>
      <c r="F619" s="2">
        <v>11</v>
      </c>
      <c r="G619" s="3">
        <v>2013</v>
      </c>
      <c r="H619" s="2" t="s">
        <v>538</v>
      </c>
      <c r="I619" s="2"/>
      <c r="J619" s="15"/>
      <c r="K619" s="11" t="str">
        <f>VLOOKUP(A619,EMPRESAS!$A$1:$I$245,9,0)</f>
        <v>CAUCA</v>
      </c>
      <c r="L619" s="415" t="str">
        <f>VLOOKUP(A619,EMPRESAS!$A$1:$J$245,10,0)</f>
        <v>EN EL BAJO CAUCA RIOS: CAUCA, NECHI Y MAGDALENA Y CANAL DEL DIQUE</v>
      </c>
    </row>
    <row r="620" spans="1:12">
      <c r="A620" s="26">
        <v>9004433104</v>
      </c>
      <c r="B620" s="30" t="str">
        <f>VLOOKUP(A620,EMPRESAS!$A$1:$B$245,2,0)</f>
        <v>TRANSPORTE LOGISTICA CONSTRUCCION Y COMERCIO S.A.S. - T.L.C. &amp; C.</v>
      </c>
      <c r="C620" s="2" t="str">
        <f>VLOOKUP(A620,EMPRESAS!$A$1:$C$245,3,0)</f>
        <v>Carga General e H.C</v>
      </c>
      <c r="D620" s="27">
        <v>5753</v>
      </c>
      <c r="E620" s="2">
        <v>28</v>
      </c>
      <c r="F620" s="2">
        <v>12</v>
      </c>
      <c r="G620" s="3">
        <v>2016</v>
      </c>
      <c r="H620" s="2" t="s">
        <v>548</v>
      </c>
      <c r="I620" s="2"/>
      <c r="J620" s="15"/>
      <c r="K620" s="11" t="str">
        <f>VLOOKUP(A620,EMPRESAS!$A$1:$I$245,9,0)</f>
        <v>CAUCA</v>
      </c>
      <c r="L620" s="415" t="str">
        <f>VLOOKUP(A620,EMPRESAS!$A$1:$J$245,10,0)</f>
        <v>EN EL BAJO CAUCA RIOS: CAUCA, NECHI Y MAGDALENA Y CANAL DEL DIQUE</v>
      </c>
    </row>
    <row r="621" spans="1:12" ht="15.75" thickBot="1">
      <c r="A621" s="223">
        <v>9004433104</v>
      </c>
      <c r="B621" s="30" t="str">
        <f>VLOOKUP(A621,EMPRESAS!$A$1:$B$245,2,0)</f>
        <v>TRANSPORTE LOGISTICA CONSTRUCCION Y COMERCIO S.A.S. - T.L.C. &amp; C.</v>
      </c>
      <c r="C621" s="2" t="str">
        <f>VLOOKUP(A621,EMPRESAS!$A$1:$C$245,3,0)</f>
        <v>Carga General e H.C</v>
      </c>
      <c r="D621" s="224">
        <v>5753</v>
      </c>
      <c r="E621" s="12">
        <v>28</v>
      </c>
      <c r="F621" s="12">
        <v>12</v>
      </c>
      <c r="G621" s="225">
        <v>2016</v>
      </c>
      <c r="H621" s="124" t="s">
        <v>539</v>
      </c>
      <c r="I621" s="226" t="s">
        <v>537</v>
      </c>
      <c r="J621" s="351"/>
      <c r="K621" s="11" t="str">
        <f>VLOOKUP(A621,EMPRESAS!$A$1:$I$245,9,0)</f>
        <v>CAUCA</v>
      </c>
      <c r="L621" s="415" t="str">
        <f>VLOOKUP(A621,EMPRESAS!$A$1:$J$245,10,0)</f>
        <v>EN EL BAJO CAUCA RIOS: CAUCA, NECHI Y MAGDALENA Y CANAL DEL DIQUE</v>
      </c>
    </row>
    <row r="622" spans="1:12">
      <c r="A622" s="227">
        <v>9000700867</v>
      </c>
      <c r="B622" s="30" t="str">
        <f>VLOOKUP(A622,EMPRESAS!$A$1:$B$245,2,0)</f>
        <v>OPERMAGRO S.A.S. "OPR S.A.S."</v>
      </c>
      <c r="C622" s="2" t="str">
        <f>VLOOKUP(A622,EMPRESAS!$A$1:$C$245,3,0)</f>
        <v>Carga General e H.C</v>
      </c>
      <c r="D622" s="229">
        <v>561</v>
      </c>
      <c r="E622" s="228">
        <v>10</v>
      </c>
      <c r="F622" s="228">
        <v>3</v>
      </c>
      <c r="G622" s="228">
        <v>2014</v>
      </c>
      <c r="H622" s="228" t="s">
        <v>536</v>
      </c>
      <c r="I622" s="228" t="s">
        <v>537</v>
      </c>
      <c r="J622" s="352"/>
      <c r="K622" s="11" t="str">
        <f>VLOOKUP(A622,EMPRESAS!$A$1:$I$245,9,0)</f>
        <v>ATRATO</v>
      </c>
      <c r="L622" s="415" t="str">
        <f>VLOOKUP(A622,EMPRESAS!$A$1:$J$245,10,0)</f>
        <v>RIO ATRATO Y SUS AFLUENTES Y TRANSITO POR BAHIA COLOMBIA</v>
      </c>
    </row>
    <row r="623" spans="1:12">
      <c r="A623" s="26">
        <v>9000700867</v>
      </c>
      <c r="B623" s="30" t="str">
        <f>VLOOKUP(A623,EMPRESAS!$A$1:$B$245,2,0)</f>
        <v>OPERMAGRO S.A.S. "OPR S.A.S."</v>
      </c>
      <c r="C623" s="2" t="str">
        <f>VLOOKUP(A623,EMPRESAS!$A$1:$C$245,3,0)</f>
        <v>Carga General e H.C</v>
      </c>
      <c r="D623" s="27">
        <v>561</v>
      </c>
      <c r="E623" s="2">
        <v>10</v>
      </c>
      <c r="F623" s="2">
        <v>3</v>
      </c>
      <c r="G623" s="416">
        <v>2014</v>
      </c>
      <c r="H623" s="2" t="s">
        <v>538</v>
      </c>
      <c r="I623" s="2"/>
      <c r="J623" s="418"/>
      <c r="K623" s="11" t="str">
        <f>VLOOKUP(A623,EMPRESAS!$A$1:$I$245,9,0)</f>
        <v>ATRATO</v>
      </c>
      <c r="L623" s="415" t="str">
        <f>VLOOKUP(A623,EMPRESAS!$A$1:$J$245,10,0)</f>
        <v>RIO ATRATO Y SUS AFLUENTES Y TRANSITO POR BAHIA COLOMBIA</v>
      </c>
    </row>
    <row r="624" spans="1:12">
      <c r="A624" s="26">
        <v>9000700867</v>
      </c>
      <c r="B624" s="30" t="str">
        <f>VLOOKUP(A624,EMPRESAS!$A$1:$B$245,2,0)</f>
        <v>OPERMAGRO S.A.S. "OPR S.A.S."</v>
      </c>
      <c r="C624" s="2" t="str">
        <f>VLOOKUP(A624,EMPRESAS!$A$1:$C$245,3,0)</f>
        <v>Carga General e H.C</v>
      </c>
      <c r="D624" s="29">
        <v>2111</v>
      </c>
      <c r="E624" s="15">
        <v>21</v>
      </c>
      <c r="F624" s="15">
        <v>6</v>
      </c>
      <c r="G624" s="324">
        <v>2017</v>
      </c>
      <c r="H624" s="355" t="s">
        <v>539</v>
      </c>
      <c r="I624" s="347" t="s">
        <v>537</v>
      </c>
      <c r="J624" s="419"/>
      <c r="K624" s="11" t="str">
        <f>VLOOKUP(A624,EMPRESAS!$A$1:$I$245,9,0)</f>
        <v>ATRATO</v>
      </c>
      <c r="L624" s="415" t="str">
        <f>VLOOKUP(A624,EMPRESAS!$A$1:$J$245,10,0)</f>
        <v>RIO ATRATO Y SUS AFLUENTES Y TRANSITO POR BAHIA COLOMBIA</v>
      </c>
    </row>
    <row r="625" spans="1:12">
      <c r="A625" s="26">
        <v>9000700867</v>
      </c>
      <c r="B625" s="31" t="str">
        <f>VLOOKUP(A625,EMPRESAS!$A$1:$B$245,2,0)</f>
        <v>OPERMAGRO S.A.S. "OPR S.A.S."</v>
      </c>
      <c r="C625" s="3" t="str">
        <f>VLOOKUP(A625,EMPRESAS!$A$1:$C$245,3,0)</f>
        <v>Carga General e H.C</v>
      </c>
      <c r="D625" s="29">
        <v>3040018955</v>
      </c>
      <c r="E625" s="15">
        <v>3</v>
      </c>
      <c r="F625" s="15">
        <v>11</v>
      </c>
      <c r="G625" s="324">
        <v>2020</v>
      </c>
      <c r="H625" s="115" t="s">
        <v>540</v>
      </c>
      <c r="I625" s="116" t="s">
        <v>537</v>
      </c>
      <c r="J625" s="420"/>
      <c r="K625" s="11" t="str">
        <f>VLOOKUP(A625,EMPRESAS!$A$1:$I$245,9,0)</f>
        <v>ATRATO</v>
      </c>
      <c r="L625" s="415" t="str">
        <f>VLOOKUP(A625,EMPRESAS!$A$1:$J$245,10,0)</f>
        <v>RIO ATRATO Y SUS AFLUENTES Y TRANSITO POR BAHIA COLOMBIA</v>
      </c>
    </row>
    <row r="626" spans="1:12">
      <c r="A626" s="105">
        <v>9004948103</v>
      </c>
      <c r="B626" s="30" t="str">
        <f>VLOOKUP(A626,EMPRESAS!$A$1:$B$245,2,0)</f>
        <v>TRANSBORDADOR RIO VIEJO S.A.S.</v>
      </c>
      <c r="C626" s="2" t="str">
        <f>VLOOKUP(A626,EMPRESAS!$A$1:$C$245,3,0)</f>
        <v>Carga - Transbordo</v>
      </c>
      <c r="D626" s="29">
        <v>3059</v>
      </c>
      <c r="E626" s="2">
        <v>31</v>
      </c>
      <c r="F626" s="2">
        <v>7</v>
      </c>
      <c r="G626" s="237">
        <v>2013</v>
      </c>
      <c r="H626" s="355" t="s">
        <v>536</v>
      </c>
      <c r="I626" s="347" t="s">
        <v>555</v>
      </c>
      <c r="J626" s="420"/>
      <c r="K626" s="11" t="str">
        <f>VLOOKUP(A626,EMPRESAS!$A$1:$I$245,9,0)</f>
        <v>MAGDALENA</v>
      </c>
      <c r="L626" s="415" t="str">
        <f>VLOOKUP(A626,EMPRESAS!$A$1:$J$245,10,0)</f>
        <v>RIO MAGDALENA SECTOR RIO VIEJO (BOLIVAR)-LA GLORIA (CESAR)</v>
      </c>
    </row>
    <row r="627" spans="1:12">
      <c r="A627" s="26">
        <v>9004948103</v>
      </c>
      <c r="B627" s="30" t="str">
        <f>VLOOKUP(A627,EMPRESAS!$A$1:$B$245,2,0)</f>
        <v>TRANSBORDADOR RIO VIEJO S.A.S.</v>
      </c>
      <c r="C627" s="2" t="str">
        <f>VLOOKUP(A627,EMPRESAS!$A$1:$C$245,3,0)</f>
        <v>Carga - Transbordo</v>
      </c>
      <c r="D627" s="29">
        <v>3040030485</v>
      </c>
      <c r="E627" s="2">
        <v>30</v>
      </c>
      <c r="F627" s="2">
        <v>12</v>
      </c>
      <c r="G627" s="237">
        <v>2020</v>
      </c>
      <c r="H627" s="115" t="s">
        <v>538</v>
      </c>
      <c r="I627" s="116"/>
      <c r="J627" s="420"/>
      <c r="K627" s="11" t="str">
        <f>VLOOKUP(A627,EMPRESAS!$A$1:$I$245,9,0)</f>
        <v>MAGDALENA</v>
      </c>
      <c r="L627" s="415" t="str">
        <f>VLOOKUP(A627,EMPRESAS!$A$1:$J$245,10,0)</f>
        <v>RIO MAGDALENA SECTOR RIO VIEJO (BOLIVAR)-LA GLORIA (CESAR)</v>
      </c>
    </row>
    <row r="628" spans="1:12">
      <c r="A628" s="105">
        <v>8140003577</v>
      </c>
      <c r="B628" s="30" t="str">
        <f>VLOOKUP(A628,EMPRESAS!$A$1:$B$245,2,0)</f>
        <v>COOPERATIVA DE TRANSPORTADORES FLUVIALES DE PIÑUÑA NEGRO "COOTRANSPIÑUÑA LTDA"</v>
      </c>
      <c r="C628" s="2" t="str">
        <f>VLOOKUP(A628,EMPRESAS!$A$1:$C$245,3,0)</f>
        <v xml:space="preserve">Carga General </v>
      </c>
      <c r="D628" s="29">
        <v>1657</v>
      </c>
      <c r="E628" s="15">
        <v>6</v>
      </c>
      <c r="F628" s="15">
        <v>2</v>
      </c>
      <c r="G628" s="417">
        <v>2002</v>
      </c>
      <c r="H628" s="2" t="s">
        <v>536</v>
      </c>
      <c r="I628" s="2" t="s">
        <v>554</v>
      </c>
      <c r="J628" s="421"/>
      <c r="K628" s="11" t="str">
        <f>VLOOKUP(A628,EMPRESAS!$A$1:$I$245,9,0)</f>
        <v>PUTUMAYO</v>
      </c>
      <c r="L628" s="415" t="str">
        <f>VLOOKUP(A628,EMPRESAS!$A$1:$J$245,10,0)</f>
        <v>RIO PUTUMAYO AFLUENTES Y PUERTOS COLOMBIANOS</v>
      </c>
    </row>
    <row r="629" spans="1:12">
      <c r="A629" s="26">
        <v>8140003577</v>
      </c>
      <c r="B629" s="30" t="str">
        <f>VLOOKUP(A629,EMPRESAS!$A$1:$B$245,2,0)</f>
        <v>COOPERATIVA DE TRANSPORTADORES FLUVIALES DE PIÑUÑA NEGRO "COOTRANSPIÑUÑA LTDA"</v>
      </c>
      <c r="C629" s="2" t="str">
        <f>VLOOKUP(A629,EMPRESAS!$A$1:$C$245,3,0)</f>
        <v xml:space="preserve">Carga General </v>
      </c>
      <c r="D629" s="29">
        <v>106</v>
      </c>
      <c r="E629" s="15">
        <v>15</v>
      </c>
      <c r="F629" s="15">
        <v>1</v>
      </c>
      <c r="G629" s="15">
        <v>2008</v>
      </c>
      <c r="H629" s="2" t="s">
        <v>552</v>
      </c>
      <c r="I629" s="2"/>
      <c r="J629" s="15"/>
      <c r="K629" s="11" t="str">
        <f>VLOOKUP(A629,EMPRESAS!$A$1:$I$245,9,0)</f>
        <v>PUTUMAYO</v>
      </c>
      <c r="L629" s="415" t="str">
        <f>VLOOKUP(A629,EMPRESAS!$A$1:$J$245,10,0)</f>
        <v>RIO PUTUMAYO AFLUENTES Y PUERTOS COLOMBIANOS</v>
      </c>
    </row>
    <row r="630" spans="1:12">
      <c r="A630" s="26">
        <v>8140003577</v>
      </c>
      <c r="B630" s="30" t="str">
        <f>VLOOKUP(A630,EMPRESAS!$A$1:$B$245,2,0)</f>
        <v>COOPERATIVA DE TRANSPORTADORES FLUVIALES DE PIÑUÑA NEGRO "COOTRANSPIÑUÑA LTDA"</v>
      </c>
      <c r="C630" s="2" t="str">
        <f>VLOOKUP(A630,EMPRESAS!$A$1:$C$245,3,0)</f>
        <v xml:space="preserve">Carga General </v>
      </c>
      <c r="D630" s="29">
        <v>268</v>
      </c>
      <c r="E630" s="15">
        <v>25</v>
      </c>
      <c r="F630" s="15">
        <v>1</v>
      </c>
      <c r="G630" s="15">
        <v>2008</v>
      </c>
      <c r="H630" s="2" t="s">
        <v>541</v>
      </c>
      <c r="I630" s="2"/>
      <c r="J630" s="15"/>
      <c r="K630" s="11" t="str">
        <f>VLOOKUP(A630,EMPRESAS!$A$1:$I$245,9,0)</f>
        <v>PUTUMAYO</v>
      </c>
      <c r="L630" s="415" t="str">
        <f>VLOOKUP(A630,EMPRESAS!$A$1:$J$245,10,0)</f>
        <v>RIO PUTUMAYO AFLUENTES Y PUERTOS COLOMBIANOS</v>
      </c>
    </row>
    <row r="631" spans="1:12">
      <c r="A631" s="26">
        <v>8140003577</v>
      </c>
      <c r="B631" s="30" t="str">
        <f>VLOOKUP(A631,EMPRESAS!$A$1:$B$245,2,0)</f>
        <v>COOPERATIVA DE TRANSPORTADORES FLUVIALES DE PIÑUÑA NEGRO "COOTRANSPIÑUÑA LTDA"</v>
      </c>
      <c r="C631" s="2" t="str">
        <f>VLOOKUP(A631,EMPRESAS!$A$1:$C$245,3,0)</f>
        <v xml:space="preserve">Carga General </v>
      </c>
      <c r="D631" s="29">
        <v>111</v>
      </c>
      <c r="E631" s="15">
        <v>16</v>
      </c>
      <c r="F631" s="15">
        <v>1</v>
      </c>
      <c r="G631" s="15">
        <v>2012</v>
      </c>
      <c r="H631" s="2" t="s">
        <v>536</v>
      </c>
      <c r="I631" s="2" t="s">
        <v>554</v>
      </c>
      <c r="J631" s="15"/>
      <c r="K631" s="11" t="str">
        <f>VLOOKUP(A631,EMPRESAS!$A$1:$I$245,9,0)</f>
        <v>PUTUMAYO</v>
      </c>
      <c r="L631" s="415" t="str">
        <f>VLOOKUP(A631,EMPRESAS!$A$1:$J$245,10,0)</f>
        <v>RIO PUTUMAYO AFLUENTES Y PUERTOS COLOMBIANOS</v>
      </c>
    </row>
    <row r="632" spans="1:12">
      <c r="A632" s="26">
        <v>8140003577</v>
      </c>
      <c r="B632" s="30" t="str">
        <f>VLOOKUP(A632,EMPRESAS!$A$1:$B$245,2,0)</f>
        <v>COOPERATIVA DE TRANSPORTADORES FLUVIALES DE PIÑUÑA NEGRO "COOTRANSPIÑUÑA LTDA"</v>
      </c>
      <c r="C632" s="2" t="str">
        <f>VLOOKUP(A632,EMPRESAS!$A$1:$C$245,3,0)</f>
        <v xml:space="preserve">Carga General </v>
      </c>
      <c r="D632" s="29">
        <v>111</v>
      </c>
      <c r="E632" s="15">
        <v>16</v>
      </c>
      <c r="F632" s="15">
        <v>1</v>
      </c>
      <c r="G632" s="15">
        <v>2012</v>
      </c>
      <c r="H632" s="2" t="s">
        <v>538</v>
      </c>
      <c r="I632" s="2"/>
      <c r="J632" s="15"/>
      <c r="K632" s="11" t="str">
        <f>VLOOKUP(A632,EMPRESAS!$A$1:$I$245,9,0)</f>
        <v>PUTUMAYO</v>
      </c>
      <c r="L632" s="415" t="str">
        <f>VLOOKUP(A632,EMPRESAS!$A$1:$J$245,10,0)</f>
        <v>RIO PUTUMAYO AFLUENTES Y PUERTOS COLOMBIANOS</v>
      </c>
    </row>
    <row r="633" spans="1:12">
      <c r="A633" s="26">
        <v>8140003577</v>
      </c>
      <c r="B633" s="30" t="str">
        <f>VLOOKUP(A633,EMPRESAS!$A$1:$B$245,2,0)</f>
        <v>COOPERATIVA DE TRANSPORTADORES FLUVIALES DE PIÑUÑA NEGRO "COOTRANSPIÑUÑA LTDA"</v>
      </c>
      <c r="C633" s="2" t="str">
        <f>VLOOKUP(A633,EMPRESAS!$A$1:$C$245,3,0)</f>
        <v xml:space="preserve">Carga General </v>
      </c>
      <c r="D633" s="29">
        <v>3540</v>
      </c>
      <c r="E633" s="15">
        <v>24</v>
      </c>
      <c r="F633" s="15">
        <v>9</v>
      </c>
      <c r="G633" s="15">
        <v>2015</v>
      </c>
      <c r="H633" s="2" t="s">
        <v>539</v>
      </c>
      <c r="I633" s="2"/>
      <c r="J633" s="15"/>
      <c r="K633" s="11" t="str">
        <f>VLOOKUP(A633,EMPRESAS!$A$1:$I$245,9,0)</f>
        <v>PUTUMAYO</v>
      </c>
      <c r="L633" s="415" t="str">
        <f>VLOOKUP(A633,EMPRESAS!$A$1:$J$245,10,0)</f>
        <v>RIO PUTUMAYO AFLUENTES Y PUERTOS COLOMBIANOS</v>
      </c>
    </row>
    <row r="634" spans="1:12">
      <c r="A634" s="26">
        <v>8140003577</v>
      </c>
      <c r="B634" s="30" t="str">
        <f>VLOOKUP(A634,EMPRESAS!$A$1:$B$245,2,0)</f>
        <v>COOPERATIVA DE TRANSPORTADORES FLUVIALES DE PIÑUÑA NEGRO "COOTRANSPIÑUÑA LTDA"</v>
      </c>
      <c r="C634" s="2" t="str">
        <f>VLOOKUP(A634,EMPRESAS!$A$1:$C$245,3,0)</f>
        <v xml:space="preserve">Carga General </v>
      </c>
      <c r="D634" s="29">
        <v>4131</v>
      </c>
      <c r="E634" s="15">
        <v>19</v>
      </c>
      <c r="F634" s="15">
        <v>9</v>
      </c>
      <c r="G634" s="15">
        <v>2018</v>
      </c>
      <c r="H634" s="115" t="s">
        <v>540</v>
      </c>
      <c r="I634" s="116"/>
      <c r="J634" s="212"/>
      <c r="K634" s="11" t="str">
        <f>VLOOKUP(A634,EMPRESAS!$A$1:$I$245,9,0)</f>
        <v>PUTUMAYO</v>
      </c>
      <c r="L634" s="415" t="str">
        <f>VLOOKUP(A634,EMPRESAS!$A$1:$J$245,10,0)</f>
        <v>RIO PUTUMAYO AFLUENTES Y PUERTOS COLOMBIANOS</v>
      </c>
    </row>
    <row r="635" spans="1:12">
      <c r="A635" s="26">
        <v>8140003577</v>
      </c>
      <c r="B635" s="30" t="str">
        <f>VLOOKUP(A635,EMPRESAS!$A$1:$B$245,2,0)</f>
        <v>COOPERATIVA DE TRANSPORTADORES FLUVIALES DE PIÑUÑA NEGRO "COOTRANSPIÑUÑA LTDA"</v>
      </c>
      <c r="C635" s="2" t="str">
        <f>VLOOKUP(A635,EMPRESAS!$A$1:$C$245,3,0)</f>
        <v xml:space="preserve">Carga General </v>
      </c>
      <c r="D635" s="29">
        <v>3040025875</v>
      </c>
      <c r="E635" s="47">
        <v>1</v>
      </c>
      <c r="F635" s="47">
        <v>12</v>
      </c>
      <c r="G635" s="47">
        <v>2020</v>
      </c>
      <c r="H635" s="447" t="s">
        <v>541</v>
      </c>
      <c r="I635" s="212" t="s">
        <v>587</v>
      </c>
      <c r="J635" s="212"/>
      <c r="K635" s="11" t="str">
        <f>VLOOKUP(A635,EMPRESAS!$A$1:$I$245,9,0)</f>
        <v>PUTUMAYO</v>
      </c>
      <c r="L635" s="415" t="str">
        <f>VLOOKUP(A635,EMPRESAS!$A$1:$J$245,10,0)</f>
        <v>RIO PUTUMAYO AFLUENTES Y PUERTOS COLOMBIANOS</v>
      </c>
    </row>
    <row r="636" spans="1:12">
      <c r="A636" s="26"/>
      <c r="B636" s="322" t="e">
        <f>VLOOKUP(A636,EMPRESAS!$A$1:$B$245,2,0)</f>
        <v>#N/A</v>
      </c>
      <c r="C636" s="21" t="e">
        <f>VLOOKUP(A636,EMPRESAS!$A$1:$C$245,3,0)</f>
        <v>#N/A</v>
      </c>
      <c r="D636" s="29"/>
      <c r="E636" s="47"/>
      <c r="F636" s="47"/>
      <c r="G636" s="47"/>
      <c r="H636" s="447"/>
      <c r="I636" s="212"/>
      <c r="J636" s="212"/>
      <c r="K636" s="11" t="e">
        <f>VLOOKUP(A636,EMPRESAS!$A$1:$I$245,9,0)</f>
        <v>#N/A</v>
      </c>
      <c r="L636" s="415" t="e">
        <f>VLOOKUP(A636,EMPRESAS!$A$1:$J$245,10,0)</f>
        <v>#N/A</v>
      </c>
    </row>
    <row r="637" spans="1:12">
      <c r="A637" s="105">
        <v>9005422924</v>
      </c>
      <c r="B637" s="30" t="str">
        <f>VLOOKUP(A637,EMPRESAS!$A$1:$B$245,2,0)</f>
        <v>INVERSIONES CORTEZ &amp; PORRAS S.A.S.</v>
      </c>
      <c r="C637" s="2" t="str">
        <f>VLOOKUP(A637,EMPRESAS!$A$1:$C$245,3,0)</f>
        <v xml:space="preserve">Carga General </v>
      </c>
      <c r="D637" s="27">
        <v>739</v>
      </c>
      <c r="E637" s="2">
        <v>28</v>
      </c>
      <c r="F637" s="2">
        <v>3</v>
      </c>
      <c r="G637" s="2">
        <v>2014</v>
      </c>
      <c r="H637" s="2" t="s">
        <v>536</v>
      </c>
      <c r="I637" s="2"/>
      <c r="J637" s="15"/>
      <c r="K637" s="11" t="str">
        <f>VLOOKUP(A637,EMPRESAS!$A$1:$I$245,9,0)</f>
        <v>ATRATO</v>
      </c>
      <c r="L637" s="415" t="str">
        <f>VLOOKUP(A637,EMPRESAS!$A$1:$J$245,10,0)</f>
        <v>RIO ATRATO ENTRE TURBO Y MUNICIPIOS ADYACENTES</v>
      </c>
    </row>
    <row r="638" spans="1:12">
      <c r="A638" s="26">
        <v>9005422924</v>
      </c>
      <c r="B638" s="30" t="str">
        <f>VLOOKUP(A638,EMPRESAS!$A$1:$B$245,2,0)</f>
        <v>INVERSIONES CORTEZ &amp; PORRAS S.A.S.</v>
      </c>
      <c r="C638" s="2" t="str">
        <f>VLOOKUP(A638,EMPRESAS!$A$1:$C$245,3,0)</f>
        <v xml:space="preserve">Carga General </v>
      </c>
      <c r="D638" s="27">
        <v>739</v>
      </c>
      <c r="E638" s="2">
        <v>28</v>
      </c>
      <c r="F638" s="2">
        <v>3</v>
      </c>
      <c r="G638" s="3">
        <v>2014</v>
      </c>
      <c r="H638" s="2" t="s">
        <v>538</v>
      </c>
      <c r="I638" s="2" t="s">
        <v>554</v>
      </c>
      <c r="J638" s="15"/>
      <c r="K638" s="11" t="str">
        <f>VLOOKUP(A638,EMPRESAS!$A$1:$I$245,9,0)</f>
        <v>ATRATO</v>
      </c>
      <c r="L638" s="415" t="str">
        <f>VLOOKUP(A638,EMPRESAS!$A$1:$J$245,10,0)</f>
        <v>RIO ATRATO ENTRE TURBO Y MUNICIPIOS ADYACENTES</v>
      </c>
    </row>
    <row r="639" spans="1:12">
      <c r="A639" s="26">
        <v>9005422924</v>
      </c>
      <c r="B639" s="30" t="str">
        <f>VLOOKUP(A639,EMPRESAS!$A$1:$B$245,2,0)</f>
        <v>INVERSIONES CORTEZ &amp; PORRAS S.A.S.</v>
      </c>
      <c r="C639" s="2" t="str">
        <f>VLOOKUP(A639,EMPRESAS!$A$1:$C$245,3,0)</f>
        <v xml:space="preserve">Carga General </v>
      </c>
      <c r="D639" s="27">
        <v>2122</v>
      </c>
      <c r="E639" s="2">
        <v>3</v>
      </c>
      <c r="F639" s="2">
        <v>7</v>
      </c>
      <c r="G639" s="3">
        <v>2015</v>
      </c>
      <c r="H639" s="2" t="s">
        <v>541</v>
      </c>
      <c r="I639" s="2"/>
      <c r="J639" s="15"/>
      <c r="K639" s="11" t="str">
        <f>VLOOKUP(A639,EMPRESAS!$A$1:$I$245,9,0)</f>
        <v>ATRATO</v>
      </c>
      <c r="L639" s="415" t="str">
        <f>VLOOKUP(A639,EMPRESAS!$A$1:$J$245,10,0)</f>
        <v>RIO ATRATO ENTRE TURBO Y MUNICIPIOS ADYACENTES</v>
      </c>
    </row>
    <row r="640" spans="1:12">
      <c r="A640" s="26">
        <v>9005422924</v>
      </c>
      <c r="B640" s="30" t="str">
        <f>VLOOKUP(A640,EMPRESAS!$A$1:$B$245,2,0)</f>
        <v>INVERSIONES CORTEZ &amp; PORRAS S.A.S.</v>
      </c>
      <c r="C640" s="2" t="str">
        <f>VLOOKUP(A640,EMPRESAS!$A$1:$C$245,3,0)</f>
        <v xml:space="preserve">Carga General </v>
      </c>
      <c r="D640" s="27">
        <v>5137</v>
      </c>
      <c r="E640" s="2">
        <v>30</v>
      </c>
      <c r="F640" s="2">
        <v>11</v>
      </c>
      <c r="G640" s="3">
        <v>2016</v>
      </c>
      <c r="H640" s="2" t="s">
        <v>543</v>
      </c>
      <c r="I640" s="2"/>
      <c r="J640" s="15"/>
      <c r="K640" s="11" t="str">
        <f>VLOOKUP(A640,EMPRESAS!$A$1:$I$245,9,0)</f>
        <v>ATRATO</v>
      </c>
      <c r="L640" s="415" t="str">
        <f>VLOOKUP(A640,EMPRESAS!$A$1:$J$245,10,0)</f>
        <v>RIO ATRATO ENTRE TURBO Y MUNICIPIOS ADYACENTES</v>
      </c>
    </row>
    <row r="641" spans="1:12">
      <c r="A641" s="26">
        <v>9005422924</v>
      </c>
      <c r="B641" s="30" t="str">
        <f>VLOOKUP(A641,EMPRESAS!$A$1:$B$245,2,0)</f>
        <v>INVERSIONES CORTEZ &amp; PORRAS S.A.S.</v>
      </c>
      <c r="C641" s="2" t="str">
        <f>VLOOKUP(A641,EMPRESAS!$A$1:$C$245,3,0)</f>
        <v xml:space="preserve">Carga General </v>
      </c>
      <c r="D641" s="29">
        <v>96</v>
      </c>
      <c r="E641" s="15">
        <v>15</v>
      </c>
      <c r="F641" s="15">
        <v>1</v>
      </c>
      <c r="G641" s="26">
        <v>2018</v>
      </c>
      <c r="H641" s="429" t="s">
        <v>539</v>
      </c>
      <c r="I641" s="430"/>
      <c r="J641" s="212"/>
      <c r="K641" s="11" t="str">
        <f>VLOOKUP(A641,EMPRESAS!$A$1:$I$245,9,0)</f>
        <v>ATRATO</v>
      </c>
      <c r="L641" s="415" t="str">
        <f>VLOOKUP(A641,EMPRESAS!$A$1:$J$245,10,0)</f>
        <v>RIO ATRATO ENTRE TURBO Y MUNICIPIOS ADYACENTES</v>
      </c>
    </row>
    <row r="642" spans="1:12">
      <c r="A642" s="26">
        <v>9005422924</v>
      </c>
      <c r="B642" s="30" t="str">
        <f>VLOOKUP(A642,EMPRESAS!$A$1:$B$245,2,0)</f>
        <v>INVERSIONES CORTEZ &amp; PORRAS S.A.S.</v>
      </c>
      <c r="C642" s="2" t="str">
        <f>VLOOKUP(A642,EMPRESAS!$A$1:$C$245,3,0)</f>
        <v xml:space="preserve">Carga General </v>
      </c>
      <c r="D642" s="59">
        <v>3040033405</v>
      </c>
      <c r="E642" s="15">
        <v>28</v>
      </c>
      <c r="F642" s="15">
        <v>12</v>
      </c>
      <c r="G642" s="26">
        <v>2020</v>
      </c>
      <c r="H642" s="479" t="s">
        <v>562</v>
      </c>
      <c r="I642" s="430"/>
      <c r="J642" s="212"/>
      <c r="K642" s="11" t="str">
        <f>VLOOKUP(A642,EMPRESAS!$A$1:$I$245,9,0)</f>
        <v>ATRATO</v>
      </c>
      <c r="L642" s="415" t="str">
        <f>VLOOKUP(A642,EMPRESAS!$A$1:$J$245,10,0)</f>
        <v>RIO ATRATO ENTRE TURBO Y MUNICIPIOS ADYACENTES</v>
      </c>
    </row>
    <row r="643" spans="1:12">
      <c r="A643" s="26">
        <v>9005422924</v>
      </c>
      <c r="B643" s="30" t="str">
        <f>VLOOKUP(A643,EMPRESAS!$A$1:$B$245,2,0)</f>
        <v>INVERSIONES CORTEZ &amp; PORRAS S.A.S.</v>
      </c>
      <c r="C643" s="2" t="str">
        <f>VLOOKUP(A643,EMPRESAS!$A$1:$C$245,3,0)</f>
        <v xml:space="preserve">Carga General </v>
      </c>
      <c r="D643" s="59">
        <v>3040038885</v>
      </c>
      <c r="E643" s="15">
        <v>3</v>
      </c>
      <c r="F643" s="15">
        <v>9</v>
      </c>
      <c r="G643" s="26">
        <v>2021</v>
      </c>
      <c r="H643" s="429" t="s">
        <v>541</v>
      </c>
      <c r="I643" s="430"/>
      <c r="J643" s="212"/>
      <c r="K643" s="11" t="str">
        <f>VLOOKUP(A643,EMPRESAS!$A$1:$I$245,9,0)</f>
        <v>ATRATO</v>
      </c>
      <c r="L643" s="415" t="str">
        <f>VLOOKUP(A643,EMPRESAS!$A$1:$J$245,10,0)</f>
        <v>RIO ATRATO ENTRE TURBO Y MUNICIPIOS ADYACENTES</v>
      </c>
    </row>
    <row r="644" spans="1:12">
      <c r="A644" s="26">
        <v>9005422924</v>
      </c>
      <c r="B644" s="322" t="str">
        <f>VLOOKUP(A644,EMPRESAS!$A$1:$B$245,2,0)</f>
        <v>INVERSIONES CORTEZ &amp; PORRAS S.A.S.</v>
      </c>
      <c r="C644" s="21" t="str">
        <f>VLOOKUP(A644,EMPRESAS!$A$1:$C$245,3,0)</f>
        <v xml:space="preserve">Carga General </v>
      </c>
      <c r="D644" s="480">
        <v>3040038885</v>
      </c>
      <c r="E644" s="47">
        <v>3</v>
      </c>
      <c r="F644" s="47">
        <v>9</v>
      </c>
      <c r="G644" s="47">
        <v>2021</v>
      </c>
      <c r="H644" s="326" t="s">
        <v>540</v>
      </c>
      <c r="I644" s="481"/>
      <c r="J644" s="482"/>
      <c r="K644" s="483" t="str">
        <f>VLOOKUP(A644,EMPRESAS!$A$1:$I$245,9,0)</f>
        <v>ATRATO</v>
      </c>
      <c r="L644" s="484" t="str">
        <f>VLOOKUP(A644,EMPRESAS!$A$1:$J$245,10,0)</f>
        <v>RIO ATRATO ENTRE TURBO Y MUNICIPIOS ADYACENTES</v>
      </c>
    </row>
    <row r="645" spans="1:12">
      <c r="A645" s="105">
        <v>8300379931</v>
      </c>
      <c r="B645" s="30" t="str">
        <f>VLOOKUP(A645,EMPRESAS!$A$1:$B$245,2,0)</f>
        <v>TRANSPORTES FLUVIALES  VARGAS S. EN C.</v>
      </c>
      <c r="C645" s="2" t="str">
        <f>VLOOKUP(A645,EMPRESAS!$A$1:$C$245,3,0)</f>
        <v>Carga - Transbordo</v>
      </c>
      <c r="D645" s="27">
        <v>737</v>
      </c>
      <c r="E645" s="2">
        <v>28</v>
      </c>
      <c r="F645" s="2">
        <v>3</v>
      </c>
      <c r="G645" s="2">
        <v>2014</v>
      </c>
      <c r="H645" s="2" t="s">
        <v>536</v>
      </c>
      <c r="I645" s="23" t="s">
        <v>555</v>
      </c>
      <c r="J645" s="15"/>
      <c r="K645" s="11" t="str">
        <f>VLOOKUP(A645,EMPRESAS!$A$1:$I$245,9,0)</f>
        <v>META</v>
      </c>
      <c r="L645" s="415" t="str">
        <f>VLOOKUP(A645,EMPRESAS!$A$1:$J$245,10,0)</f>
        <v>RIO META VEREDA LA POYATA MUNICIPIO MANI (CASANARE) Y A LA ALTURA DEL RIO YUCAO EN PUERTO GAITAN (META)</v>
      </c>
    </row>
    <row r="646" spans="1:12">
      <c r="A646" s="26">
        <v>8300379931</v>
      </c>
      <c r="B646" s="30" t="str">
        <f>VLOOKUP(A646,EMPRESAS!$A$1:$B$245,2,0)</f>
        <v>TRANSPORTES FLUVIALES  VARGAS S. EN C.</v>
      </c>
      <c r="C646" s="2" t="str">
        <f>VLOOKUP(A646,EMPRESAS!$A$1:$C$245,3,0)</f>
        <v>Carga - Transbordo</v>
      </c>
      <c r="D646" s="27">
        <v>737</v>
      </c>
      <c r="E646" s="2">
        <v>28</v>
      </c>
      <c r="F646" s="2">
        <v>3</v>
      </c>
      <c r="G646" s="3">
        <v>2014</v>
      </c>
      <c r="H646" s="117" t="s">
        <v>538</v>
      </c>
      <c r="I646" s="119" t="s">
        <v>558</v>
      </c>
      <c r="J646" s="347"/>
      <c r="K646" s="11" t="str">
        <f>VLOOKUP(A646,EMPRESAS!$A$1:$I$245,9,0)</f>
        <v>META</v>
      </c>
      <c r="L646" s="415" t="str">
        <f>VLOOKUP(A646,EMPRESAS!$A$1:$J$245,10,0)</f>
        <v>RIO META VEREDA LA POYATA MUNICIPIO MANI (CASANARE) Y A LA ALTURA DEL RIO YUCAO EN PUERTO GAITAN (META)</v>
      </c>
    </row>
    <row r="647" spans="1:12">
      <c r="A647" s="105">
        <v>8600088201</v>
      </c>
      <c r="B647" s="30" t="str">
        <f>VLOOKUP(A647,EMPRESAS!$A$1:$B$245,2,0)</f>
        <v xml:space="preserve">CFS LOGISTICS LLC (SUCURSAL DE SOCIEDAD EXTRANJERA) ANTES COMPAÑÍA FRUTERA SEVILLA LLC.  </v>
      </c>
      <c r="C647" s="2" t="str">
        <f>VLOOKUP(A647,EMPRESAS!$A$1:$C$245,3,0)</f>
        <v xml:space="preserve">Carga General </v>
      </c>
      <c r="D647" s="27">
        <v>740</v>
      </c>
      <c r="E647" s="2">
        <v>14</v>
      </c>
      <c r="F647" s="2">
        <v>4</v>
      </c>
      <c r="G647" s="2">
        <v>2005</v>
      </c>
      <c r="H647" s="2" t="s">
        <v>536</v>
      </c>
      <c r="I647" s="2" t="s">
        <v>554</v>
      </c>
      <c r="J647" s="15"/>
      <c r="K647" s="11" t="str">
        <f>VLOOKUP(A647,EMPRESAS!$A$1:$I$245,9,0)</f>
        <v>LEON</v>
      </c>
      <c r="L647" s="415" t="str">
        <f>VLOOKUP(A647,EMPRESAS!$A$1:$J$245,10,0)</f>
        <v>RIO LEON CANALES DE NUEVA COLONIA. ZUNGO - BOCA TANELA Y RIO ATRATO.</v>
      </c>
    </row>
    <row r="648" spans="1:12">
      <c r="A648" s="26">
        <v>8600088201</v>
      </c>
      <c r="B648" s="30" t="str">
        <f>VLOOKUP(A648,EMPRESAS!$A$1:$B$245,2,0)</f>
        <v xml:space="preserve">CFS LOGISTICS LLC (SUCURSAL DE SOCIEDAD EXTRANJERA) ANTES COMPAÑÍA FRUTERA SEVILLA LLC.  </v>
      </c>
      <c r="C648" s="2" t="str">
        <f>VLOOKUP(A648,EMPRESAS!$A$1:$C$245,3,0)</f>
        <v xml:space="preserve">Carga General </v>
      </c>
      <c r="D648" s="27">
        <v>740</v>
      </c>
      <c r="E648" s="2">
        <v>14</v>
      </c>
      <c r="F648" s="2">
        <v>4</v>
      </c>
      <c r="G648" s="2">
        <v>2005</v>
      </c>
      <c r="H648" s="2" t="s">
        <v>538</v>
      </c>
      <c r="I648" s="2"/>
      <c r="J648" s="15"/>
      <c r="K648" s="11" t="str">
        <f>VLOOKUP(A648,EMPRESAS!$A$1:$I$245,9,0)</f>
        <v>LEON</v>
      </c>
      <c r="L648" s="415" t="str">
        <f>VLOOKUP(A648,EMPRESAS!$A$1:$J$245,10,0)</f>
        <v>RIO LEON CANALES DE NUEVA COLONIA. ZUNGO - BOCA TANELA Y RIO ATRATO.</v>
      </c>
    </row>
    <row r="649" spans="1:12">
      <c r="A649" s="26">
        <v>8600088201</v>
      </c>
      <c r="B649" s="30" t="str">
        <f>VLOOKUP(A649,EMPRESAS!$A$1:$B$245,2,0)</f>
        <v xml:space="preserve">CFS LOGISTICS LLC (SUCURSAL DE SOCIEDAD EXTRANJERA) ANTES COMPAÑÍA FRUTERA SEVILLA LLC.  </v>
      </c>
      <c r="C649" s="2" t="str">
        <f>VLOOKUP(A649,EMPRESAS!$A$1:$C$245,3,0)</f>
        <v xml:space="preserve">Carga General </v>
      </c>
      <c r="D649" s="27">
        <v>2589</v>
      </c>
      <c r="E649" s="2">
        <v>26</v>
      </c>
      <c r="F649" s="2">
        <v>6</v>
      </c>
      <c r="G649" s="2">
        <v>2008</v>
      </c>
      <c r="H649" s="2" t="s">
        <v>539</v>
      </c>
      <c r="I649" s="2"/>
      <c r="J649" s="15"/>
      <c r="K649" s="11" t="str">
        <f>VLOOKUP(A649,EMPRESAS!$A$1:$I$245,9,0)</f>
        <v>LEON</v>
      </c>
      <c r="L649" s="415" t="str">
        <f>VLOOKUP(A649,EMPRESAS!$A$1:$J$245,10,0)</f>
        <v>RIO LEON CANALES DE NUEVA COLONIA. ZUNGO - BOCA TANELA Y RIO ATRATO.</v>
      </c>
    </row>
    <row r="650" spans="1:12">
      <c r="A650" s="26">
        <v>8600088201</v>
      </c>
      <c r="B650" s="30" t="str">
        <f>VLOOKUP(A650,EMPRESAS!$A$1:$B$245,2,0)</f>
        <v xml:space="preserve">CFS LOGISTICS LLC (SUCURSAL DE SOCIEDAD EXTRANJERA) ANTES COMPAÑÍA FRUTERA SEVILLA LLC.  </v>
      </c>
      <c r="C650" s="2" t="str">
        <f>VLOOKUP(A650,EMPRESAS!$A$1:$C$245,3,0)</f>
        <v xml:space="preserve">Carga General </v>
      </c>
      <c r="D650" s="27">
        <v>3021</v>
      </c>
      <c r="E650" s="2">
        <v>29</v>
      </c>
      <c r="F650" s="2">
        <v>7</v>
      </c>
      <c r="G650" s="3">
        <v>2013</v>
      </c>
      <c r="H650" s="15" t="s">
        <v>540</v>
      </c>
      <c r="J650" s="24"/>
      <c r="K650" s="11" t="str">
        <f>VLOOKUP(A650,EMPRESAS!$A$1:$I$245,9,0)</f>
        <v>LEON</v>
      </c>
      <c r="L650" s="415" t="str">
        <f>VLOOKUP(A650,EMPRESAS!$A$1:$J$245,10,0)</f>
        <v>RIO LEON CANALES DE NUEVA COLONIA. ZUNGO - BOCA TANELA Y RIO ATRATO.</v>
      </c>
    </row>
    <row r="651" spans="1:12">
      <c r="A651" s="26">
        <v>8600088201</v>
      </c>
      <c r="B651" s="30" t="str">
        <f>VLOOKUP(A651,EMPRESAS!$A$1:$B$245,2,0)</f>
        <v xml:space="preserve">CFS LOGISTICS LLC (SUCURSAL DE SOCIEDAD EXTRANJERA) ANTES COMPAÑÍA FRUTERA SEVILLA LLC.  </v>
      </c>
      <c r="C651" s="2" t="str">
        <f>VLOOKUP(A651,EMPRESAS!$A$1:$C$245,3,0)</f>
        <v xml:space="preserve">Carga General </v>
      </c>
      <c r="D651" s="29">
        <v>1033</v>
      </c>
      <c r="E651" s="15">
        <v>27</v>
      </c>
      <c r="F651" s="15">
        <v>4</v>
      </c>
      <c r="G651" s="26">
        <v>2017</v>
      </c>
      <c r="H651" s="115" t="s">
        <v>544</v>
      </c>
      <c r="I651" s="292" t="s">
        <v>554</v>
      </c>
      <c r="J651" s="353"/>
      <c r="K651" s="11" t="str">
        <f>VLOOKUP(A651,EMPRESAS!$A$1:$I$245,9,0)</f>
        <v>LEON</v>
      </c>
      <c r="L651" s="415" t="str">
        <f>VLOOKUP(A651,EMPRESAS!$A$1:$J$245,10,0)</f>
        <v>RIO LEON CANALES DE NUEVA COLONIA. ZUNGO - BOCA TANELA Y RIO ATRATO.</v>
      </c>
    </row>
    <row r="652" spans="1:12">
      <c r="A652" s="26">
        <v>8600088201</v>
      </c>
      <c r="B652" s="30" t="str">
        <f>VLOOKUP(A652,EMPRESAS!$A$1:$B$245,2,0)</f>
        <v xml:space="preserve">CFS LOGISTICS LLC (SUCURSAL DE SOCIEDAD EXTRANJERA) ANTES COMPAÑÍA FRUTERA SEVILLA LLC.  </v>
      </c>
      <c r="C652" s="2" t="str">
        <f>VLOOKUP(A652,EMPRESAS!$A$1:$C$245,3,0)</f>
        <v xml:space="preserve">Carga General </v>
      </c>
      <c r="D652" s="29">
        <v>4763</v>
      </c>
      <c r="E652" s="15">
        <v>31</v>
      </c>
      <c r="F652" s="15">
        <v>10</v>
      </c>
      <c r="G652" s="26">
        <v>2017</v>
      </c>
      <c r="H652" s="115" t="s">
        <v>566</v>
      </c>
      <c r="I652" s="292"/>
      <c r="J652" s="353"/>
      <c r="K652" s="11" t="str">
        <f>VLOOKUP(A652,EMPRESAS!$A$1:$I$245,9,0)</f>
        <v>LEON</v>
      </c>
      <c r="L652" s="415" t="str">
        <f>VLOOKUP(A652,EMPRESAS!$A$1:$J$245,10,0)</f>
        <v>RIO LEON CANALES DE NUEVA COLONIA. ZUNGO - BOCA TANELA Y RIO ATRATO.</v>
      </c>
    </row>
    <row r="653" spans="1:12">
      <c r="A653" s="26">
        <v>8600088201</v>
      </c>
      <c r="B653" s="322" t="str">
        <f>VLOOKUP(A653,EMPRESAS!$A$1:$B$245,2,0)</f>
        <v xml:space="preserve">CFS LOGISTICS LLC (SUCURSAL DE SOCIEDAD EXTRANJERA) ANTES COMPAÑÍA FRUTERA SEVILLA LLC.  </v>
      </c>
      <c r="C653" s="21" t="str">
        <f>VLOOKUP(A653,EMPRESAS!$A$1:$C$245,3,0)</f>
        <v xml:space="preserve">Carga General </v>
      </c>
      <c r="D653" s="29">
        <v>3040008775</v>
      </c>
      <c r="E653" s="15">
        <v>3</v>
      </c>
      <c r="F653" s="15">
        <v>3</v>
      </c>
      <c r="G653" s="26">
        <v>2021</v>
      </c>
      <c r="H653" s="115" t="s">
        <v>564</v>
      </c>
      <c r="I653" s="292"/>
      <c r="J653" s="353"/>
      <c r="K653" s="11" t="str">
        <f>VLOOKUP(A653,EMPRESAS!$A$1:$I$245,9,0)</f>
        <v>LEON</v>
      </c>
      <c r="L653" s="415" t="str">
        <f>VLOOKUP(A653,EMPRESAS!$A$1:$J$245,10,0)</f>
        <v>RIO LEON CANALES DE NUEVA COLONIA. ZUNGO - BOCA TANELA Y RIO ATRATO.</v>
      </c>
    </row>
    <row r="654" spans="1:12">
      <c r="A654" s="26">
        <v>8600088201</v>
      </c>
      <c r="B654" s="322" t="str">
        <f>VLOOKUP(A654,EMPRESAS!$A$1:$B$245,2,0)</f>
        <v xml:space="preserve">CFS LOGISTICS LLC (SUCURSAL DE SOCIEDAD EXTRANJERA) ANTES COMPAÑÍA FRUTERA SEVILLA LLC.  </v>
      </c>
      <c r="C654" s="21" t="str">
        <f>VLOOKUP(A654,EMPRESAS!$A$1:$C$245,3,0)</f>
        <v xml:space="preserve">Carga General </v>
      </c>
      <c r="D654" s="29">
        <v>3040008775</v>
      </c>
      <c r="E654" s="15">
        <v>3</v>
      </c>
      <c r="F654" s="15">
        <v>3</v>
      </c>
      <c r="G654" s="26">
        <v>2021</v>
      </c>
      <c r="H654" s="115" t="s">
        <v>562</v>
      </c>
      <c r="I654" s="292"/>
      <c r="J654" s="353" t="s">
        <v>588</v>
      </c>
      <c r="K654" s="11" t="str">
        <f>VLOOKUP(A654,EMPRESAS!$A$1:$I$245,9,0)</f>
        <v>LEON</v>
      </c>
      <c r="L654" s="415" t="str">
        <f>VLOOKUP(A654,EMPRESAS!$A$1:$J$245,10,0)</f>
        <v>RIO LEON CANALES DE NUEVA COLONIA. ZUNGO - BOCA TANELA Y RIO ATRATO.</v>
      </c>
    </row>
    <row r="655" spans="1:12">
      <c r="A655" s="105">
        <v>9006873330</v>
      </c>
      <c r="B655" s="30" t="str">
        <f>VLOOKUP(A655,EMPRESAS!$A$1:$B$245,2,0)</f>
        <v>TRANSPORTE DE CARGA FLUVIAL Y TERRESTRE REYES S.A.S.</v>
      </c>
      <c r="C655" s="2" t="str">
        <f>VLOOKUP(A655,EMPRESAS!$A$1:$C$245,3,0)</f>
        <v>Carga General e H.C</v>
      </c>
      <c r="D655" s="29">
        <v>2567</v>
      </c>
      <c r="E655" s="15">
        <v>29</v>
      </c>
      <c r="F655" s="15">
        <v>8</v>
      </c>
      <c r="G655" s="15">
        <v>2014</v>
      </c>
      <c r="H655" s="15" t="s">
        <v>536</v>
      </c>
      <c r="I655" s="2" t="s">
        <v>537</v>
      </c>
      <c r="J655" s="15"/>
      <c r="K655" s="11" t="str">
        <f>VLOOKUP(A655,EMPRESAS!$A$1:$I$245,9,0)</f>
        <v>META</v>
      </c>
      <c r="L655" s="415" t="str">
        <f>VLOOKUP(A655,EMPRESAS!$A$1:$J$245,10,0)</f>
        <v>RIOS: META, ORINOCO Y SUS AFLUENTES DESDE PUERTO GAITAN HASTA PUERTO CARREÑO Y PUERTOS INTERMEDIOS</v>
      </c>
    </row>
    <row r="656" spans="1:12">
      <c r="A656" s="26">
        <v>9006873330</v>
      </c>
      <c r="B656" s="30" t="str">
        <f>VLOOKUP(A656,EMPRESAS!$A$1:$B$245,2,0)</f>
        <v>TRANSPORTE DE CARGA FLUVIAL Y TERRESTRE REYES S.A.S.</v>
      </c>
      <c r="C656" s="2" t="str">
        <f>VLOOKUP(A656,EMPRESAS!$A$1:$C$245,3,0)</f>
        <v>Carga General e H.C</v>
      </c>
      <c r="D656" s="29">
        <v>2567</v>
      </c>
      <c r="E656" s="15">
        <v>29</v>
      </c>
      <c r="F656" s="15">
        <v>8</v>
      </c>
      <c r="G656" s="26">
        <v>2014</v>
      </c>
      <c r="H656" s="15" t="s">
        <v>538</v>
      </c>
      <c r="I656" s="2"/>
      <c r="J656" s="15"/>
      <c r="K656" s="11" t="str">
        <f>VLOOKUP(A656,EMPRESAS!$A$1:$I$245,9,0)</f>
        <v>META</v>
      </c>
      <c r="L656" s="415" t="str">
        <f>VLOOKUP(A656,EMPRESAS!$A$1:$J$245,10,0)</f>
        <v>RIOS: META, ORINOCO Y SUS AFLUENTES DESDE PUERTO GAITAN HASTA PUERTO CARREÑO Y PUERTOS INTERMEDIOS</v>
      </c>
    </row>
    <row r="657" spans="1:12">
      <c r="A657" s="26">
        <v>9006873330</v>
      </c>
      <c r="B657" s="30" t="str">
        <f>VLOOKUP(A657,EMPRESAS!$A$1:$B$245,2,0)</f>
        <v>TRANSPORTE DE CARGA FLUVIAL Y TERRESTRE REYES S.A.S.</v>
      </c>
      <c r="C657" s="2" t="str">
        <f>VLOOKUP(A657,EMPRESAS!$A$1:$C$245,3,0)</f>
        <v>Carga General e H.C</v>
      </c>
      <c r="D657" s="29">
        <v>639</v>
      </c>
      <c r="E657" s="15">
        <v>16</v>
      </c>
      <c r="F657" s="15">
        <v>2</v>
      </c>
      <c r="G657" s="26">
        <v>2016</v>
      </c>
      <c r="H657" s="15" t="s">
        <v>586</v>
      </c>
      <c r="I657" s="2" t="s">
        <v>537</v>
      </c>
      <c r="J657" s="15"/>
      <c r="K657" s="11" t="str">
        <f>VLOOKUP(A657,EMPRESAS!$A$1:$I$245,9,0)</f>
        <v>META</v>
      </c>
      <c r="L657" s="415" t="str">
        <f>VLOOKUP(A657,EMPRESAS!$A$1:$J$245,10,0)</f>
        <v>RIOS: META, ORINOCO Y SUS AFLUENTES DESDE PUERTO GAITAN HASTA PUERTO CARREÑO Y PUERTOS INTERMEDIOS</v>
      </c>
    </row>
    <row r="658" spans="1:12">
      <c r="A658" s="26">
        <v>9006873330</v>
      </c>
      <c r="B658" s="30" t="str">
        <f>VLOOKUP(A658,EMPRESAS!$A$1:$B$245,2,0)</f>
        <v>TRANSPORTE DE CARGA FLUVIAL Y TERRESTRE REYES S.A.S.</v>
      </c>
      <c r="C658" s="2" t="str">
        <f>VLOOKUP(A658,EMPRESAS!$A$1:$C$245,3,0)</f>
        <v>Carga General e H.C</v>
      </c>
      <c r="D658" s="29">
        <v>497</v>
      </c>
      <c r="E658" s="15">
        <v>28</v>
      </c>
      <c r="F658" s="15">
        <v>2</v>
      </c>
      <c r="G658" s="26">
        <v>2018</v>
      </c>
      <c r="H658" s="115" t="s">
        <v>539</v>
      </c>
      <c r="I658" s="116" t="s">
        <v>537</v>
      </c>
      <c r="J658" s="212"/>
      <c r="K658" s="11" t="str">
        <f>VLOOKUP(A658,EMPRESAS!$A$1:$I$245,9,0)</f>
        <v>META</v>
      </c>
      <c r="L658" s="415" t="str">
        <f>VLOOKUP(A658,EMPRESAS!$A$1:$J$245,10,0)</f>
        <v>RIOS: META, ORINOCO Y SUS AFLUENTES DESDE PUERTO GAITAN HASTA PUERTO CARREÑO Y PUERTOS INTERMEDIOS</v>
      </c>
    </row>
    <row r="659" spans="1:12">
      <c r="A659" s="26">
        <v>9006873330</v>
      </c>
      <c r="B659" s="30" t="str">
        <f>VLOOKUP(A659,EMPRESAS!$A$1:$B$245,2,0)</f>
        <v>TRANSPORTE DE CARGA FLUVIAL Y TERRESTRE REYES S.A.S.</v>
      </c>
      <c r="C659" s="2" t="str">
        <f>VLOOKUP(A659,EMPRESAS!$A$1:$C$245,3,0)</f>
        <v>Carga General e H.C</v>
      </c>
      <c r="D659" s="29">
        <v>6465</v>
      </c>
      <c r="E659" s="15">
        <v>24</v>
      </c>
      <c r="F659" s="15">
        <v>12</v>
      </c>
      <c r="G659" s="26">
        <v>2019</v>
      </c>
      <c r="H659" s="15" t="s">
        <v>541</v>
      </c>
      <c r="I659" s="126"/>
      <c r="J659" s="126"/>
      <c r="K659" s="11" t="str">
        <f>VLOOKUP(A659,EMPRESAS!$A$1:$I$245,9,0)</f>
        <v>META</v>
      </c>
      <c r="L659" s="415" t="str">
        <f>VLOOKUP(A659,EMPRESAS!$A$1:$J$245,10,0)</f>
        <v>RIOS: META, ORINOCO Y SUS AFLUENTES DESDE PUERTO GAITAN HASTA PUERTO CARREÑO Y PUERTOS INTERMEDIOS</v>
      </c>
    </row>
    <row r="660" spans="1:12">
      <c r="A660" s="105">
        <v>9007169080</v>
      </c>
      <c r="B660" s="30" t="str">
        <f>VLOOKUP(A660,EMPRESAS!$A$1:$B$245,2,0)</f>
        <v>TRANSPORTE FLUVIAL ROSADO S.A.S. "TRANSFLUROMA"</v>
      </c>
      <c r="C660" s="2" t="str">
        <f>VLOOKUP(A660,EMPRESAS!$A$1:$C$245,3,0)</f>
        <v>Carga - Transbordo</v>
      </c>
      <c r="D660" s="27">
        <v>3320</v>
      </c>
      <c r="E660" s="2">
        <v>5</v>
      </c>
      <c r="F660" s="2">
        <v>11</v>
      </c>
      <c r="G660" s="2">
        <v>2014</v>
      </c>
      <c r="H660" s="2" t="s">
        <v>536</v>
      </c>
      <c r="I660" s="23" t="s">
        <v>555</v>
      </c>
      <c r="J660" s="15"/>
      <c r="K660" s="11" t="str">
        <f>VLOOKUP(A660,EMPRESAS!$A$1:$I$245,9,0)</f>
        <v>MAGDALENA</v>
      </c>
      <c r="L660" s="415" t="str">
        <f>VLOOKUP(A660,EMPRESAS!$A$1:$J$245,10,0)</f>
        <v>RIO MAGDALENA ENTRE CERRO DE SAN ANTONIO (MAGDALENA) SUAN (ATLANTICO)</v>
      </c>
    </row>
    <row r="661" spans="1:12">
      <c r="A661" s="26">
        <v>9007169080</v>
      </c>
      <c r="B661" s="30" t="str">
        <f>VLOOKUP(A661,EMPRESAS!$A$1:$B$245,2,0)</f>
        <v>TRANSPORTE FLUVIAL ROSADO S.A.S. "TRANSFLUROMA"</v>
      </c>
      <c r="C661" s="2" t="str">
        <f>VLOOKUP(A661,EMPRESAS!$A$1:$C$245,3,0)</f>
        <v>Carga - Transbordo</v>
      </c>
      <c r="D661" s="27">
        <v>3320</v>
      </c>
      <c r="E661" s="2">
        <v>5</v>
      </c>
      <c r="F661" s="2">
        <v>11</v>
      </c>
      <c r="G661" s="3">
        <v>2014</v>
      </c>
      <c r="H661" s="117" t="s">
        <v>538</v>
      </c>
      <c r="I661" s="119" t="s">
        <v>558</v>
      </c>
      <c r="J661" s="347"/>
      <c r="K661" s="11" t="str">
        <f>VLOOKUP(A661,EMPRESAS!$A$1:$I$245,9,0)</f>
        <v>MAGDALENA</v>
      </c>
      <c r="L661" s="415" t="str">
        <f>VLOOKUP(A661,EMPRESAS!$A$1:$J$245,10,0)</f>
        <v>RIO MAGDALENA ENTRE CERRO DE SAN ANTONIO (MAGDALENA) SUAN (ATLANTICO)</v>
      </c>
    </row>
    <row r="662" spans="1:12">
      <c r="A662" s="105">
        <v>9003560802</v>
      </c>
      <c r="B662" s="30" t="str">
        <f>VLOOKUP(A662,EMPRESAS!$A$1:$B$245,2,0)</f>
        <v>INVERSIONES Y REPRESENTACIONES CASA BLANCA</v>
      </c>
      <c r="C662" s="2" t="str">
        <f>VLOOKUP(A662,EMPRESAS!$A$1:$C$245,3,0)</f>
        <v>Carga General e H.C</v>
      </c>
      <c r="D662" s="27">
        <v>3013</v>
      </c>
      <c r="E662" s="2">
        <v>8</v>
      </c>
      <c r="F662" s="2">
        <v>10</v>
      </c>
      <c r="G662" s="2">
        <v>2014</v>
      </c>
      <c r="H662" s="15" t="s">
        <v>536</v>
      </c>
      <c r="I662" s="2" t="s">
        <v>537</v>
      </c>
      <c r="J662" s="15"/>
      <c r="K662" s="11" t="str">
        <f>VLOOKUP(A662,EMPRESAS!$A$1:$I$245,9,0)</f>
        <v>CAUCA</v>
      </c>
      <c r="L662" s="415" t="str">
        <f>VLOOKUP(A662,EMPRESAS!$A$1:$J$245,10,0)</f>
        <v>RIOS: CAUCA, MAGDALENA Y AFLUENTES, CANAL DEL DIQUE Y BAHIA DE C/GENA</v>
      </c>
    </row>
    <row r="663" spans="1:12">
      <c r="A663" s="26">
        <v>9003560802</v>
      </c>
      <c r="B663" s="30" t="str">
        <f>VLOOKUP(A663,EMPRESAS!$A$1:$B$245,2,0)</f>
        <v>INVERSIONES Y REPRESENTACIONES CASA BLANCA</v>
      </c>
      <c r="C663" s="2" t="str">
        <f>VLOOKUP(A663,EMPRESAS!$A$1:$C$245,3,0)</f>
        <v>Carga General e H.C</v>
      </c>
      <c r="D663" s="27">
        <v>3013</v>
      </c>
      <c r="E663" s="2">
        <v>8</v>
      </c>
      <c r="F663" s="2">
        <v>10</v>
      </c>
      <c r="G663" s="21">
        <v>2014</v>
      </c>
      <c r="H663" s="117" t="s">
        <v>538</v>
      </c>
      <c r="I663" s="119" t="s">
        <v>537</v>
      </c>
      <c r="J663" s="347"/>
      <c r="K663" s="11" t="str">
        <f>VLOOKUP(A663,EMPRESAS!$A$1:$I$245,9,0)</f>
        <v>CAUCA</v>
      </c>
      <c r="L663" s="415" t="str">
        <f>VLOOKUP(A663,EMPRESAS!$A$1:$J$245,10,0)</f>
        <v>RIOS: CAUCA, MAGDALENA Y AFLUENTES, CANAL DEL DIQUE Y BAHIA DE C/GENA</v>
      </c>
    </row>
    <row r="664" spans="1:12">
      <c r="A664" s="105">
        <v>9004667439</v>
      </c>
      <c r="B664" s="30" t="str">
        <f>VLOOKUP(A664,EMPRESAS!$A$1:$B$245,2,0)</f>
        <v>BIG RIVER FLOTA NAVIERA S.A.S.</v>
      </c>
      <c r="C664" s="2" t="str">
        <f>VLOOKUP(A664,EMPRESAS!$A$1:$C$245,3,0)</f>
        <v>Carga General e H.C</v>
      </c>
      <c r="D664" s="27">
        <v>225</v>
      </c>
      <c r="E664" s="2">
        <v>3</v>
      </c>
      <c r="F664" s="2">
        <v>2</v>
      </c>
      <c r="G664" s="2">
        <v>2014</v>
      </c>
      <c r="H664" s="2" t="s">
        <v>536</v>
      </c>
      <c r="I664" s="2" t="s">
        <v>537</v>
      </c>
      <c r="J664" s="15"/>
      <c r="K664" s="11" t="str">
        <f>VLOOKUP(A664,EMPRESAS!$A$1:$I$245,9,0)</f>
        <v>MAGDALENA</v>
      </c>
      <c r="L664" s="415" t="str">
        <f>VLOOKUP(A664,EMPRESAS!$A$1:$J$245,10,0)</f>
        <v>RIO MAGDALENA AFLUENTES Y CANAL DEL DIQUE</v>
      </c>
    </row>
    <row r="665" spans="1:12">
      <c r="A665" s="26">
        <v>9004667439</v>
      </c>
      <c r="B665" s="30" t="str">
        <f>VLOOKUP(A665,EMPRESAS!$A$1:$B$245,2,0)</f>
        <v>BIG RIVER FLOTA NAVIERA S.A.S.</v>
      </c>
      <c r="C665" s="2" t="str">
        <f>VLOOKUP(A665,EMPRESAS!$A$1:$C$245,3,0)</f>
        <v>Carga General e H.C</v>
      </c>
      <c r="D665" s="335">
        <v>225</v>
      </c>
      <c r="E665" s="2">
        <v>3</v>
      </c>
      <c r="F665" s="2">
        <v>2</v>
      </c>
      <c r="G665" s="3">
        <v>2014</v>
      </c>
      <c r="H665" s="2" t="s">
        <v>538</v>
      </c>
      <c r="I665" s="2"/>
      <c r="J665" s="15"/>
      <c r="K665" s="11" t="str">
        <f>VLOOKUP(A665,EMPRESAS!$A$1:$I$245,9,0)</f>
        <v>MAGDALENA</v>
      </c>
      <c r="L665" s="415" t="str">
        <f>VLOOKUP(A665,EMPRESAS!$A$1:$J$245,10,0)</f>
        <v>RIO MAGDALENA AFLUENTES Y CANAL DEL DIQUE</v>
      </c>
    </row>
    <row r="666" spans="1:12">
      <c r="A666" s="26">
        <v>9004667439</v>
      </c>
      <c r="B666" s="30" t="str">
        <f>VLOOKUP(A666,EMPRESAS!$A$1:$B$245,2,0)</f>
        <v>BIG RIVER FLOTA NAVIERA S.A.S.</v>
      </c>
      <c r="C666" s="2" t="str">
        <f>VLOOKUP(A666,EMPRESAS!$A$1:$C$245,3,0)</f>
        <v>Carga General e H.C</v>
      </c>
      <c r="D666" s="478">
        <v>1030</v>
      </c>
      <c r="E666" s="2">
        <v>27</v>
      </c>
      <c r="F666" s="2">
        <v>4</v>
      </c>
      <c r="G666" s="3">
        <v>2017</v>
      </c>
      <c r="H666" s="211" t="s">
        <v>539</v>
      </c>
      <c r="I666" s="212" t="s">
        <v>537</v>
      </c>
      <c r="J666" s="212"/>
      <c r="K666" s="11" t="str">
        <f>VLOOKUP(A666,EMPRESAS!$A$1:$I$245,9,0)</f>
        <v>MAGDALENA</v>
      </c>
      <c r="L666" s="415" t="str">
        <f>VLOOKUP(A666,EMPRESAS!$A$1:$J$245,10,0)</f>
        <v>RIO MAGDALENA AFLUENTES Y CANAL DEL DIQUE</v>
      </c>
    </row>
    <row r="667" spans="1:12">
      <c r="A667" s="26">
        <v>9004667439</v>
      </c>
      <c r="B667" s="30" t="str">
        <f>VLOOKUP(A667,EMPRESAS!$A$1:$B$245,2,0)</f>
        <v>BIG RIVER FLOTA NAVIERA S.A.S.</v>
      </c>
      <c r="C667" s="2" t="str">
        <f>VLOOKUP(A667,EMPRESAS!$A$1:$C$245,3,0)</f>
        <v>Carga General e H.C</v>
      </c>
      <c r="D667" s="287">
        <v>3040005295</v>
      </c>
      <c r="E667" s="21">
        <v>5</v>
      </c>
      <c r="F667" s="21">
        <v>6</v>
      </c>
      <c r="G667" s="21">
        <v>2020</v>
      </c>
      <c r="H667" s="117" t="s">
        <v>562</v>
      </c>
      <c r="I667" s="119" t="s">
        <v>537</v>
      </c>
      <c r="J667" s="347"/>
      <c r="K667" s="11" t="str">
        <f>VLOOKUP(A667,EMPRESAS!$A$1:$I$245,9,0)</f>
        <v>MAGDALENA</v>
      </c>
      <c r="L667" s="415" t="str">
        <f>VLOOKUP(A667,EMPRESAS!$A$1:$J$245,10,0)</f>
        <v>RIO MAGDALENA AFLUENTES Y CANAL DEL DIQUE</v>
      </c>
    </row>
    <row r="668" spans="1:12">
      <c r="A668" s="26">
        <v>9004667439</v>
      </c>
      <c r="B668" s="30" t="str">
        <f>VLOOKUP(A668,EMPRESAS!$A$1:$B$245,2,0)</f>
        <v>BIG RIVER FLOTA NAVIERA S.A.S.</v>
      </c>
      <c r="C668" s="2" t="str">
        <f>VLOOKUP(A668,EMPRESAS!$A$1:$C$245,3,0)</f>
        <v>Carga General e H.C</v>
      </c>
      <c r="D668" s="27">
        <v>3040006305</v>
      </c>
      <c r="E668" s="21">
        <v>17</v>
      </c>
      <c r="F668" s="21">
        <v>6</v>
      </c>
      <c r="G668" s="21">
        <v>2020</v>
      </c>
      <c r="H668" s="115" t="s">
        <v>540</v>
      </c>
      <c r="I668" s="116" t="s">
        <v>537</v>
      </c>
      <c r="J668" s="212"/>
      <c r="K668" s="11" t="str">
        <f>VLOOKUP(A668,EMPRESAS!$A$1:$I$245,9,0)</f>
        <v>MAGDALENA</v>
      </c>
      <c r="L668" s="415" t="str">
        <f>VLOOKUP(A668,EMPRESAS!$A$1:$J$245,10,0)</f>
        <v>RIO MAGDALENA AFLUENTES Y CANAL DEL DIQUE</v>
      </c>
    </row>
    <row r="669" spans="1:12">
      <c r="A669" s="105">
        <v>9002857431</v>
      </c>
      <c r="B669" s="30" t="str">
        <f>VLOOKUP(A669,EMPRESAS!$A$1:$B$245,2,0)</f>
        <v>TRANSPORTADORA EL REY LTDA</v>
      </c>
      <c r="C669" s="2" t="str">
        <f>VLOOKUP(A669,EMPRESAS!$A$1:$C$245,3,0)</f>
        <v xml:space="preserve">Carga General </v>
      </c>
      <c r="D669" s="27">
        <v>3165</v>
      </c>
      <c r="E669" s="2">
        <v>20</v>
      </c>
      <c r="F669" s="2">
        <v>10</v>
      </c>
      <c r="G669" s="2">
        <v>2014</v>
      </c>
      <c r="H669" s="2" t="s">
        <v>536</v>
      </c>
      <c r="I669" s="2" t="s">
        <v>554</v>
      </c>
      <c r="J669" s="15"/>
      <c r="K669" s="11" t="str">
        <f>VLOOKUP(A669,EMPRESAS!$A$1:$I$245,9,0)</f>
        <v>MAGDALENA</v>
      </c>
      <c r="L669" s="415" t="str">
        <f>VLOOKUP(A669,EMPRESAS!$A$1:$J$245,10,0)</f>
        <v>RIO MAGDALENA Y SUS AFLUENTES, CANAL DEL DIQUE Y BAHIA DE CARTAGENA</v>
      </c>
    </row>
    <row r="670" spans="1:12">
      <c r="A670" s="26">
        <v>9002857431</v>
      </c>
      <c r="B670" s="30" t="str">
        <f>VLOOKUP(A670,EMPRESAS!$A$1:$B$245,2,0)</f>
        <v>TRANSPORTADORA EL REY LTDA</v>
      </c>
      <c r="C670" s="2" t="str">
        <f>VLOOKUP(A670,EMPRESAS!$A$1:$C$245,3,0)</f>
        <v xml:space="preserve">Carga General </v>
      </c>
      <c r="D670" s="27">
        <v>3165</v>
      </c>
      <c r="E670" s="2">
        <v>20</v>
      </c>
      <c r="F670" s="2">
        <v>10</v>
      </c>
      <c r="G670" s="2">
        <v>2014</v>
      </c>
      <c r="H670" s="117" t="s">
        <v>538</v>
      </c>
      <c r="I670" s="119" t="s">
        <v>554</v>
      </c>
      <c r="J670" s="347"/>
      <c r="K670" s="11" t="str">
        <f>VLOOKUP(A670,EMPRESAS!$A$1:$I$245,9,0)</f>
        <v>MAGDALENA</v>
      </c>
      <c r="L670" s="415" t="str">
        <f>VLOOKUP(A670,EMPRESAS!$A$1:$J$245,10,0)</f>
        <v>RIO MAGDALENA Y SUS AFLUENTES, CANAL DEL DIQUE Y BAHIA DE CARTAGENA</v>
      </c>
    </row>
    <row r="671" spans="1:12">
      <c r="A671" s="26">
        <v>9002857431</v>
      </c>
      <c r="B671" s="30" t="str">
        <f>VLOOKUP(A671,EMPRESAS!$A$1:$B$245,2,0)</f>
        <v>TRANSPORTADORA EL REY LTDA</v>
      </c>
      <c r="C671" s="2" t="str">
        <f>VLOOKUP(A671,EMPRESAS!$A$1:$C$245,3,0)</f>
        <v xml:space="preserve">Carga General </v>
      </c>
      <c r="D671" s="335">
        <v>2100</v>
      </c>
      <c r="E671" s="2">
        <v>1</v>
      </c>
      <c r="F671" s="2">
        <v>7</v>
      </c>
      <c r="G671" s="2">
        <v>2015</v>
      </c>
      <c r="H671" s="2" t="s">
        <v>543</v>
      </c>
      <c r="I671" s="2"/>
      <c r="J671" s="15"/>
      <c r="K671" s="11" t="str">
        <f>VLOOKUP(A671,EMPRESAS!$A$1:$I$245,9,0)</f>
        <v>MAGDALENA</v>
      </c>
      <c r="L671" s="415" t="str">
        <f>VLOOKUP(A671,EMPRESAS!$A$1:$J$245,10,0)</f>
        <v>RIO MAGDALENA Y SUS AFLUENTES, CANAL DEL DIQUE Y BAHIA DE CARTAGENA</v>
      </c>
    </row>
    <row r="672" spans="1:12">
      <c r="A672" s="105">
        <v>9006081502</v>
      </c>
      <c r="B672" s="30" t="str">
        <f>VLOOKUP(A672,EMPRESAS!$A$1:$B$245,2,0)</f>
        <v>TRANSPORTE MARATRATO S.A.S.</v>
      </c>
      <c r="C672" s="2" t="str">
        <f>VLOOKUP(A672,EMPRESAS!$A$1:$C$245,3,0)</f>
        <v xml:space="preserve">Carga General </v>
      </c>
      <c r="D672" s="478">
        <v>3263</v>
      </c>
      <c r="E672" s="2">
        <v>29</v>
      </c>
      <c r="F672" s="2">
        <v>10</v>
      </c>
      <c r="G672" s="2">
        <v>2014</v>
      </c>
      <c r="H672" s="2" t="s">
        <v>536</v>
      </c>
      <c r="I672" s="2" t="s">
        <v>554</v>
      </c>
      <c r="J672" s="15"/>
      <c r="K672" s="11" t="str">
        <f>VLOOKUP(A672,EMPRESAS!$A$1:$I$245,9,0)</f>
        <v>ATRATO</v>
      </c>
      <c r="L672" s="415" t="str">
        <f>VLOOKUP(A672,EMPRESAS!$A$1:$J$245,10,0)</f>
        <v>RIO ATRATO Y AFLUENTES, RIO LEON, BOCAS DEL ROTO HACIENDO  TRANSITO POR BAHIA COLOMBIA</v>
      </c>
    </row>
    <row r="673" spans="1:12">
      <c r="A673" s="26">
        <v>9006081502</v>
      </c>
      <c r="B673" s="30" t="str">
        <f>VLOOKUP(A673,EMPRESAS!$A$1:$B$245,2,0)</f>
        <v>TRANSPORTE MARATRATO S.A.S.</v>
      </c>
      <c r="C673" s="2" t="str">
        <f>VLOOKUP(A673,EMPRESAS!$A$1:$C$245,3,0)</f>
        <v xml:space="preserve">Carga General </v>
      </c>
      <c r="D673" s="478">
        <v>3263</v>
      </c>
      <c r="E673" s="2">
        <v>29</v>
      </c>
      <c r="F673" s="2">
        <v>10</v>
      </c>
      <c r="G673" s="2">
        <v>2014</v>
      </c>
      <c r="H673" s="2" t="s">
        <v>538</v>
      </c>
      <c r="I673" s="2"/>
      <c r="J673" s="15"/>
      <c r="K673" s="11" t="str">
        <f>VLOOKUP(A673,EMPRESAS!$A$1:$I$245,9,0)</f>
        <v>ATRATO</v>
      </c>
      <c r="L673" s="415" t="str">
        <f>VLOOKUP(A673,EMPRESAS!$A$1:$J$245,10,0)</f>
        <v>RIO ATRATO Y AFLUENTES, RIO LEON, BOCAS DEL ROTO HACIENDO  TRANSITO POR BAHIA COLOMBIA</v>
      </c>
    </row>
    <row r="674" spans="1:12">
      <c r="A674" s="26">
        <v>9006081502</v>
      </c>
      <c r="B674" s="30" t="str">
        <f>VLOOKUP(A674,EMPRESAS!$A$1:$B$245,2,0)</f>
        <v>TRANSPORTE MARATRATO S.A.S.</v>
      </c>
      <c r="C674" s="2" t="str">
        <f>VLOOKUP(A674,EMPRESAS!$A$1:$C$245,3,0)</f>
        <v xml:space="preserve">Carga General </v>
      </c>
      <c r="D674" s="27">
        <v>2791</v>
      </c>
      <c r="E674" s="2">
        <v>1</v>
      </c>
      <c r="F674" s="2">
        <v>7</v>
      </c>
      <c r="G674" s="2">
        <v>2016</v>
      </c>
      <c r="H674" s="2" t="s">
        <v>543</v>
      </c>
      <c r="I674" s="2"/>
      <c r="J674" s="15"/>
      <c r="K674" s="11" t="str">
        <f>VLOOKUP(A674,EMPRESAS!$A$1:$I$245,9,0)</f>
        <v>ATRATO</v>
      </c>
      <c r="L674" s="415" t="str">
        <f>VLOOKUP(A674,EMPRESAS!$A$1:$J$245,10,0)</f>
        <v>RIO ATRATO Y AFLUENTES, RIO LEON, BOCAS DEL ROTO HACIENDO  TRANSITO POR BAHIA COLOMBIA</v>
      </c>
    </row>
    <row r="675" spans="1:12">
      <c r="A675" s="26">
        <v>9006081502</v>
      </c>
      <c r="B675" s="30" t="str">
        <f>VLOOKUP(A675,EMPRESAS!$A$1:$B$245,2,0)</f>
        <v>TRANSPORTE MARATRATO S.A.S.</v>
      </c>
      <c r="C675" s="2" t="str">
        <f>VLOOKUP(A675,EMPRESAS!$A$1:$C$245,3,0)</f>
        <v xml:space="preserve">Carga General </v>
      </c>
      <c r="D675" s="466">
        <v>9</v>
      </c>
      <c r="E675" s="15">
        <v>4</v>
      </c>
      <c r="F675" s="15">
        <v>1</v>
      </c>
      <c r="G675" s="15">
        <v>2018</v>
      </c>
      <c r="H675" s="429" t="s">
        <v>539</v>
      </c>
      <c r="I675" s="430" t="s">
        <v>554</v>
      </c>
      <c r="J675" s="212"/>
      <c r="K675" s="11" t="str">
        <f>VLOOKUP(A675,EMPRESAS!$A$1:$I$245,9,0)</f>
        <v>ATRATO</v>
      </c>
      <c r="L675" s="415" t="str">
        <f>VLOOKUP(A675,EMPRESAS!$A$1:$J$245,10,0)</f>
        <v>RIO ATRATO Y AFLUENTES, RIO LEON, BOCAS DEL ROTO HACIENDO  TRANSITO POR BAHIA COLOMBIA</v>
      </c>
    </row>
    <row r="676" spans="1:12">
      <c r="A676" s="26">
        <v>9006081502</v>
      </c>
      <c r="B676" s="322" t="str">
        <f>VLOOKUP(A676,EMPRESAS!$A$1:$B$245,2,0)</f>
        <v>TRANSPORTE MARATRATO S.A.S.</v>
      </c>
      <c r="C676" s="21" t="str">
        <f>VLOOKUP(A676,EMPRESAS!$A$1:$C$245,3,0)</f>
        <v xml:space="preserve">Carga General </v>
      </c>
      <c r="D676" s="29">
        <v>3040010435</v>
      </c>
      <c r="E676" s="47">
        <v>10</v>
      </c>
      <c r="F676" s="47">
        <v>3</v>
      </c>
      <c r="G676" s="47">
        <v>2021</v>
      </c>
      <c r="H676" s="115" t="s">
        <v>540</v>
      </c>
      <c r="I676" s="116"/>
      <c r="J676" s="212"/>
      <c r="K676" s="11" t="str">
        <f>VLOOKUP(A676,EMPRESAS!$A$1:$I$245,9,0)</f>
        <v>ATRATO</v>
      </c>
      <c r="L676" s="415" t="str">
        <f>VLOOKUP(A676,EMPRESAS!$A$1:$J$245,10,0)</f>
        <v>RIO ATRATO Y AFLUENTES, RIO LEON, BOCAS DEL ROTO HACIENDO  TRANSITO POR BAHIA COLOMBIA</v>
      </c>
    </row>
    <row r="677" spans="1:12">
      <c r="A677" s="105">
        <v>206256692</v>
      </c>
      <c r="B677" s="30" t="str">
        <f>VLOOKUP(A677,EMPRESAS!$A$1:$B$245,2,0)</f>
        <v>AURA ALICIA PANCHE PAEZ</v>
      </c>
      <c r="C677" s="2" t="str">
        <f>VLOOKUP(A677,EMPRESAS!$A$1:$C$245,3,0)</f>
        <v>Carga - Transbordo</v>
      </c>
      <c r="D677" s="27">
        <v>91</v>
      </c>
      <c r="E677" s="2">
        <v>21</v>
      </c>
      <c r="F677" s="2">
        <v>1</v>
      </c>
      <c r="G677" s="2">
        <v>2015</v>
      </c>
      <c r="H677" s="2" t="s">
        <v>536</v>
      </c>
      <c r="I677" s="23" t="s">
        <v>555</v>
      </c>
      <c r="J677" s="15"/>
      <c r="K677" s="11" t="str">
        <f>VLOOKUP(A677,EMPRESAS!$A$1:$I$245,9,0)</f>
        <v>META</v>
      </c>
      <c r="L677" s="415" t="str">
        <f>VLOOKUP(A677,EMPRESAS!$A$1:$J$245,10,0)</f>
        <v>RIO META DESDE EL PUERTO DEL MUNICIPIO DE CABUYARO AL MUELLE DE LA BANQUETA</v>
      </c>
    </row>
    <row r="678" spans="1:12">
      <c r="A678" s="26">
        <v>206256692</v>
      </c>
      <c r="B678" s="30" t="str">
        <f>VLOOKUP(A678,EMPRESAS!$A$1:$B$245,2,0)</f>
        <v>AURA ALICIA PANCHE PAEZ</v>
      </c>
      <c r="C678" s="2" t="str">
        <f>VLOOKUP(A678,EMPRESAS!$A$1:$C$245,3,0)</f>
        <v>Carga - Transbordo</v>
      </c>
      <c r="D678" s="27">
        <v>91</v>
      </c>
      <c r="E678" s="2">
        <v>21</v>
      </c>
      <c r="F678" s="2">
        <v>1</v>
      </c>
      <c r="G678" s="2">
        <v>2015</v>
      </c>
      <c r="H678" s="117" t="s">
        <v>538</v>
      </c>
      <c r="I678" s="119" t="s">
        <v>558</v>
      </c>
      <c r="J678" s="347"/>
      <c r="K678" s="11" t="str">
        <f>VLOOKUP(A678,EMPRESAS!$A$1:$I$245,9,0)</f>
        <v>META</v>
      </c>
      <c r="L678" s="415" t="str">
        <f>VLOOKUP(A678,EMPRESAS!$A$1:$J$245,10,0)</f>
        <v>RIO META DESDE EL PUERTO DEL MUNICIPIO DE CABUYARO AL MUELLE DE LA BANQUETA</v>
      </c>
    </row>
    <row r="679" spans="1:12">
      <c r="A679" s="105">
        <v>8280022396</v>
      </c>
      <c r="B679" s="30" t="str">
        <f>VLOOKUP(A679,EMPRESAS!$A$1:$B$245,2,0)</f>
        <v>ASOCIACION DE DUEÑOS DE BOTES DE CARGA DE CARTAGENA DEL CHAIRA CAQUETA "ASOBOTES"</v>
      </c>
      <c r="C679" s="2" t="str">
        <f>VLOOKUP(A679,EMPRESAS!$A$1:$C$245,3,0)</f>
        <v xml:space="preserve">Carga General </v>
      </c>
      <c r="D679" s="29">
        <v>30</v>
      </c>
      <c r="E679" s="15">
        <v>13</v>
      </c>
      <c r="F679" s="15">
        <v>1</v>
      </c>
      <c r="G679" s="15">
        <v>2015</v>
      </c>
      <c r="H679" s="15" t="s">
        <v>536</v>
      </c>
      <c r="I679" s="2" t="s">
        <v>554</v>
      </c>
      <c r="J679" s="15"/>
      <c r="K679" s="11" t="str">
        <f>VLOOKUP(A679,EMPRESAS!$A$1:$I$245,9,0)</f>
        <v>CAGUAN</v>
      </c>
      <c r="L679" s="415" t="str">
        <f>VLOOKUP(A679,EMPRESAS!$A$1:$J$245,10,0)</f>
        <v>RIO CAGUAN Y SUS AFLUENTES</v>
      </c>
    </row>
    <row r="680" spans="1:12">
      <c r="A680" s="26">
        <v>8280022396</v>
      </c>
      <c r="B680" s="30" t="str">
        <f>VLOOKUP(A680,EMPRESAS!$A$1:$B$245,2,0)</f>
        <v>ASOCIACION DE DUEÑOS DE BOTES DE CARGA DE CARTAGENA DEL CHAIRA CAQUETA "ASOBOTES"</v>
      </c>
      <c r="C680" s="2" t="str">
        <f>VLOOKUP(A680,EMPRESAS!$A$1:$C$245,3,0)</f>
        <v xml:space="preserve">Carga General </v>
      </c>
      <c r="D680" s="113">
        <v>30</v>
      </c>
      <c r="E680" s="15">
        <v>13</v>
      </c>
      <c r="F680" s="15">
        <v>1</v>
      </c>
      <c r="G680" s="15">
        <v>2015</v>
      </c>
      <c r="H680" s="15" t="s">
        <v>538</v>
      </c>
      <c r="I680" s="2" t="s">
        <v>554</v>
      </c>
      <c r="J680" s="15"/>
      <c r="K680" s="11" t="str">
        <f>VLOOKUP(A680,EMPRESAS!$A$1:$I$245,9,0)</f>
        <v>CAGUAN</v>
      </c>
      <c r="L680" s="415" t="str">
        <f>VLOOKUP(A680,EMPRESAS!$A$1:$J$245,10,0)</f>
        <v>RIO CAGUAN Y SUS AFLUENTES</v>
      </c>
    </row>
    <row r="681" spans="1:12">
      <c r="A681" s="26">
        <v>8280022396</v>
      </c>
      <c r="B681" s="30" t="str">
        <f>VLOOKUP(A681,EMPRESAS!$A$1:$B$245,2,0)</f>
        <v>ASOCIACION DE DUEÑOS DE BOTES DE CARGA DE CARTAGENA DEL CHAIRA CAQUETA "ASOBOTES"</v>
      </c>
      <c r="C681" s="2" t="str">
        <f>VLOOKUP(A681,EMPRESAS!$A$1:$C$245,3,0)</f>
        <v xml:space="preserve">Carga General </v>
      </c>
      <c r="D681" s="29">
        <v>4411</v>
      </c>
      <c r="E681" s="15">
        <v>26</v>
      </c>
      <c r="F681" s="15">
        <v>10</v>
      </c>
      <c r="G681" s="15">
        <v>2016</v>
      </c>
      <c r="H681" s="15" t="s">
        <v>569</v>
      </c>
      <c r="I681" s="2"/>
      <c r="J681" s="15"/>
      <c r="K681" s="11" t="str">
        <f>VLOOKUP(A681,EMPRESAS!$A$1:$I$245,9,0)</f>
        <v>CAGUAN</v>
      </c>
      <c r="L681" s="415" t="str">
        <f>VLOOKUP(A681,EMPRESAS!$A$1:$J$245,10,0)</f>
        <v>RIO CAGUAN Y SUS AFLUENTES</v>
      </c>
    </row>
    <row r="682" spans="1:12">
      <c r="A682" s="26">
        <v>8280022396</v>
      </c>
      <c r="B682" s="30" t="str">
        <f>VLOOKUP(A682,EMPRESAS!$A$1:$B$245,2,0)</f>
        <v>ASOCIACION DE DUEÑOS DE BOTES DE CARGA DE CARTAGENA DEL CHAIRA CAQUETA "ASOBOTES"</v>
      </c>
      <c r="C682" s="2" t="str">
        <f>VLOOKUP(A682,EMPRESAS!$A$1:$C$245,3,0)</f>
        <v xml:space="preserve">Carga General </v>
      </c>
      <c r="D682" s="29">
        <v>5831</v>
      </c>
      <c r="E682" s="15">
        <v>18</v>
      </c>
      <c r="F682" s="15">
        <v>12</v>
      </c>
      <c r="G682" s="15">
        <v>2017</v>
      </c>
      <c r="H682" s="15" t="s">
        <v>589</v>
      </c>
      <c r="I682" s="2"/>
      <c r="J682" s="15"/>
      <c r="K682" s="11" t="str">
        <f>VLOOKUP(A682,EMPRESAS!$A$1:$I$245,9,0)</f>
        <v>CAGUAN</v>
      </c>
      <c r="L682" s="415" t="str">
        <f>VLOOKUP(A682,EMPRESAS!$A$1:$J$245,10,0)</f>
        <v>RIO CAGUAN Y SUS AFLUENTES</v>
      </c>
    </row>
    <row r="683" spans="1:12">
      <c r="A683" s="26">
        <v>8280022396</v>
      </c>
      <c r="B683" s="30" t="str">
        <f>VLOOKUP(A683,EMPRESAS!$A$1:$B$245,2,0)</f>
        <v>ASOCIACION DE DUEÑOS DE BOTES DE CARGA DE CARTAGENA DEL CHAIRA CAQUETA "ASOBOTES"</v>
      </c>
      <c r="C683" s="2" t="str">
        <f>VLOOKUP(A683,EMPRESAS!$A$1:$C$245,3,0)</f>
        <v xml:space="preserve">Carga General </v>
      </c>
      <c r="D683" s="29">
        <v>630</v>
      </c>
      <c r="E683" s="15">
        <v>20</v>
      </c>
      <c r="F683" s="15">
        <v>3</v>
      </c>
      <c r="G683" s="15">
        <v>2018</v>
      </c>
      <c r="H683" s="211" t="s">
        <v>539</v>
      </c>
      <c r="I683" s="212" t="s">
        <v>554</v>
      </c>
      <c r="J683" s="212"/>
      <c r="K683" s="11" t="str">
        <f>VLOOKUP(A683,EMPRESAS!$A$1:$I$245,9,0)</f>
        <v>CAGUAN</v>
      </c>
      <c r="L683" s="415" t="str">
        <f>VLOOKUP(A683,EMPRESAS!$A$1:$J$245,10,0)</f>
        <v>RIO CAGUAN Y SUS AFLUENTES</v>
      </c>
    </row>
    <row r="684" spans="1:12">
      <c r="A684" s="26"/>
      <c r="B684" s="322" t="e">
        <f>VLOOKUP(A684,EMPRESAS!$A$1:$B$245,2,0)</f>
        <v>#N/A</v>
      </c>
      <c r="C684" s="21" t="e">
        <f>VLOOKUP(A684,EMPRESAS!$A$1:$C$245,3,0)</f>
        <v>#N/A</v>
      </c>
      <c r="D684" s="29">
        <v>3040021405</v>
      </c>
      <c r="E684" s="15">
        <v>24</v>
      </c>
      <c r="F684" s="15">
        <v>5</v>
      </c>
      <c r="G684" s="15">
        <v>2021</v>
      </c>
      <c r="H684" s="115" t="s">
        <v>540</v>
      </c>
      <c r="I684" s="116"/>
      <c r="J684" s="212"/>
      <c r="K684" s="11"/>
      <c r="L684" s="415"/>
    </row>
    <row r="685" spans="1:12">
      <c r="A685" s="105">
        <v>39820803</v>
      </c>
      <c r="B685" s="30" t="str">
        <f>VLOOKUP(A685,EMPRESAS!$A$1:$B$245,2,0)</f>
        <v>SARMIENTO RODRIGUEZ ENIO RICARDO</v>
      </c>
      <c r="C685" s="2" t="str">
        <f>VLOOKUP(A685,EMPRESAS!$A$1:$C$245,3,0)</f>
        <v>Carga - Transbordo</v>
      </c>
      <c r="D685" s="29">
        <v>1532</v>
      </c>
      <c r="E685" s="15">
        <v>22</v>
      </c>
      <c r="F685" s="15">
        <v>5</v>
      </c>
      <c r="G685" s="15">
        <v>2015</v>
      </c>
      <c r="H685" s="15" t="s">
        <v>536</v>
      </c>
      <c r="I685" s="23" t="s">
        <v>555</v>
      </c>
      <c r="J685" s="15"/>
      <c r="K685" s="11" t="str">
        <f>VLOOKUP(A685,EMPRESAS!$A$1:$I$245,9,0)</f>
        <v>MAGDALENA</v>
      </c>
      <c r="L685" s="415" t="str">
        <f>VLOOKUP(A685,EMPRESAS!$A$1:$J$245,10,0)</f>
        <v>RIO MAGDALENA Y SUS AFLUENTES ENTRE SECTOR CANTAGALLO-PTO WILLCHES VSA</v>
      </c>
    </row>
    <row r="686" spans="1:12">
      <c r="A686" s="26">
        <v>39820803</v>
      </c>
      <c r="B686" s="30" t="str">
        <f>VLOOKUP(A686,EMPRESAS!$A$1:$B$245,2,0)</f>
        <v>SARMIENTO RODRIGUEZ ENIO RICARDO</v>
      </c>
      <c r="C686" s="2" t="str">
        <f>VLOOKUP(A686,EMPRESAS!$A$1:$C$245,3,0)</f>
        <v>Carga - Transbordo</v>
      </c>
      <c r="D686" s="29">
        <v>1532</v>
      </c>
      <c r="E686" s="15">
        <v>22</v>
      </c>
      <c r="F686" s="15">
        <v>5</v>
      </c>
      <c r="G686" s="15">
        <v>2015</v>
      </c>
      <c r="H686" s="117" t="s">
        <v>538</v>
      </c>
      <c r="I686" s="119" t="s">
        <v>558</v>
      </c>
      <c r="J686" s="347"/>
      <c r="K686" s="11" t="str">
        <f>VLOOKUP(A686,EMPRESAS!$A$1:$I$245,9,0)</f>
        <v>MAGDALENA</v>
      </c>
      <c r="L686" s="415" t="str">
        <f>VLOOKUP(A686,EMPRESAS!$A$1:$J$245,10,0)</f>
        <v>RIO MAGDALENA Y SUS AFLUENTES ENTRE SECTOR CANTAGALLO-PTO WILLCHES VSA</v>
      </c>
    </row>
    <row r="687" spans="1:12">
      <c r="A687" s="105">
        <v>8060123641</v>
      </c>
      <c r="B687" s="30" t="str">
        <f>VLOOKUP(A687,EMPRESAS!$A$1:$B$245,2,0)</f>
        <v>BUSEXPRESS S.A.S.</v>
      </c>
      <c r="C687" s="2" t="str">
        <f>VLOOKUP(A687,EMPRESAS!$A$1:$C$245,3,0)</f>
        <v xml:space="preserve">Carga General </v>
      </c>
      <c r="D687" s="29">
        <v>2957</v>
      </c>
      <c r="E687" s="15">
        <v>25</v>
      </c>
      <c r="F687" s="15">
        <v>8</v>
      </c>
      <c r="G687" s="15">
        <v>2015</v>
      </c>
      <c r="H687" s="15" t="s">
        <v>536</v>
      </c>
      <c r="I687" s="2" t="s">
        <v>554</v>
      </c>
      <c r="J687" s="15"/>
      <c r="K687" s="11" t="str">
        <f>VLOOKUP(A687,EMPRESAS!$A$1:$I$245,9,0)</f>
        <v>MAGDALENA</v>
      </c>
      <c r="L687" s="415" t="str">
        <f>VLOOKUP(A687,EMPRESAS!$A$1:$J$245,10,0)</f>
        <v>RIO MAGDALENA DESDE CARTAGENA HACIA BARRAQUILLA Y CALAMAR POR EL CANAL DEL DIQUE</v>
      </c>
    </row>
    <row r="688" spans="1:12">
      <c r="A688" s="26">
        <v>8060123641</v>
      </c>
      <c r="B688" s="30" t="str">
        <f>VLOOKUP(A688,EMPRESAS!$A$1:$B$245,2,0)</f>
        <v>BUSEXPRESS S.A.S.</v>
      </c>
      <c r="C688" s="2" t="str">
        <f>VLOOKUP(A688,EMPRESAS!$A$1:$C$245,3,0)</f>
        <v xml:space="preserve">Carga General </v>
      </c>
      <c r="D688" s="29">
        <v>2957</v>
      </c>
      <c r="E688" s="15">
        <v>25</v>
      </c>
      <c r="F688" s="15">
        <v>8</v>
      </c>
      <c r="G688" s="15">
        <v>2015</v>
      </c>
      <c r="H688" s="117" t="s">
        <v>539</v>
      </c>
      <c r="I688" s="119"/>
      <c r="J688" s="347"/>
      <c r="K688" s="11" t="str">
        <f>VLOOKUP(A688,EMPRESAS!$A$1:$I$245,9,0)</f>
        <v>MAGDALENA</v>
      </c>
      <c r="L688" s="415" t="str">
        <f>VLOOKUP(A688,EMPRESAS!$A$1:$J$245,10,0)</f>
        <v>RIO MAGDALENA DESDE CARTAGENA HACIA BARRAQUILLA Y CALAMAR POR EL CANAL DEL DIQUE</v>
      </c>
    </row>
    <row r="689" spans="1:12">
      <c r="A689" s="105">
        <v>176676573</v>
      </c>
      <c r="B689" s="30" t="str">
        <f>VLOOKUP(A689,EMPRESAS!$A$1:$B$245,2,0)</f>
        <v>HUMBERTO TABARES CASTAÑEDA</v>
      </c>
      <c r="C689" s="2" t="str">
        <f>VLOOKUP(A689,EMPRESAS!$A$1:$C$245,3,0)</f>
        <v>Carga - Transbordo</v>
      </c>
      <c r="D689" s="29">
        <v>3755</v>
      </c>
      <c r="E689" s="15">
        <v>7</v>
      </c>
      <c r="F689" s="15">
        <v>10</v>
      </c>
      <c r="G689" s="15">
        <v>2015</v>
      </c>
      <c r="H689" s="15" t="s">
        <v>536</v>
      </c>
      <c r="I689" s="23" t="s">
        <v>555</v>
      </c>
      <c r="J689" s="15"/>
      <c r="K689" s="11" t="str">
        <f>VLOOKUP(A689,EMPRESAS!$A$1:$I$245,9,0)</f>
        <v xml:space="preserve">GUAYAS </v>
      </c>
      <c r="L689" s="415" t="str">
        <f>VLOOKUP(A689,EMPRESAS!$A$1:$J$245,10,0)</f>
        <v>RIO GUAYAS Y RIO CAQUETA EN LA RUTA PUERTO MADERA (CARTAGENA DEL CHAIRA) - RELLENO Y VSA</v>
      </c>
    </row>
    <row r="690" spans="1:12">
      <c r="A690" s="26">
        <v>176676573</v>
      </c>
      <c r="B690" s="30" t="str">
        <f>VLOOKUP(A690,EMPRESAS!$A$1:$B$245,2,0)</f>
        <v>HUMBERTO TABARES CASTAÑEDA</v>
      </c>
      <c r="C690" s="2" t="str">
        <f>VLOOKUP(A690,EMPRESAS!$A$1:$C$245,3,0)</f>
        <v>Carga - Transbordo</v>
      </c>
      <c r="D690" s="29">
        <v>3755</v>
      </c>
      <c r="E690" s="15">
        <v>7</v>
      </c>
      <c r="F690" s="15">
        <v>10</v>
      </c>
      <c r="G690" s="15">
        <v>2015</v>
      </c>
      <c r="H690" s="327" t="s">
        <v>538</v>
      </c>
      <c r="I690" s="327" t="s">
        <v>558</v>
      </c>
      <c r="J690" s="354"/>
      <c r="K690" s="11" t="str">
        <f>VLOOKUP(A690,EMPRESAS!$A$1:$I$245,9,0)</f>
        <v xml:space="preserve">GUAYAS </v>
      </c>
      <c r="L690" s="415" t="str">
        <f>VLOOKUP(A690,EMPRESAS!$A$1:$J$245,10,0)</f>
        <v>RIO GUAYAS Y RIO CAQUETA EN LA RUTA PUERTO MADERA (CARTAGENA DEL CHAIRA) - RELLENO Y VSA</v>
      </c>
    </row>
    <row r="691" spans="1:12">
      <c r="A691" s="26">
        <v>176676573</v>
      </c>
      <c r="B691" s="30" t="str">
        <f>VLOOKUP(A691,EMPRESAS!$A$1:$B$245,2,0)</f>
        <v>HUMBERTO TABARES CASTAÑEDA</v>
      </c>
      <c r="C691" s="2" t="str">
        <f>VLOOKUP(A691,EMPRESAS!$A$1:$C$245,3,0)</f>
        <v>Carga - Transbordo</v>
      </c>
      <c r="D691" s="29">
        <v>5330</v>
      </c>
      <c r="E691" s="15">
        <v>26</v>
      </c>
      <c r="F691" s="15">
        <v>11</v>
      </c>
      <c r="G691" s="15">
        <v>2015</v>
      </c>
      <c r="H691" s="15" t="s">
        <v>590</v>
      </c>
      <c r="I691" s="2"/>
      <c r="J691" s="15"/>
      <c r="K691" s="11" t="str">
        <f>VLOOKUP(A691,EMPRESAS!$A$1:$I$245,9,0)</f>
        <v xml:space="preserve">GUAYAS </v>
      </c>
      <c r="L691" s="415" t="str">
        <f>VLOOKUP(A691,EMPRESAS!$A$1:$J$245,10,0)</f>
        <v>RIO GUAYAS Y RIO CAQUETA EN LA RUTA PUERTO MADERA (CARTAGENA DEL CHAIRA) - RELLENO Y VSA</v>
      </c>
    </row>
    <row r="692" spans="1:12">
      <c r="A692" s="26">
        <v>176676573</v>
      </c>
      <c r="B692" s="322" t="str">
        <f>VLOOKUP(A692,EMPRESAS!$A$1:$B$245,2,0)</f>
        <v>HUMBERTO TABARES CASTAÑEDA</v>
      </c>
      <c r="C692" s="21" t="str">
        <f>VLOOKUP(A692,EMPRESAS!$A$1:$C$245,3,0)</f>
        <v>Carga - Transbordo</v>
      </c>
      <c r="D692" s="323">
        <v>3040012115</v>
      </c>
      <c r="E692" s="47">
        <v>24</v>
      </c>
      <c r="F692" s="47">
        <v>3</v>
      </c>
      <c r="G692" s="47">
        <v>2021</v>
      </c>
      <c r="H692" s="115" t="s">
        <v>539</v>
      </c>
      <c r="I692" s="116" t="s">
        <v>558</v>
      </c>
      <c r="J692" s="212"/>
      <c r="K692" s="11" t="str">
        <f>VLOOKUP(A692,EMPRESAS!$A$1:$I$245,9,0)</f>
        <v xml:space="preserve">GUAYAS </v>
      </c>
      <c r="L692" s="415" t="str">
        <f>VLOOKUP(A692,EMPRESAS!$A$1:$J$245,10,0)</f>
        <v>RIO GUAYAS Y RIO CAQUETA EN LA RUTA PUERTO MADERA (CARTAGENA DEL CHAIRA) - RELLENO Y VSA</v>
      </c>
    </row>
    <row r="693" spans="1:12">
      <c r="A693" s="105">
        <v>9008378479</v>
      </c>
      <c r="B693" s="30" t="str">
        <f>VLOOKUP(A693,EMPRESAS!$A$1:$B$245,2,0)</f>
        <v>SERVICIO FLUVIAL DE BOLIVAR Y CESAR S.A.S. "SERFLUSUR S.A.S."</v>
      </c>
      <c r="C693" s="2" t="str">
        <f>VLOOKUP(A693,EMPRESAS!$A$1:$C$245,3,0)</f>
        <v>Carga - Transbordo</v>
      </c>
      <c r="D693" s="27">
        <v>5331</v>
      </c>
      <c r="E693" s="2">
        <v>26</v>
      </c>
      <c r="F693" s="2">
        <v>11</v>
      </c>
      <c r="G693" s="2">
        <v>2015</v>
      </c>
      <c r="H693" s="2" t="s">
        <v>591</v>
      </c>
      <c r="I693" s="23" t="s">
        <v>555</v>
      </c>
      <c r="J693" s="15"/>
      <c r="K693" s="11" t="str">
        <f>VLOOKUP(A693,EMPRESAS!$A$1:$I$245,9,0)</f>
        <v>MAGDALENA</v>
      </c>
      <c r="L693" s="415" t="str">
        <f>VLOOKUP(A693,EMPRESAS!$A$1:$J$245,10,0)</f>
        <v>RIO MAGDALENA TRANSBORDO ENTRE EL PUERTO DE GAMARRA Y PUERTO BOLIVAR</v>
      </c>
    </row>
    <row r="694" spans="1:12">
      <c r="A694" s="26">
        <v>9008378479</v>
      </c>
      <c r="B694" s="30" t="str">
        <f>VLOOKUP(A694,EMPRESAS!$A$1:$B$245,2,0)</f>
        <v>SERVICIO FLUVIAL DE BOLIVAR Y CESAR S.A.S. "SERFLUSUR S.A.S."</v>
      </c>
      <c r="C694" s="2" t="str">
        <f>VLOOKUP(A694,EMPRESAS!$A$1:$C$245,3,0)</f>
        <v>Carga - Transbordo</v>
      </c>
      <c r="D694" s="27">
        <v>5331</v>
      </c>
      <c r="E694" s="2">
        <v>26</v>
      </c>
      <c r="F694" s="2">
        <v>11</v>
      </c>
      <c r="G694" s="2">
        <v>2015</v>
      </c>
      <c r="H694" s="285" t="s">
        <v>538</v>
      </c>
      <c r="I694" s="286" t="s">
        <v>558</v>
      </c>
      <c r="J694" s="347"/>
      <c r="K694" s="11" t="str">
        <f>VLOOKUP(A694,EMPRESAS!$A$1:$I$245,9,0)</f>
        <v>MAGDALENA</v>
      </c>
      <c r="L694" s="415" t="str">
        <f>VLOOKUP(A694,EMPRESAS!$A$1:$J$245,10,0)</f>
        <v>RIO MAGDALENA TRANSBORDO ENTRE EL PUERTO DE GAMARRA Y PUERTO BOLIVAR</v>
      </c>
    </row>
    <row r="695" spans="1:12">
      <c r="A695" s="26">
        <v>9008378479</v>
      </c>
      <c r="B695" s="30" t="str">
        <f>VLOOKUP(A695,EMPRESAS!$A$1:$B$245,2,0)</f>
        <v>SERVICIO FLUVIAL DE BOLIVAR Y CESAR S.A.S. "SERFLUSUR S.A.S."</v>
      </c>
      <c r="C695" s="2" t="str">
        <f>VLOOKUP(A695,EMPRESAS!$A$1:$C$245,3,0)</f>
        <v>Carga - Transbordo</v>
      </c>
      <c r="D695" s="27">
        <v>3040004285</v>
      </c>
      <c r="E695" s="21">
        <v>1</v>
      </c>
      <c r="F695" s="21">
        <v>6</v>
      </c>
      <c r="G695" s="21">
        <v>2020</v>
      </c>
      <c r="H695" s="115" t="s">
        <v>539</v>
      </c>
      <c r="I695" s="116" t="s">
        <v>558</v>
      </c>
      <c r="J695" s="212"/>
      <c r="K695" s="11" t="str">
        <f>VLOOKUP(A695,EMPRESAS!$A$1:$I$245,9,0)</f>
        <v>MAGDALENA</v>
      </c>
      <c r="L695" s="415" t="str">
        <f>VLOOKUP(A695,EMPRESAS!$A$1:$J$245,10,0)</f>
        <v>RIO MAGDALENA TRANSBORDO ENTRE EL PUERTO DE GAMARRA Y PUERTO BOLIVAR</v>
      </c>
    </row>
    <row r="696" spans="1:12">
      <c r="A696" s="105">
        <v>11203592338</v>
      </c>
      <c r="B696" s="30" t="str">
        <f>VLOOKUP(A696,EMPRESAS!$A$1:$B$245,2,0)</f>
        <v>CARLOS EDUARDO RODRIGUEZ MEDINA</v>
      </c>
      <c r="C696" s="2" t="str">
        <f>VLOOKUP(A696,EMPRESAS!$A$1:$C$245,3,0)</f>
        <v>Carga - Transbordo</v>
      </c>
      <c r="D696" s="27">
        <v>5327</v>
      </c>
      <c r="E696" s="2">
        <v>26</v>
      </c>
      <c r="F696" s="2">
        <v>11</v>
      </c>
      <c r="G696" s="2">
        <v>2015</v>
      </c>
      <c r="H696" s="2" t="s">
        <v>536</v>
      </c>
      <c r="I696" s="23" t="s">
        <v>555</v>
      </c>
      <c r="J696" s="15"/>
      <c r="K696" s="11" t="str">
        <f>VLOOKUP(A696,EMPRESAS!$A$1:$I$245,9,0)</f>
        <v>ARIARI</v>
      </c>
      <c r="L696" s="415" t="str">
        <f>VLOOKUP(A696,EMPRESAS!$A$1:$J$245,10,0)</f>
        <v>RIO ARIARI SECTOR QUE COMUNICA GRANADA-EL CASTILLO</v>
      </c>
    </row>
    <row r="697" spans="1:12">
      <c r="A697" s="26">
        <v>11203592338</v>
      </c>
      <c r="B697" s="30" t="str">
        <f>VLOOKUP(A697,EMPRESAS!$A$1:$B$245,2,0)</f>
        <v>CARLOS EDUARDO RODRIGUEZ MEDINA</v>
      </c>
      <c r="C697" s="2" t="str">
        <f>VLOOKUP(A697,EMPRESAS!$A$1:$C$245,3,0)</f>
        <v>Carga - Transbordo</v>
      </c>
      <c r="D697" s="27">
        <v>5327</v>
      </c>
      <c r="E697" s="2">
        <v>26</v>
      </c>
      <c r="F697" s="2">
        <v>11</v>
      </c>
      <c r="G697" s="2">
        <v>2015</v>
      </c>
      <c r="H697" s="15" t="s">
        <v>538</v>
      </c>
      <c r="I697" s="3"/>
      <c r="J697" s="26"/>
      <c r="K697" s="11" t="str">
        <f>VLOOKUP(A697,EMPRESAS!$A$1:$I$245,9,0)</f>
        <v>ARIARI</v>
      </c>
      <c r="L697" s="415" t="str">
        <f>VLOOKUP(A697,EMPRESAS!$A$1:$J$245,10,0)</f>
        <v>RIO ARIARI SECTOR QUE COMUNICA GRANADA-EL CASTILLO</v>
      </c>
    </row>
    <row r="698" spans="1:12">
      <c r="A698" s="26">
        <v>11203592338</v>
      </c>
      <c r="B698" s="30" t="str">
        <f>VLOOKUP(A698,EMPRESAS!$A$1:$B$245,2,0)</f>
        <v>CARLOS EDUARDO RODRIGUEZ MEDINA</v>
      </c>
      <c r="C698" s="2" t="str">
        <f>VLOOKUP(A698,EMPRESAS!$A$1:$C$245,3,0)</f>
        <v>Carga - Transbordo</v>
      </c>
      <c r="D698" s="27">
        <v>3996</v>
      </c>
      <c r="E698" s="2">
        <v>2</v>
      </c>
      <c r="F698" s="2">
        <v>9</v>
      </c>
      <c r="G698" s="2">
        <v>2019</v>
      </c>
      <c r="H698" s="115" t="s">
        <v>539</v>
      </c>
      <c r="I698" s="116" t="s">
        <v>558</v>
      </c>
      <c r="J698" s="212"/>
      <c r="K698" s="11" t="str">
        <f>VLOOKUP(A698,EMPRESAS!$A$1:$I$245,9,0)</f>
        <v>ARIARI</v>
      </c>
      <c r="L698" s="415" t="str">
        <f>VLOOKUP(A698,EMPRESAS!$A$1:$J$245,10,0)</f>
        <v>RIO ARIARI SECTOR QUE COMUNICA GRANADA-EL CASTILLO</v>
      </c>
    </row>
    <row r="699" spans="1:12">
      <c r="A699" s="105">
        <v>9005777166</v>
      </c>
      <c r="B699" s="30" t="str">
        <f>VLOOKUP(A699,EMPRESAS!$A$1:$B$245,2,0)</f>
        <v>ASOCIACION TRANSBORDOS EL CABLE</v>
      </c>
      <c r="C699" s="2" t="str">
        <f>VLOOKUP(A699,EMPRESAS!$A$1:$C$245,3,0)</f>
        <v>Carga - Transbordo</v>
      </c>
      <c r="D699" s="27">
        <v>5936</v>
      </c>
      <c r="E699" s="2">
        <v>29</v>
      </c>
      <c r="F699" s="2">
        <v>12</v>
      </c>
      <c r="G699" s="2">
        <v>2015</v>
      </c>
      <c r="H699" s="2" t="s">
        <v>536</v>
      </c>
      <c r="I699" s="23" t="s">
        <v>555</v>
      </c>
      <c r="J699" s="15"/>
      <c r="K699" s="11" t="str">
        <f>VLOOKUP(A699,EMPRESAS!$A$1:$I$245,9,0)</f>
        <v>ARIARI</v>
      </c>
      <c r="L699" s="48" t="str">
        <f>VLOOKUP(A699,EMPRESAS!$A$1:$J$245,10,0)</f>
        <v>RIBERAS DEL RIO ARIARI, SECTOR EL CABLE COMUNICANDO LOS MUNICIPOS DE EL CASTILLO Y GRANADA EN EL DEPARTAMENTO DEL META</v>
      </c>
    </row>
    <row r="700" spans="1:12">
      <c r="A700" s="26">
        <v>9005777166</v>
      </c>
      <c r="B700" s="30" t="str">
        <f>VLOOKUP(A700,EMPRESAS!$A$1:$B$245,2,0)</f>
        <v>ASOCIACION TRANSBORDOS EL CABLE</v>
      </c>
      <c r="C700" s="2" t="str">
        <f>VLOOKUP(A700,EMPRESAS!$A$1:$C$245,3,0)</f>
        <v>Carga - Transbordo</v>
      </c>
      <c r="D700" s="27">
        <v>5936</v>
      </c>
      <c r="E700" s="2">
        <v>29</v>
      </c>
      <c r="F700" s="2">
        <v>12</v>
      </c>
      <c r="G700" s="2">
        <v>2015</v>
      </c>
      <c r="H700" s="355" t="s">
        <v>538</v>
      </c>
      <c r="I700" s="347"/>
      <c r="J700" s="347"/>
      <c r="K700" s="11" t="str">
        <f>VLOOKUP(A700,EMPRESAS!$A$1:$I$245,9,0)</f>
        <v>ARIARI</v>
      </c>
      <c r="L700" s="48" t="str">
        <f>VLOOKUP(A700,EMPRESAS!$A$1:$J$245,10,0)</f>
        <v>RIBERAS DEL RIO ARIARI, SECTOR EL CABLE COMUNICANDO LOS MUNICIPOS DE EL CASTILLO Y GRANADA EN EL DEPARTAMENTO DEL META</v>
      </c>
    </row>
    <row r="701" spans="1:12">
      <c r="A701" s="26">
        <v>9005777166</v>
      </c>
      <c r="B701" s="30" t="str">
        <f>VLOOKUP(A701,EMPRESAS!$A$1:$B$245,2,0)</f>
        <v>ASOCIACION TRANSBORDOS EL CABLE</v>
      </c>
      <c r="C701" s="2" t="str">
        <f>VLOOKUP(A701,EMPRESAS!$A$1:$C$245,3,0)</f>
        <v>Carga - Transbordo</v>
      </c>
      <c r="D701" s="27">
        <v>3040027105</v>
      </c>
      <c r="E701" s="2">
        <v>6</v>
      </c>
      <c r="F701" s="2">
        <v>12</v>
      </c>
      <c r="G701" s="2">
        <v>2020</v>
      </c>
      <c r="H701" s="115" t="s">
        <v>539</v>
      </c>
      <c r="I701" s="116" t="s">
        <v>558</v>
      </c>
      <c r="J701" s="347"/>
      <c r="K701" s="11" t="str">
        <f>VLOOKUP(A701,EMPRESAS!$A$1:$I$245,9,0)</f>
        <v>ARIARI</v>
      </c>
      <c r="L701" s="48" t="str">
        <f>VLOOKUP(A701,EMPRESAS!$A$1:$J$245,10,0)</f>
        <v>RIBERAS DEL RIO ARIARI, SECTOR EL CABLE COMUNICANDO LOS MUNICIPOS DE EL CASTILLO Y GRANADA EN EL DEPARTAMENTO DEL META</v>
      </c>
    </row>
    <row r="702" spans="1:12">
      <c r="A702" s="105">
        <v>9004305293</v>
      </c>
      <c r="B702" s="30" t="str">
        <f>VLOOKUP(A702,EMPRESAS!$A$1:$B$245,2,0)</f>
        <v>GUAINIA TOURS S.A.S.</v>
      </c>
      <c r="C702" s="2" t="str">
        <f>VLOOKUP(A702,EMPRESAS!$A$1:$C$245,3,0)</f>
        <v xml:space="preserve">Carga General </v>
      </c>
      <c r="D702" s="27">
        <v>5514</v>
      </c>
      <c r="E702" s="2">
        <v>15</v>
      </c>
      <c r="F702" s="2">
        <v>12</v>
      </c>
      <c r="G702" s="2">
        <v>2015</v>
      </c>
      <c r="H702" s="15" t="s">
        <v>536</v>
      </c>
      <c r="I702" s="2" t="s">
        <v>537</v>
      </c>
      <c r="J702" s="15"/>
      <c r="K702" s="11" t="str">
        <f>VLOOKUP(A702,EMPRESAS!$A$1:$I$245,9,0)</f>
        <v>GUAINIA</v>
      </c>
      <c r="L702" s="415" t="str">
        <f>VLOOKUP(A702,EMPRESAS!$A$1:$J$245,10,0)</f>
        <v>RIOS: GUAINIA, GUAVIARE, ORINOCO, VICHADA, INIRIDA Y AFLUENTES.</v>
      </c>
    </row>
    <row r="703" spans="1:12">
      <c r="A703" s="15">
        <v>9004305293</v>
      </c>
      <c r="B703" s="30" t="str">
        <f>VLOOKUP(A703,EMPRESAS!$A$1:$B$245,2,0)</f>
        <v>GUAINIA TOURS S.A.S.</v>
      </c>
      <c r="C703" s="2" t="str">
        <f>VLOOKUP(A703,EMPRESAS!$A$1:$C$245,3,0)</f>
        <v xml:space="preserve">Carga General </v>
      </c>
      <c r="D703" s="27">
        <v>5514</v>
      </c>
      <c r="E703" s="2">
        <v>15</v>
      </c>
      <c r="F703" s="2">
        <v>12</v>
      </c>
      <c r="G703" s="2">
        <v>2015</v>
      </c>
      <c r="H703" s="15" t="s">
        <v>538</v>
      </c>
      <c r="I703" s="2"/>
      <c r="J703" s="15"/>
      <c r="K703" s="11" t="str">
        <f>VLOOKUP(A703,EMPRESAS!$A$1:$I$245,9,0)</f>
        <v>GUAINIA</v>
      </c>
      <c r="L703" s="415" t="str">
        <f>VLOOKUP(A703,EMPRESAS!$A$1:$J$245,10,0)</f>
        <v>RIOS: GUAINIA, GUAVIARE, ORINOCO, VICHADA, INIRIDA Y AFLUENTES.</v>
      </c>
    </row>
    <row r="704" spans="1:12">
      <c r="A704" s="15" t="s">
        <v>425</v>
      </c>
      <c r="B704" s="30" t="str">
        <f>VLOOKUP(A704,EMPRESAS!$A$1:$B$245,2,0)</f>
        <v>GUAINIA TOURS S.A.S.</v>
      </c>
      <c r="C704" s="2" t="str">
        <f>VLOOKUP(A704,EMPRESAS!$A$1:$C$245,3,0)</f>
        <v>Carga General e H.C</v>
      </c>
      <c r="D704" s="27">
        <v>513</v>
      </c>
      <c r="E704" s="2">
        <v>4</v>
      </c>
      <c r="F704" s="2">
        <v>3</v>
      </c>
      <c r="G704" s="2">
        <v>2019</v>
      </c>
      <c r="H704" s="115" t="s">
        <v>539</v>
      </c>
      <c r="I704" s="116" t="s">
        <v>537</v>
      </c>
      <c r="J704" s="212"/>
      <c r="K704" s="11" t="str">
        <f>VLOOKUP(A704,EMPRESAS!$A$1:$I$245,9,0)</f>
        <v>GUAINIA</v>
      </c>
      <c r="L704" s="415" t="str">
        <f>VLOOKUP(A704,EMPRESAS!$A$1:$J$245,10,0)</f>
        <v>RIOS: GUAINIA, GUAVIARE, ORINOCO, VICHADA, INIRIDA Y AFLUENTES.</v>
      </c>
    </row>
    <row r="705" spans="1:12">
      <c r="A705" s="105">
        <v>9006003376</v>
      </c>
      <c r="B705" s="30" t="str">
        <f>VLOOKUP(A705,EMPRESAS!$A$1:$B$245,2,0)</f>
        <v>FLUVIALES DE COLOMBIA S.A.S.</v>
      </c>
      <c r="C705" s="2" t="str">
        <f>VLOOKUP(A705,EMPRESAS!$A$1:$C$245,3,0)</f>
        <v xml:space="preserve">Carga General </v>
      </c>
      <c r="D705" s="27">
        <v>735</v>
      </c>
      <c r="E705" s="2">
        <v>23</v>
      </c>
      <c r="F705" s="2">
        <v>2</v>
      </c>
      <c r="G705" s="2">
        <v>2016</v>
      </c>
      <c r="H705" s="2" t="s">
        <v>536</v>
      </c>
      <c r="I705" s="2" t="s">
        <v>554</v>
      </c>
      <c r="J705" s="15"/>
      <c r="K705" s="11" t="str">
        <f>VLOOKUP(A705,EMPRESAS!$A$1:$I$245,9,0)</f>
        <v>MAGDALENA</v>
      </c>
      <c r="L705" s="415" t="str">
        <f>VLOOKUP(A705,EMPRESAS!$A$1:$J$245,10,0)</f>
        <v>RIO MAGDALENA DESDE MAGANGUE HACIA BARRANQUILLA, Y POR EL CANAL DEL DIQUE DESDE CALAMAR HASTA CARTAGENA</v>
      </c>
    </row>
    <row r="706" spans="1:12">
      <c r="A706" s="15">
        <v>9006003376</v>
      </c>
      <c r="B706" s="30" t="str">
        <f>VLOOKUP(A706,EMPRESAS!$A$1:$B$245,2,0)</f>
        <v>FLUVIALES DE COLOMBIA S.A.S.</v>
      </c>
      <c r="C706" s="2" t="str">
        <f>VLOOKUP(A706,EMPRESAS!$A$1:$C$245,3,0)</f>
        <v xml:space="preserve">Carga General </v>
      </c>
      <c r="D706" s="27">
        <v>735</v>
      </c>
      <c r="E706" s="2">
        <v>23</v>
      </c>
      <c r="F706" s="2">
        <v>2</v>
      </c>
      <c r="G706" s="2">
        <v>2016</v>
      </c>
      <c r="H706" s="2" t="s">
        <v>538</v>
      </c>
      <c r="I706" s="2"/>
      <c r="J706" s="15"/>
      <c r="K706" s="11" t="str">
        <f>VLOOKUP(A706,EMPRESAS!$A$1:$I$245,9,0)</f>
        <v>MAGDALENA</v>
      </c>
      <c r="L706" s="415" t="str">
        <f>VLOOKUP(A706,EMPRESAS!$A$1:$J$245,10,0)</f>
        <v>RIO MAGDALENA DESDE MAGANGUE HACIA BARRANQUILLA, Y POR EL CANAL DEL DIQUE DESDE CALAMAR HASTA CARTAGENA</v>
      </c>
    </row>
    <row r="707" spans="1:12">
      <c r="A707" s="15">
        <v>9006003376</v>
      </c>
      <c r="B707" s="30" t="str">
        <f>VLOOKUP(A707,EMPRESAS!$A$1:$B$245,2,0)</f>
        <v>FLUVIALES DE COLOMBIA S.A.S.</v>
      </c>
      <c r="C707" s="2" t="str">
        <f>VLOOKUP(A707,EMPRESAS!$A$1:$C$245,3,0)</f>
        <v xml:space="preserve">Carga General </v>
      </c>
      <c r="D707" s="27">
        <v>3839</v>
      </c>
      <c r="E707" s="2">
        <v>14</v>
      </c>
      <c r="F707" s="2">
        <v>8</v>
      </c>
      <c r="G707" s="2">
        <v>2019</v>
      </c>
      <c r="H707" s="115" t="s">
        <v>539</v>
      </c>
      <c r="I707" s="116"/>
      <c r="J707" s="212"/>
      <c r="K707" s="11" t="str">
        <f>VLOOKUP(A707,EMPRESAS!$A$1:$I$245,9,0)</f>
        <v>MAGDALENA</v>
      </c>
      <c r="L707" s="415" t="str">
        <f>VLOOKUP(A707,EMPRESAS!$A$1:$J$245,10,0)</f>
        <v>RIO MAGDALENA DESDE MAGANGUE HACIA BARRANQUILLA, Y POR EL CANAL DEL DIQUE DESDE CALAMAR HASTA CARTAGENA</v>
      </c>
    </row>
    <row r="708" spans="1:12">
      <c r="A708" s="105">
        <v>9007784648</v>
      </c>
      <c r="B708" s="30" t="str">
        <f>VLOOKUP(A708,EMPRESAS!$A$1:$B$245,2,0)</f>
        <v>NAVIERA FLUVIAL LA DIOSA S.A.S.</v>
      </c>
      <c r="C708" s="2" t="str">
        <f>VLOOKUP(A708,EMPRESAS!$A$1:$C$245,3,0)</f>
        <v xml:space="preserve">Carga General </v>
      </c>
      <c r="D708" s="29">
        <v>1829</v>
      </c>
      <c r="E708" s="15">
        <v>13</v>
      </c>
      <c r="F708" s="15">
        <v>5</v>
      </c>
      <c r="G708" s="15">
        <v>2016</v>
      </c>
      <c r="H708" s="15" t="s">
        <v>536</v>
      </c>
      <c r="I708" s="2" t="s">
        <v>554</v>
      </c>
      <c r="J708" s="15"/>
      <c r="K708" s="11" t="str">
        <f>VLOOKUP(A708,EMPRESAS!$A$1:$I$245,9,0)</f>
        <v>CAGUAN</v>
      </c>
      <c r="L708" s="415" t="str">
        <f>VLOOKUP(A708,EMPRESAS!$A$1:$J$245,10,0)</f>
        <v>RIOS: CAGUAN, GUAYAS, SUNCILLAS, CAQUETA Y AFLUENTES.</v>
      </c>
    </row>
    <row r="709" spans="1:12">
      <c r="A709" s="15">
        <v>9007784648</v>
      </c>
      <c r="B709" s="30" t="str">
        <f>VLOOKUP(A709,EMPRESAS!$A$1:$B$245,2,0)</f>
        <v>NAVIERA FLUVIAL LA DIOSA S.A.S.</v>
      </c>
      <c r="C709" s="2" t="str">
        <f>VLOOKUP(A709,EMPRESAS!$A$1:$C$245,3,0)</f>
        <v xml:space="preserve">Carga General </v>
      </c>
      <c r="D709" s="29">
        <v>1829</v>
      </c>
      <c r="E709" s="15">
        <v>13</v>
      </c>
      <c r="F709" s="15">
        <v>5</v>
      </c>
      <c r="G709" s="15">
        <v>2016</v>
      </c>
      <c r="H709" s="15" t="s">
        <v>538</v>
      </c>
      <c r="I709" s="2" t="s">
        <v>554</v>
      </c>
      <c r="J709" s="15"/>
      <c r="K709" s="11" t="str">
        <f>VLOOKUP(A709,EMPRESAS!$A$1:$I$245,9,0)</f>
        <v>CAGUAN</v>
      </c>
      <c r="L709" s="415" t="str">
        <f>VLOOKUP(A709,EMPRESAS!$A$1:$J$245,10,0)</f>
        <v>RIOS: CAGUAN, GUAYAS, SUNCILLAS, CAQUETA Y AFLUENTES.</v>
      </c>
    </row>
    <row r="710" spans="1:12">
      <c r="A710" s="15">
        <v>9007784648</v>
      </c>
      <c r="B710" s="30" t="str">
        <f>VLOOKUP(A710,EMPRESAS!$A$1:$B$245,2,0)</f>
        <v>NAVIERA FLUVIAL LA DIOSA S.A.S.</v>
      </c>
      <c r="C710" s="2" t="str">
        <f>VLOOKUP(A710,EMPRESAS!$A$1:$C$245,3,0)</f>
        <v xml:space="preserve">Carga General </v>
      </c>
      <c r="D710" s="29">
        <v>544</v>
      </c>
      <c r="E710" s="15">
        <v>8</v>
      </c>
      <c r="F710" s="15">
        <v>3</v>
      </c>
      <c r="G710" s="15">
        <v>2017</v>
      </c>
      <c r="H710" s="15" t="s">
        <v>545</v>
      </c>
      <c r="J710" s="24"/>
      <c r="K710" s="11" t="str">
        <f>VLOOKUP(A710,EMPRESAS!$A$1:$I$245,9,0)</f>
        <v>CAGUAN</v>
      </c>
      <c r="L710" s="415" t="str">
        <f>VLOOKUP(A710,EMPRESAS!$A$1:$J$245,10,0)</f>
        <v>RIOS: CAGUAN, GUAYAS, SUNCILLAS, CAQUETA Y AFLUENTES.</v>
      </c>
    </row>
    <row r="711" spans="1:12">
      <c r="A711" s="15">
        <v>9007784648</v>
      </c>
      <c r="B711" s="30" t="str">
        <f>VLOOKUP(A711,EMPRESAS!$A$1:$B$245,2,0)</f>
        <v>NAVIERA FLUVIAL LA DIOSA S.A.S.</v>
      </c>
      <c r="C711" s="2" t="str">
        <f>VLOOKUP(A711,EMPRESAS!$A$1:$C$245,3,0)</f>
        <v xml:space="preserve">Carga General </v>
      </c>
      <c r="D711" s="29">
        <v>2291</v>
      </c>
      <c r="E711" s="15">
        <v>28</v>
      </c>
      <c r="F711" s="15">
        <v>6</v>
      </c>
      <c r="G711" s="15">
        <v>2017</v>
      </c>
      <c r="H711" s="15" t="s">
        <v>545</v>
      </c>
      <c r="I711" s="2"/>
      <c r="J711" s="15"/>
      <c r="K711" s="11" t="str">
        <f>VLOOKUP(A711,EMPRESAS!$A$1:$I$245,9,0)</f>
        <v>CAGUAN</v>
      </c>
      <c r="L711" s="415" t="str">
        <f>VLOOKUP(A711,EMPRESAS!$A$1:$J$245,10,0)</f>
        <v>RIOS: CAGUAN, GUAYAS, SUNCILLAS, CAQUETA Y AFLUENTES.</v>
      </c>
    </row>
    <row r="712" spans="1:12">
      <c r="A712" s="15">
        <v>9007784648</v>
      </c>
      <c r="B712" s="30" t="str">
        <f>VLOOKUP(A712,EMPRESAS!$A$1:$B$245,2,0)</f>
        <v>NAVIERA FLUVIAL LA DIOSA S.A.S.</v>
      </c>
      <c r="C712" s="2" t="str">
        <f>VLOOKUP(A712,EMPRESAS!$A$1:$C$245,3,0)</f>
        <v xml:space="preserve">Carga General </v>
      </c>
      <c r="D712" s="29">
        <v>6084</v>
      </c>
      <c r="E712" s="15">
        <v>21</v>
      </c>
      <c r="F712" s="15">
        <v>12</v>
      </c>
      <c r="G712" s="15">
        <v>2017</v>
      </c>
      <c r="H712" s="15" t="s">
        <v>545</v>
      </c>
      <c r="I712" s="2"/>
      <c r="J712" s="15"/>
      <c r="K712" s="11" t="str">
        <f>VLOOKUP(A712,EMPRESAS!$A$1:$I$245,9,0)</f>
        <v>CAGUAN</v>
      </c>
      <c r="L712" s="415" t="str">
        <f>VLOOKUP(A712,EMPRESAS!$A$1:$J$245,10,0)</f>
        <v>RIOS: CAGUAN, GUAYAS, SUNCILLAS, CAQUETA Y AFLUENTES.</v>
      </c>
    </row>
    <row r="713" spans="1:12">
      <c r="A713" s="15">
        <v>9007784648</v>
      </c>
      <c r="B713" s="30" t="str">
        <f>VLOOKUP(A713,EMPRESAS!$A$1:$B$245,2,0)</f>
        <v>NAVIERA FLUVIAL LA DIOSA S.A.S.</v>
      </c>
      <c r="C713" s="2" t="str">
        <f>VLOOKUP(A713,EMPRESAS!$A$1:$C$245,3,0)</f>
        <v xml:space="preserve">Carga General </v>
      </c>
      <c r="D713" s="29">
        <v>2478</v>
      </c>
      <c r="E713" s="114">
        <v>26</v>
      </c>
      <c r="F713" s="114">
        <v>6</v>
      </c>
      <c r="G713" s="114">
        <v>2018</v>
      </c>
      <c r="H713" s="114" t="s">
        <v>545</v>
      </c>
      <c r="I713" s="2" t="s">
        <v>554</v>
      </c>
      <c r="J713" s="15"/>
      <c r="K713" s="11" t="str">
        <f>VLOOKUP(A713,EMPRESAS!$A$1:$I$245,9,0)</f>
        <v>CAGUAN</v>
      </c>
      <c r="L713" s="415" t="str">
        <f>VLOOKUP(A713,EMPRESAS!$A$1:$J$245,10,0)</f>
        <v>RIOS: CAGUAN, GUAYAS, SUNCILLAS, CAQUETA Y AFLUENTES.</v>
      </c>
    </row>
    <row r="714" spans="1:12">
      <c r="A714" s="15" t="s">
        <v>432</v>
      </c>
      <c r="B714" s="30" t="str">
        <f>VLOOKUP(A714,EMPRESAS!$A$1:$B$245,2,0)</f>
        <v>NAVIERA FLUVIAL LA DIOSA S.A.S.</v>
      </c>
      <c r="C714" s="2" t="str">
        <f>VLOOKUP(A714,EMPRESAS!$A$1:$C$245,3,0)</f>
        <v>Mixto</v>
      </c>
      <c r="D714" s="29">
        <v>3170</v>
      </c>
      <c r="E714" s="15">
        <v>26</v>
      </c>
      <c r="F714" s="15">
        <v>7</v>
      </c>
      <c r="G714" s="15">
        <v>2018</v>
      </c>
      <c r="H714" s="15" t="s">
        <v>536</v>
      </c>
      <c r="I714" s="116" t="s">
        <v>508</v>
      </c>
      <c r="J714" s="212"/>
      <c r="K714" s="11" t="str">
        <f>VLOOKUP(A714,EMPRESAS!$A$1:$I$245,9,0)</f>
        <v>CAGUAN</v>
      </c>
      <c r="L714" s="415" t="str">
        <f>VLOOKUP(A714,EMPRESAS!$A$1:$J$245,10,0)</f>
        <v>RIOS: CAGUAN, GUAYAS, SUNCILLAS, CAQUETA Y AFLUENTES.</v>
      </c>
    </row>
    <row r="715" spans="1:12">
      <c r="A715" s="15" t="s">
        <v>432</v>
      </c>
      <c r="B715" s="30" t="str">
        <f>VLOOKUP(A715,EMPRESAS!$A$1:$B$245,2,0)</f>
        <v>NAVIERA FLUVIAL LA DIOSA S.A.S.</v>
      </c>
      <c r="C715" s="2" t="str">
        <f>VLOOKUP(A715,EMPRESAS!$A$1:$C$245,3,0)</f>
        <v>Mixto</v>
      </c>
      <c r="D715" s="29">
        <v>1183</v>
      </c>
      <c r="E715" s="15">
        <v>27</v>
      </c>
      <c r="F715" s="15">
        <v>3</v>
      </c>
      <c r="G715" s="15">
        <v>2019</v>
      </c>
      <c r="H715" s="47" t="s">
        <v>572</v>
      </c>
      <c r="I715" s="2"/>
      <c r="J715" s="15"/>
      <c r="K715" s="11" t="str">
        <f>VLOOKUP(A715,EMPRESAS!$A$1:$I$245,9,0)</f>
        <v>CAGUAN</v>
      </c>
      <c r="L715" s="415" t="str">
        <f>VLOOKUP(A715,EMPRESAS!$A$1:$J$245,10,0)</f>
        <v>RIOS: CAGUAN, GUAYAS, SUNCILLAS, CAQUETA Y AFLUENTES.</v>
      </c>
    </row>
    <row r="716" spans="1:12">
      <c r="A716" s="15">
        <v>9007784648</v>
      </c>
      <c r="B716" s="30" t="str">
        <f>VLOOKUP(A716,EMPRESAS!$A$1:$B$245,2,0)</f>
        <v>NAVIERA FLUVIAL LA DIOSA S.A.S.</v>
      </c>
      <c r="C716" s="2" t="str">
        <f>VLOOKUP(A716,EMPRESAS!$A$1:$C$245,3,0)</f>
        <v xml:space="preserve">Carga General </v>
      </c>
      <c r="D716" s="29">
        <v>1799</v>
      </c>
      <c r="E716" s="15">
        <v>20</v>
      </c>
      <c r="F716" s="15">
        <v>5</v>
      </c>
      <c r="G716" s="15">
        <v>2019</v>
      </c>
      <c r="H716" s="115" t="s">
        <v>539</v>
      </c>
      <c r="I716" s="116" t="s">
        <v>592</v>
      </c>
      <c r="J716" s="212"/>
      <c r="K716" s="11" t="str">
        <f>VLOOKUP(A716,EMPRESAS!$A$1:$I$245,9,0)</f>
        <v>CAGUAN</v>
      </c>
      <c r="L716" s="415" t="str">
        <f>VLOOKUP(A716,EMPRESAS!$A$1:$J$245,10,0)</f>
        <v>RIOS: CAGUAN, GUAYAS, SUNCILLAS, CAQUETA Y AFLUENTES.</v>
      </c>
    </row>
    <row r="717" spans="1:12">
      <c r="A717" s="15" t="s">
        <v>432</v>
      </c>
      <c r="B717" s="30" t="str">
        <f>VLOOKUP(A717,EMPRESAS!$A$1:$B$245,2,0)</f>
        <v>NAVIERA FLUVIAL LA DIOSA S.A.S.</v>
      </c>
      <c r="C717" s="2" t="str">
        <f>VLOOKUP(A717,EMPRESAS!$A$1:$C$245,3,0)</f>
        <v>Mixto</v>
      </c>
      <c r="D717" s="29">
        <v>3995</v>
      </c>
      <c r="E717" s="15">
        <v>2</v>
      </c>
      <c r="F717" s="15">
        <v>9</v>
      </c>
      <c r="G717" s="15">
        <v>2019</v>
      </c>
      <c r="H717" s="115" t="s">
        <v>540</v>
      </c>
      <c r="I717" s="116" t="s">
        <v>508</v>
      </c>
      <c r="J717" s="212"/>
      <c r="K717" s="11" t="str">
        <f>VLOOKUP(A717,EMPRESAS!$A$1:$I$245,9,0)</f>
        <v>CAGUAN</v>
      </c>
      <c r="L717" s="415" t="str">
        <f>VLOOKUP(A717,EMPRESAS!$A$1:$J$245,10,0)</f>
        <v>RIOS: CAGUAN, GUAYAS, SUNCILLAS, CAQUETA Y AFLUENTES.</v>
      </c>
    </row>
    <row r="718" spans="1:12">
      <c r="A718" s="15">
        <v>9007784648</v>
      </c>
      <c r="B718" s="30" t="str">
        <f>VLOOKUP(A718,EMPRESAS!$A$1:$B$245,2,0)</f>
        <v>NAVIERA FLUVIAL LA DIOSA S.A.S.</v>
      </c>
      <c r="C718" s="2" t="str">
        <f>VLOOKUP(A718,EMPRESAS!$A$1:$C$245,3,0)</f>
        <v xml:space="preserve">Carga General </v>
      </c>
      <c r="D718" s="29">
        <v>3040006425</v>
      </c>
      <c r="E718" s="15">
        <v>18</v>
      </c>
      <c r="F718" s="15">
        <v>2</v>
      </c>
      <c r="G718" s="15">
        <v>2021</v>
      </c>
      <c r="H718" s="459" t="s">
        <v>562</v>
      </c>
      <c r="I718" s="459" t="s">
        <v>537</v>
      </c>
      <c r="J718" s="212" t="s">
        <v>593</v>
      </c>
      <c r="K718" s="11" t="str">
        <f>VLOOKUP(A718,EMPRESAS!$A$1:$I$245,9,0)</f>
        <v>CAGUAN</v>
      </c>
      <c r="L718" s="415" t="str">
        <f>VLOOKUP(A718,EMPRESAS!$A$1:$J$245,10,0)</f>
        <v>RIOS: CAGUAN, GUAYAS, SUNCILLAS, CAQUETA Y AFLUENTES.</v>
      </c>
    </row>
    <row r="719" spans="1:12">
      <c r="A719" s="105">
        <v>177081602</v>
      </c>
      <c r="B719" s="30" t="str">
        <f>VLOOKUP(A719,EMPRESAS!$A$1:$B$245,2,0)</f>
        <v>FERNANDEZ ABADIAS</v>
      </c>
      <c r="C719" s="2" t="str">
        <f>VLOOKUP(A719,EMPRESAS!$A$1:$C$245,3,0)</f>
        <v>Carga - Transbordo</v>
      </c>
      <c r="D719" s="29">
        <v>1249</v>
      </c>
      <c r="E719" s="15">
        <v>6</v>
      </c>
      <c r="F719" s="15">
        <v>4</v>
      </c>
      <c r="G719" s="15">
        <v>2016</v>
      </c>
      <c r="H719" s="2" t="s">
        <v>536</v>
      </c>
      <c r="I719" s="23" t="s">
        <v>555</v>
      </c>
      <c r="J719" s="15"/>
      <c r="K719" s="11" t="str">
        <f>VLOOKUP(A719,EMPRESAS!$A$1:$I$245,9,0)</f>
        <v>CAGUAN</v>
      </c>
      <c r="L719" s="415" t="str">
        <f>VLOOKUP(A719,EMPRESAS!$A$1:$J$245,10,0)</f>
        <v>RIO CAGUAN ENTRE CARTAGENA DEL CHAIRA Y EL SECTOR DENOMINADO LA HACIENDA</v>
      </c>
    </row>
    <row r="720" spans="1:12">
      <c r="A720" s="15">
        <v>177081602</v>
      </c>
      <c r="B720" s="30" t="str">
        <f>VLOOKUP(A720,EMPRESAS!$A$1:$B$245,2,0)</f>
        <v>FERNANDEZ ABADIAS</v>
      </c>
      <c r="C720" s="2" t="str">
        <f>VLOOKUP(A720,EMPRESAS!$A$1:$C$245,3,0)</f>
        <v>Carga - Transbordo</v>
      </c>
      <c r="D720" s="29">
        <v>1249</v>
      </c>
      <c r="E720" s="15">
        <v>6</v>
      </c>
      <c r="F720" s="15">
        <v>4</v>
      </c>
      <c r="G720" s="15">
        <v>2016</v>
      </c>
      <c r="H720" t="s">
        <v>538</v>
      </c>
      <c r="I720" s="2"/>
      <c r="J720" s="24"/>
      <c r="K720" s="11" t="str">
        <f>VLOOKUP(A720,EMPRESAS!$A$1:$I$245,9,0)</f>
        <v>CAGUAN</v>
      </c>
      <c r="L720" s="415" t="str">
        <f>VLOOKUP(A720,EMPRESAS!$A$1:$J$245,10,0)</f>
        <v>RIO CAGUAN ENTRE CARTAGENA DEL CHAIRA Y EL SECTOR DENOMINADO LA HACIENDA</v>
      </c>
    </row>
    <row r="721" spans="1:12">
      <c r="A721" s="15">
        <v>177081602</v>
      </c>
      <c r="B721" s="30" t="str">
        <f>VLOOKUP(A721,EMPRESAS!$A$1:$B$245,2,0)</f>
        <v>FERNANDEZ ABADIAS</v>
      </c>
      <c r="C721" s="2" t="str">
        <f>VLOOKUP(A721,EMPRESAS!$A$1:$C$245,3,0)</f>
        <v>Carga - Transbordo</v>
      </c>
      <c r="D721" s="29">
        <v>1249</v>
      </c>
      <c r="E721" s="15">
        <v>6</v>
      </c>
      <c r="F721" s="15">
        <v>4</v>
      </c>
      <c r="G721" s="15">
        <v>2016</v>
      </c>
      <c r="H721" s="2" t="s">
        <v>581</v>
      </c>
      <c r="I721" s="2"/>
      <c r="J721" s="15"/>
      <c r="K721" s="11" t="str">
        <f>VLOOKUP(A721,EMPRESAS!$A$1:$I$245,9,0)</f>
        <v>CAGUAN</v>
      </c>
      <c r="L721" s="415" t="str">
        <f>VLOOKUP(A721,EMPRESAS!$A$1:$J$245,10,0)</f>
        <v>RIO CAGUAN ENTRE CARTAGENA DEL CHAIRA Y EL SECTOR DENOMINADO LA HACIENDA</v>
      </c>
    </row>
    <row r="722" spans="1:12">
      <c r="A722" s="15">
        <v>177081602</v>
      </c>
      <c r="B722" s="30" t="str">
        <f>VLOOKUP(A722,EMPRESAS!$A$1:$B$245,2,0)</f>
        <v>FERNANDEZ ABADIAS</v>
      </c>
      <c r="C722" s="2" t="str">
        <f>VLOOKUP(A722,EMPRESAS!$A$1:$C$245,3,0)</f>
        <v>Carga - Transbordo</v>
      </c>
      <c r="D722" s="29">
        <v>5826</v>
      </c>
      <c r="E722" s="15">
        <v>18</v>
      </c>
      <c r="F722" s="15">
        <v>12</v>
      </c>
      <c r="G722" s="15">
        <v>2017</v>
      </c>
      <c r="H722" s="2" t="s">
        <v>545</v>
      </c>
      <c r="I722" s="2"/>
      <c r="J722" s="15"/>
      <c r="K722" s="11" t="str">
        <f>VLOOKUP(A722,EMPRESAS!$A$1:$I$245,9,0)</f>
        <v>CAGUAN</v>
      </c>
      <c r="L722" s="415" t="str">
        <f>VLOOKUP(A722,EMPRESAS!$A$1:$J$245,10,0)</f>
        <v>RIO CAGUAN ENTRE CARTAGENA DEL CHAIRA Y EL SECTOR DENOMINADO LA HACIENDA</v>
      </c>
    </row>
    <row r="723" spans="1:12">
      <c r="A723" s="15">
        <v>177081602</v>
      </c>
      <c r="B723" s="30" t="str">
        <f>VLOOKUP(A723,EMPRESAS!$A$1:$B$245,2,0)</f>
        <v>FERNANDEZ ABADIAS</v>
      </c>
      <c r="C723" s="2" t="str">
        <f>VLOOKUP(A723,EMPRESAS!$A$1:$C$245,3,0)</f>
        <v>Carga - Transbordo</v>
      </c>
      <c r="D723" s="29">
        <v>3040010655</v>
      </c>
      <c r="E723" s="15">
        <v>12</v>
      </c>
      <c r="F723" s="15">
        <v>8</v>
      </c>
      <c r="G723" s="15">
        <v>2020</v>
      </c>
      <c r="H723" s="115" t="s">
        <v>539</v>
      </c>
      <c r="I723" t="s">
        <v>558</v>
      </c>
      <c r="J723" s="24"/>
      <c r="K723" s="11" t="str">
        <f>VLOOKUP(A723,EMPRESAS!$A$1:$I$245,9,0)</f>
        <v>CAGUAN</v>
      </c>
      <c r="L723" s="415" t="str">
        <f>VLOOKUP(A723,EMPRESAS!$A$1:$J$245,10,0)</f>
        <v>RIO CAGUAN ENTRE CARTAGENA DEL CHAIRA Y EL SECTOR DENOMINADO LA HACIENDA</v>
      </c>
    </row>
    <row r="724" spans="1:12">
      <c r="A724" s="105">
        <v>9004887481</v>
      </c>
      <c r="B724" s="30" t="str">
        <f>VLOOKUP(A724,EMPRESAS!$A$1:$B$245,2,0)</f>
        <v>ASOCIACION DE TRANSPORTADORES FLUVIALES DEL CHAIRA "ASOTRANSCHAIRA"</v>
      </c>
      <c r="C724" s="2" t="str">
        <f>VLOOKUP(A724,EMPRESAS!$A$1:$C$245,3,0)</f>
        <v>Carga - Transbordo</v>
      </c>
      <c r="D724" s="29">
        <v>1247</v>
      </c>
      <c r="E724" s="15">
        <v>6</v>
      </c>
      <c r="F724" s="15">
        <v>4</v>
      </c>
      <c r="G724" s="15">
        <v>2016</v>
      </c>
      <c r="H724" s="2" t="s">
        <v>536</v>
      </c>
      <c r="I724" s="23" t="s">
        <v>555</v>
      </c>
      <c r="J724" s="15"/>
      <c r="K724" s="11" t="str">
        <f>VLOOKUP(A724,EMPRESAS!$A$1:$I$245,9,0)</f>
        <v>CAGUAN</v>
      </c>
      <c r="L724" s="415" t="str">
        <f>VLOOKUP(A724,EMPRESAS!$A$1:$J$245,10,0)</f>
        <v>RIO CAGUAN Y SUS AFLUENTES</v>
      </c>
    </row>
    <row r="725" spans="1:12">
      <c r="A725" s="15">
        <v>9004887481</v>
      </c>
      <c r="B725" s="30" t="str">
        <f>VLOOKUP(A725,EMPRESAS!$A$1:$B$245,2,0)</f>
        <v>ASOCIACION DE TRANSPORTADORES FLUVIALES DEL CHAIRA "ASOTRANSCHAIRA"</v>
      </c>
      <c r="C725" s="2" t="str">
        <f>VLOOKUP(A725,EMPRESAS!$A$1:$C$245,3,0)</f>
        <v>Carga - Transbordo</v>
      </c>
      <c r="D725" s="29">
        <v>1247</v>
      </c>
      <c r="E725" s="15">
        <v>6</v>
      </c>
      <c r="F725" s="15">
        <v>4</v>
      </c>
      <c r="G725" s="15">
        <v>2016</v>
      </c>
      <c r="H725" s="373" t="s">
        <v>538</v>
      </c>
      <c r="I725" s="374" t="s">
        <v>558</v>
      </c>
      <c r="J725" s="347"/>
      <c r="K725" s="11" t="str">
        <f>VLOOKUP(A725,EMPRESAS!$A$1:$I$245,9,0)</f>
        <v>CAGUAN</v>
      </c>
      <c r="L725" s="415" t="str">
        <f>VLOOKUP(A725,EMPRESAS!$A$1:$J$245,10,0)</f>
        <v>RIO CAGUAN Y SUS AFLUENTES</v>
      </c>
    </row>
    <row r="726" spans="1:12">
      <c r="A726" s="15">
        <v>9004887481</v>
      </c>
      <c r="B726" s="31" t="str">
        <f>VLOOKUP(A726,EMPRESAS!$A$1:$B$245,2,0)</f>
        <v>ASOCIACION DE TRANSPORTADORES FLUVIALES DEL CHAIRA "ASOTRANSCHAIRA"</v>
      </c>
      <c r="C726" s="3" t="str">
        <f>VLOOKUP(A726,EMPRESAS!$A$1:$C$245,3,0)</f>
        <v>Carga - Transbordo</v>
      </c>
      <c r="D726" s="328">
        <v>3040000905</v>
      </c>
      <c r="E726" s="47">
        <v>21</v>
      </c>
      <c r="F726" s="47">
        <v>4</v>
      </c>
      <c r="G726" s="47">
        <v>2020</v>
      </c>
      <c r="H726" s="115" t="s">
        <v>539</v>
      </c>
      <c r="I726" s="116" t="s">
        <v>558</v>
      </c>
      <c r="J726" s="212"/>
      <c r="K726" s="11" t="str">
        <f>VLOOKUP(A726,EMPRESAS!$A$1:$I$245,9,0)</f>
        <v>CAGUAN</v>
      </c>
      <c r="L726" s="415" t="str">
        <f>VLOOKUP(A726,EMPRESAS!$A$1:$J$245,10,0)</f>
        <v>RIO CAGUAN Y SUS AFLUENTES</v>
      </c>
    </row>
    <row r="727" spans="1:12">
      <c r="A727" s="105">
        <v>8220004829</v>
      </c>
      <c r="B727" s="30" t="str">
        <f>VLOOKUP(A727,EMPRESAS!$A$1:$B$245,2,0)</f>
        <v>COOPERATIVA DE TRANSPORTADORES DEL CASTILLO "COOTRANSCASTILLO"</v>
      </c>
      <c r="C727" s="2" t="str">
        <f>VLOOKUP(A727,EMPRESAS!$A$1:$C$245,3,0)</f>
        <v>Carga - Transbordo</v>
      </c>
      <c r="D727" s="27">
        <v>1819</v>
      </c>
      <c r="E727" s="2">
        <v>12</v>
      </c>
      <c r="F727" s="2">
        <v>5</v>
      </c>
      <c r="G727" s="2">
        <v>2016</v>
      </c>
      <c r="H727" s="2" t="s">
        <v>536</v>
      </c>
      <c r="I727" s="23" t="s">
        <v>555</v>
      </c>
      <c r="J727" s="15"/>
      <c r="K727" s="11" t="str">
        <f>VLOOKUP(A727,EMPRESAS!$A$1:$I$245,9,0)</f>
        <v>ARIARI</v>
      </c>
      <c r="L727" s="415" t="str">
        <f>VLOOKUP(A727,EMPRESAS!$A$1:$J$245,10,0)</f>
        <v>RIO ARIARI SECTOR COMUNICADO ENTRE LOS MUNICIPIOS DE EL CASTILLO Y GRANADA EN EL DEPARTAMENTO DEL META</v>
      </c>
    </row>
    <row r="728" spans="1:12">
      <c r="A728" s="15">
        <v>8220004829</v>
      </c>
      <c r="B728" s="30" t="str">
        <f>VLOOKUP(A728,EMPRESAS!$A$1:$B$245,2,0)</f>
        <v>COOPERATIVA DE TRANSPORTADORES DEL CASTILLO "COOTRANSCASTILLO"</v>
      </c>
      <c r="C728" s="2" t="str">
        <f>VLOOKUP(A728,EMPRESAS!$A$1:$C$245,3,0)</f>
        <v>Carga - Transbordo</v>
      </c>
      <c r="D728" s="27">
        <v>1819</v>
      </c>
      <c r="E728" s="2">
        <v>12</v>
      </c>
      <c r="F728" s="2">
        <v>5</v>
      </c>
      <c r="G728" s="2">
        <v>2016</v>
      </c>
      <c r="H728" s="355" t="s">
        <v>538</v>
      </c>
      <c r="I728" s="347"/>
      <c r="J728" s="347"/>
      <c r="K728" s="11" t="str">
        <f>VLOOKUP(A728,EMPRESAS!$A$1:$I$245,9,0)</f>
        <v>ARIARI</v>
      </c>
      <c r="L728" s="415" t="str">
        <f>VLOOKUP(A728,EMPRESAS!$A$1:$J$245,10,0)</f>
        <v>RIO ARIARI SECTOR COMUNICADO ENTRE LOS MUNICIPIOS DE EL CASTILLO Y GRANADA EN EL DEPARTAMENTO DEL META</v>
      </c>
    </row>
    <row r="729" spans="1:12">
      <c r="A729" s="15">
        <v>8220004829</v>
      </c>
      <c r="B729" s="30" t="str">
        <f>VLOOKUP(A729,EMPRESAS!$A$1:$B$245,2,0)</f>
        <v>COOPERATIVA DE TRANSPORTADORES DEL CASTILLO "COOTRANSCASTILLO"</v>
      </c>
      <c r="C729" s="2" t="str">
        <f>VLOOKUP(A729,EMPRESAS!$A$1:$C$245,3,0)</f>
        <v>Carga - Transbordo</v>
      </c>
      <c r="D729" s="27">
        <v>3040020645</v>
      </c>
      <c r="E729" s="2">
        <v>10</v>
      </c>
      <c r="F729" s="2">
        <v>11</v>
      </c>
      <c r="G729" s="2">
        <v>2020</v>
      </c>
      <c r="H729" s="115" t="s">
        <v>539</v>
      </c>
      <c r="I729" s="116" t="s">
        <v>558</v>
      </c>
      <c r="J729" s="347"/>
      <c r="K729" s="11" t="str">
        <f>VLOOKUP(A729,EMPRESAS!$A$1:$I$245,9,0)</f>
        <v>ARIARI</v>
      </c>
      <c r="L729" s="415" t="str">
        <f>VLOOKUP(A729,EMPRESAS!$A$1:$J$245,10,0)</f>
        <v>RIO ARIARI SECTOR COMUNICADO ENTRE LOS MUNICIPIOS DE EL CASTILLO Y GRANADA EN EL DEPARTAMENTO DEL META</v>
      </c>
    </row>
    <row r="730" spans="1:12">
      <c r="A730" s="105">
        <v>9007122512</v>
      </c>
      <c r="B730" s="30" t="str">
        <f>VLOOKUP(A730,EMPRESAS!$A$1:$B$245,2,0)</f>
        <v>ARA TRANSPORTES S.A.S.</v>
      </c>
      <c r="C730" s="2" t="str">
        <f>VLOOKUP(A730,EMPRESAS!$A$1:$C$245,3,0)</f>
        <v xml:space="preserve">Carga General </v>
      </c>
      <c r="D730" s="27">
        <v>4218</v>
      </c>
      <c r="E730" s="2">
        <v>11</v>
      </c>
      <c r="F730" s="2">
        <v>10</v>
      </c>
      <c r="G730" s="2">
        <v>2016</v>
      </c>
      <c r="H730" s="2" t="s">
        <v>536</v>
      </c>
      <c r="I730" s="2" t="s">
        <v>554</v>
      </c>
      <c r="J730" s="15"/>
      <c r="K730" s="11" t="str">
        <f>VLOOKUP(A730,EMPRESAS!$A$1:$I$245,9,0)</f>
        <v>MAGDALENA</v>
      </c>
      <c r="L730" s="415" t="str">
        <f>VLOOKUP(A730,EMPRESAS!$A$1:$J$245,10,0)</f>
        <v>RIO MAGDALENA Y SUS AFLUENTES ENTRE EL SECTOR DE GAMARRA Y PUERTO SALGAR</v>
      </c>
    </row>
    <row r="731" spans="1:12">
      <c r="A731" s="15">
        <v>9007122512</v>
      </c>
      <c r="B731" s="30" t="str">
        <f>VLOOKUP(A731,EMPRESAS!$A$1:$B$245,2,0)</f>
        <v>ARA TRANSPORTES S.A.S.</v>
      </c>
      <c r="C731" s="2" t="str">
        <f>VLOOKUP(A731,EMPRESAS!$A$1:$C$245,3,0)</f>
        <v xml:space="preserve">Carga General </v>
      </c>
      <c r="D731" s="27">
        <v>4218</v>
      </c>
      <c r="E731" s="2">
        <v>11</v>
      </c>
      <c r="F731" s="2">
        <v>10</v>
      </c>
      <c r="G731" s="2">
        <v>2016</v>
      </c>
      <c r="H731" s="117" t="s">
        <v>538</v>
      </c>
      <c r="I731" s="117" t="s">
        <v>554</v>
      </c>
      <c r="J731" s="355"/>
      <c r="K731" s="11" t="str">
        <f>VLOOKUP(A731,EMPRESAS!$A$1:$I$245,9,0)</f>
        <v>MAGDALENA</v>
      </c>
      <c r="L731" s="415" t="str">
        <f>VLOOKUP(A731,EMPRESAS!$A$1:$J$245,10,0)</f>
        <v>RIO MAGDALENA Y SUS AFLUENTES ENTRE EL SECTOR DE GAMARRA Y PUERTO SALGAR</v>
      </c>
    </row>
    <row r="732" spans="1:12">
      <c r="A732" s="105">
        <v>9003015244</v>
      </c>
      <c r="B732" s="30" t="str">
        <f>VLOOKUP(A732,EMPRESAS!$A$1:$B$245,2,0)</f>
        <v>SERVICIO DE FERRY Y CARGA LTDA "SERFECAR LTDA"</v>
      </c>
      <c r="C732" s="2" t="str">
        <f>VLOOKUP(A732,EMPRESAS!$A$1:$C$245,3,0)</f>
        <v>Carga - Transbordo</v>
      </c>
      <c r="D732" s="27">
        <v>3487</v>
      </c>
      <c r="E732" s="2">
        <v>12</v>
      </c>
      <c r="F732" s="2">
        <v>8</v>
      </c>
      <c r="G732" s="2">
        <v>2016</v>
      </c>
      <c r="H732" s="2" t="s">
        <v>536</v>
      </c>
      <c r="I732" s="23" t="s">
        <v>555</v>
      </c>
      <c r="J732" s="15"/>
      <c r="K732" s="11" t="str">
        <f>VLOOKUP(A732,EMPRESAS!$A$1:$I$245,9,0)</f>
        <v>CAUCA</v>
      </c>
      <c r="L732" s="415" t="str">
        <f>VLOOKUP(A732,EMPRESAS!$A$1:$J$245,10,0)</f>
        <v>RIO CAUCA DESDE EL MUNICIPIO DE TARSO (ANTIOQUIA) HASTA VENECIA (ANTIOQUIA)</v>
      </c>
    </row>
    <row r="733" spans="1:12">
      <c r="A733" s="15">
        <v>9003015244</v>
      </c>
      <c r="B733" s="30" t="str">
        <f>VLOOKUP(A733,EMPRESAS!$A$1:$B$245,2,0)</f>
        <v>SERVICIO DE FERRY Y CARGA LTDA "SERFECAR LTDA"</v>
      </c>
      <c r="C733" s="2" t="str">
        <f>VLOOKUP(A733,EMPRESAS!$A$1:$C$245,3,0)</f>
        <v>Carga - Transbordo</v>
      </c>
      <c r="D733" s="27">
        <v>3487</v>
      </c>
      <c r="E733" s="2">
        <v>12</v>
      </c>
      <c r="F733" s="2">
        <v>8</v>
      </c>
      <c r="G733" s="2">
        <v>2016</v>
      </c>
      <c r="H733" s="15" t="s">
        <v>538</v>
      </c>
      <c r="I733" s="26"/>
      <c r="J733" s="26"/>
      <c r="K733" s="11" t="str">
        <f>VLOOKUP(A733,EMPRESAS!$A$1:$I$245,9,0)</f>
        <v>CAUCA</v>
      </c>
      <c r="L733" s="415" t="str">
        <f>VLOOKUP(A733,EMPRESAS!$A$1:$J$245,10,0)</f>
        <v>RIO CAUCA DESDE EL MUNICIPIO DE TARSO (ANTIOQUIA) HASTA VENECIA (ANTIOQUIA)</v>
      </c>
    </row>
    <row r="734" spans="1:12">
      <c r="A734" s="15">
        <v>9003015244</v>
      </c>
      <c r="B734" s="30" t="str">
        <f>VLOOKUP(A734,EMPRESAS!$A$1:$B$245,2,0)</f>
        <v>SERVICIO DE FERRY Y CARGA LTDA "SERFECAR LTDA"</v>
      </c>
      <c r="C734" s="2" t="str">
        <f>VLOOKUP(A734,EMPRESAS!$A$1:$C$245,3,0)</f>
        <v>Carga - Transbordo</v>
      </c>
      <c r="D734" s="27">
        <v>6433</v>
      </c>
      <c r="E734" s="2">
        <v>20</v>
      </c>
      <c r="F734" s="2">
        <v>12</v>
      </c>
      <c r="G734" s="2">
        <v>2019</v>
      </c>
      <c r="H734" s="115" t="s">
        <v>539</v>
      </c>
      <c r="I734" s="116" t="s">
        <v>558</v>
      </c>
      <c r="J734" s="212"/>
      <c r="K734" s="11" t="str">
        <f>VLOOKUP(A734,EMPRESAS!$A$1:$I$245,9,0)</f>
        <v>CAUCA</v>
      </c>
      <c r="L734" s="415" t="str">
        <f>VLOOKUP(A734,EMPRESAS!$A$1:$J$245,10,0)</f>
        <v>RIO CAUCA DESDE EL MUNICIPIO DE TARSO (ANTIOQUIA) HASTA VENECIA (ANTIOQUIA)</v>
      </c>
    </row>
    <row r="735" spans="1:12" ht="26.25">
      <c r="A735" s="105">
        <v>50297983</v>
      </c>
      <c r="B735" s="30" t="str">
        <f>VLOOKUP(A735,EMPRESAS!$A$1:$B$245,2,0)</f>
        <v>ESCUDERO CARDONA LUIS ALBERTO</v>
      </c>
      <c r="C735" s="2" t="str">
        <f>VLOOKUP(A735,EMPRESAS!$A$1:$C$245,3,0)</f>
        <v xml:space="preserve">Carga General </v>
      </c>
      <c r="D735" s="27">
        <v>4223</v>
      </c>
      <c r="E735" s="2">
        <v>11</v>
      </c>
      <c r="F735" s="2">
        <v>10</v>
      </c>
      <c r="G735" s="2">
        <v>2016</v>
      </c>
      <c r="H735" s="2" t="s">
        <v>536</v>
      </c>
      <c r="I735" s="2" t="s">
        <v>587</v>
      </c>
      <c r="J735" s="15"/>
      <c r="K735" s="11" t="str">
        <f>VLOOKUP(A735,EMPRESAS!$A$1:$I$245,9,0)</f>
        <v>MAGDALENA</v>
      </c>
      <c r="L735" s="415" t="str">
        <f>VLOOKUP(A735,EMPRESAS!$A$1:$J$245,10,0)</f>
        <v>RIO MAGDALENA DESDE EL CORREGIMIENTO DE PTO. MOSQUITO (GAMARRA-CESAR) HASTA EL CORREGIMIENTO DE BODEGA CENTRAL VEREDA AURA MARIA (MORALES-BOLIVAR)</v>
      </c>
    </row>
    <row r="736" spans="1:12" ht="26.25">
      <c r="A736" s="15">
        <v>50297983</v>
      </c>
      <c r="B736" s="30" t="str">
        <f>VLOOKUP(A736,EMPRESAS!$A$1:$B$245,2,0)</f>
        <v>ESCUDERO CARDONA LUIS ALBERTO</v>
      </c>
      <c r="C736" s="2" t="str">
        <f>VLOOKUP(A736,EMPRESAS!$A$1:$C$245,3,0)</f>
        <v xml:space="preserve">Carga General </v>
      </c>
      <c r="D736" s="27">
        <v>4223</v>
      </c>
      <c r="E736" s="2">
        <v>11</v>
      </c>
      <c r="F736" s="2">
        <v>10</v>
      </c>
      <c r="G736" s="2">
        <v>2016</v>
      </c>
      <c r="H736" s="117" t="s">
        <v>538</v>
      </c>
      <c r="I736" s="117"/>
      <c r="J736" s="355"/>
      <c r="K736" s="11" t="str">
        <f>VLOOKUP(A736,EMPRESAS!$A$1:$I$245,9,0)</f>
        <v>MAGDALENA</v>
      </c>
      <c r="L736" s="415" t="str">
        <f>VLOOKUP(A736,EMPRESAS!$A$1:$J$245,10,0)</f>
        <v>RIO MAGDALENA DESDE EL CORREGIMIENTO DE PTO. MOSQUITO (GAMARRA-CESAR) HASTA EL CORREGIMIENTO DE BODEGA CENTRAL VEREDA AURA MARIA (MORALES-BOLIVAR)</v>
      </c>
    </row>
    <row r="737" spans="1:12">
      <c r="A737" s="105">
        <v>9008786184</v>
      </c>
      <c r="B737" s="30" t="str">
        <f>VLOOKUP(A737,EMPRESAS!$A$1:$B$245,2,0)</f>
        <v>ASOCIACION DE DUEÑOS DE BOTES DE CARGA DE SERVICIO PUBLICO DE SOLANO CAQUETA Y LA AMAZONIA DE LOS RIOS ORTEGUAZA Y CAQUETA "ASORTECAQUETA"</v>
      </c>
      <c r="C737" s="2" t="str">
        <f>VLOOKUP(A737,EMPRESAS!$A$1:$C$245,3,0)</f>
        <v xml:space="preserve">Carga General </v>
      </c>
      <c r="D737" s="29">
        <v>5770</v>
      </c>
      <c r="E737" s="15">
        <v>29</v>
      </c>
      <c r="F737" s="15">
        <v>12</v>
      </c>
      <c r="G737" s="15">
        <v>2016</v>
      </c>
      <c r="H737" s="2" t="s">
        <v>536</v>
      </c>
      <c r="I737" s="2" t="s">
        <v>592</v>
      </c>
      <c r="J737" s="15"/>
      <c r="K737" s="11" t="str">
        <f>VLOOKUP(A737,EMPRESAS!$A$1:$I$245,9,0)</f>
        <v>ORTEGUAZA</v>
      </c>
      <c r="L737" s="415" t="str">
        <f>VLOOKUP(A737,EMPRESAS!$A$1:$J$245,10,0)</f>
        <v xml:space="preserve">RIOS: ORTEGUAZA Y CAQUETA </v>
      </c>
    </row>
    <row r="738" spans="1:12">
      <c r="A738" s="15">
        <v>9008786184</v>
      </c>
      <c r="B738" s="30" t="str">
        <f>VLOOKUP(A738,EMPRESAS!$A$1:$B$245,2,0)</f>
        <v>ASOCIACION DE DUEÑOS DE BOTES DE CARGA DE SERVICIO PUBLICO DE SOLANO CAQUETA Y LA AMAZONIA DE LOS RIOS ORTEGUAZA Y CAQUETA "ASORTECAQUETA"</v>
      </c>
      <c r="C738" s="2" t="str">
        <f>VLOOKUP(A738,EMPRESAS!$A$1:$C$245,3,0)</f>
        <v xml:space="preserve">Carga General </v>
      </c>
      <c r="D738" s="29">
        <v>5770</v>
      </c>
      <c r="E738" s="15">
        <v>29</v>
      </c>
      <c r="F738" s="15">
        <v>12</v>
      </c>
      <c r="G738" s="15">
        <v>2016</v>
      </c>
      <c r="H738" t="s">
        <v>538</v>
      </c>
      <c r="I738" t="s">
        <v>592</v>
      </c>
      <c r="J738" s="24"/>
      <c r="K738" s="11" t="str">
        <f>VLOOKUP(A738,EMPRESAS!$A$1:$I$245,9,0)</f>
        <v>ORTEGUAZA</v>
      </c>
      <c r="L738" s="415" t="str">
        <f>VLOOKUP(A738,EMPRESAS!$A$1:$J$245,10,0)</f>
        <v xml:space="preserve">RIOS: ORTEGUAZA Y CAQUETA </v>
      </c>
    </row>
    <row r="739" spans="1:12">
      <c r="A739" s="15">
        <v>9008786184</v>
      </c>
      <c r="B739" s="322" t="str">
        <f>VLOOKUP(A739,EMPRESAS!$A$1:$B$245,2,0)</f>
        <v>ASOCIACION DE DUEÑOS DE BOTES DE CARGA DE SERVICIO PUBLICO DE SOLANO CAQUETA Y LA AMAZONIA DE LOS RIOS ORTEGUAZA Y CAQUETA "ASORTECAQUETA"</v>
      </c>
      <c r="C739" s="21" t="str">
        <f>VLOOKUP(A739,EMPRESAS!$A$1:$C$245,3,0)</f>
        <v xml:space="preserve">Carga General </v>
      </c>
      <c r="D739" s="466">
        <v>3040009905</v>
      </c>
      <c r="E739" s="15">
        <v>9</v>
      </c>
      <c r="F739" s="15">
        <v>3</v>
      </c>
      <c r="G739" s="15">
        <v>2021</v>
      </c>
      <c r="H739" s="115" t="s">
        <v>539</v>
      </c>
      <c r="I739" s="115" t="s">
        <v>554</v>
      </c>
      <c r="J739" s="211"/>
      <c r="K739" s="11" t="str">
        <f>VLOOKUP(A739,EMPRESAS!$A$1:$I$245,9,0)</f>
        <v>ORTEGUAZA</v>
      </c>
      <c r="L739" s="415" t="str">
        <f>VLOOKUP(A739,EMPRESAS!$A$1:$J$245,10,0)</f>
        <v xml:space="preserve">RIOS: ORTEGUAZA Y CAQUETA </v>
      </c>
    </row>
    <row r="740" spans="1:12">
      <c r="A740" s="105">
        <v>8902009287</v>
      </c>
      <c r="B740" s="30" t="str">
        <f>VLOOKUP(A740,EMPRESAS!$A$1:$B$245,2,0)</f>
        <v>COOPERATIVA SANTANDEREANA DE TRANSPORTADORES LIMITADA "COPETRAN"</v>
      </c>
      <c r="C740" s="2" t="str">
        <f>VLOOKUP(A740,EMPRESAS!$A$1:$C$245,3,0)</f>
        <v xml:space="preserve">Carga General </v>
      </c>
      <c r="D740" s="27">
        <v>5771</v>
      </c>
      <c r="E740" s="2">
        <v>29</v>
      </c>
      <c r="F740" s="2">
        <v>12</v>
      </c>
      <c r="G740" s="2">
        <v>2016</v>
      </c>
      <c r="H740" s="2" t="s">
        <v>536</v>
      </c>
      <c r="I740" s="2"/>
      <c r="J740" s="15"/>
      <c r="K740" s="11" t="str">
        <f>VLOOKUP(A740,EMPRESAS!$A$1:$I$245,9,0)</f>
        <v>MAGDALENA</v>
      </c>
      <c r="L740" s="415" t="str">
        <f>VLOOKUP(A740,EMPRESAS!$A$1:$J$245,10,0)</f>
        <v>RIO MAGDALENA Y SUS AFLUENTES, CANAL DEL DIQUE Y BAHIA DE CARTAGENA</v>
      </c>
    </row>
    <row r="741" spans="1:12">
      <c r="A741" s="15">
        <v>8902009287</v>
      </c>
      <c r="B741" s="30" t="str">
        <f>VLOOKUP(A741,EMPRESAS!$A$1:$B$245,2,0)</f>
        <v>COOPERATIVA SANTANDEREANA DE TRANSPORTADORES LIMITADA "COPETRAN"</v>
      </c>
      <c r="C741" s="2" t="str">
        <f>VLOOKUP(A741,EMPRESAS!$A$1:$C$245,3,0)</f>
        <v xml:space="preserve">Carga General </v>
      </c>
      <c r="D741" s="27">
        <v>5771</v>
      </c>
      <c r="E741" s="2">
        <v>29</v>
      </c>
      <c r="F741" s="2">
        <v>12</v>
      </c>
      <c r="G741" s="2">
        <v>2016</v>
      </c>
      <c r="H741" s="2" t="s">
        <v>538</v>
      </c>
      <c r="I741" s="2"/>
      <c r="J741" s="15"/>
      <c r="K741" s="11" t="str">
        <f>VLOOKUP(A741,EMPRESAS!$A$1:$I$245,9,0)</f>
        <v>MAGDALENA</v>
      </c>
      <c r="L741" s="415" t="str">
        <f>VLOOKUP(A741,EMPRESAS!$A$1:$J$245,10,0)</f>
        <v>RIO MAGDALENA Y SUS AFLUENTES, CANAL DEL DIQUE Y BAHIA DE CARTAGENA</v>
      </c>
    </row>
    <row r="742" spans="1:12">
      <c r="A742" s="15">
        <v>8902009287</v>
      </c>
      <c r="B742" s="30" t="str">
        <f>VLOOKUP(A742,EMPRESAS!$A$1:$B$245,2,0)</f>
        <v>COOPERATIVA SANTANDEREANA DE TRANSPORTADORES LIMITADA "COPETRAN"</v>
      </c>
      <c r="C742" s="2" t="str">
        <f>VLOOKUP(A742,EMPRESAS!$A$1:$C$245,3,0)</f>
        <v xml:space="preserve">Carga General </v>
      </c>
      <c r="D742" s="27">
        <v>32</v>
      </c>
      <c r="E742" s="2">
        <v>14</v>
      </c>
      <c r="F742" s="2">
        <v>1</v>
      </c>
      <c r="G742" s="2">
        <v>2020</v>
      </c>
      <c r="H742" s="115" t="s">
        <v>539</v>
      </c>
      <c r="I742" s="115" t="s">
        <v>554</v>
      </c>
      <c r="J742" s="211"/>
      <c r="K742" s="11" t="str">
        <f>VLOOKUP(A742,EMPRESAS!$A$1:$I$245,9,0)</f>
        <v>MAGDALENA</v>
      </c>
      <c r="L742" s="415" t="str">
        <f>VLOOKUP(A742,EMPRESAS!$A$1:$J$245,10,0)</f>
        <v>RIO MAGDALENA Y SUS AFLUENTES, CANAL DEL DIQUE Y BAHIA DE CARTAGENA</v>
      </c>
    </row>
    <row r="743" spans="1:12">
      <c r="A743" s="105">
        <v>8020025063</v>
      </c>
      <c r="B743" s="30" t="str">
        <f>VLOOKUP(A743,EMPRESAS!$A$1:$B$245,2,0)</f>
        <v>SERVICIO Y MANTENIMIENTO DE EQUIPOS FLUVIALES Y TERRESTRES DEL CARIBE FLUTECAR, EMPRESA ASOCIATIVA DE TRABAJADORESE.A.T."FLUTECAR"</v>
      </c>
      <c r="C743" s="2" t="str">
        <f>VLOOKUP(A743,EMPRESAS!$A$1:$C$245,3,0)</f>
        <v>Carga - Transbordo</v>
      </c>
      <c r="D743" s="330">
        <v>106</v>
      </c>
      <c r="E743" s="2">
        <v>19</v>
      </c>
      <c r="F743" s="2">
        <v>1</v>
      </c>
      <c r="G743" s="2">
        <v>2017</v>
      </c>
      <c r="H743" s="2" t="s">
        <v>536</v>
      </c>
      <c r="I743" s="23" t="s">
        <v>555</v>
      </c>
      <c r="J743" s="15"/>
      <c r="K743" s="11" t="str">
        <f>VLOOKUP(A743,EMPRESAS!$A$1:$I$245,9,0)</f>
        <v>MAGDALENA</v>
      </c>
      <c r="L743" s="415" t="str">
        <f>VLOOKUP(A743,EMPRESAS!$A$1:$J$245,10,0)</f>
        <v>RIO MAGDALENA ENTRE LOS MUNICIPIOS DE SALAMINA (MAGDALENA) Y PUERTO GIRALDO (ATLANTICO)</v>
      </c>
    </row>
    <row r="744" spans="1:12">
      <c r="A744" s="15">
        <v>8020025063</v>
      </c>
      <c r="B744" s="30" t="str">
        <f>VLOOKUP(A744,EMPRESAS!$A$1:$B$245,2,0)</f>
        <v>SERVICIO Y MANTENIMIENTO DE EQUIPOS FLUVIALES Y TERRESTRES DEL CARIBE FLUTECAR, EMPRESA ASOCIATIVA DE TRABAJADORESE.A.T."FLUTECAR"</v>
      </c>
      <c r="C744" s="2" t="str">
        <f>VLOOKUP(A744,EMPRESAS!$A$1:$C$245,3,0)</f>
        <v>Carga - Transbordo</v>
      </c>
      <c r="D744" s="330">
        <v>106</v>
      </c>
      <c r="E744" s="2">
        <v>19</v>
      </c>
      <c r="F744" s="2">
        <v>1</v>
      </c>
      <c r="G744" s="2">
        <v>2017</v>
      </c>
      <c r="H744" s="15" t="s">
        <v>538</v>
      </c>
      <c r="I744" s="3"/>
      <c r="J744" s="26"/>
      <c r="K744" s="11" t="str">
        <f>VLOOKUP(A744,EMPRESAS!$A$1:$I$245,9,0)</f>
        <v>MAGDALENA</v>
      </c>
      <c r="L744" s="415" t="str">
        <f>VLOOKUP(A744,EMPRESAS!$A$1:$J$245,10,0)</f>
        <v>RIO MAGDALENA ENTRE LOS MUNICIPIOS DE SALAMINA (MAGDALENA) Y PUERTO GIRALDO (ATLANTICO)</v>
      </c>
    </row>
    <row r="745" spans="1:12">
      <c r="A745" s="15">
        <v>8020025063</v>
      </c>
      <c r="B745" s="30" t="str">
        <f>VLOOKUP(A745,EMPRESAS!$A$1:$B$245,2,0)</f>
        <v>SERVICIO Y MANTENIMIENTO DE EQUIPOS FLUVIALES Y TERRESTRES DEL CARIBE FLUTECAR, EMPRESA ASOCIATIVA DE TRABAJADORESE.A.T."FLUTECAR"</v>
      </c>
      <c r="C745" s="2" t="str">
        <f>VLOOKUP(A745,EMPRESAS!$A$1:$C$245,3,0)</f>
        <v>Carga - Transbordo</v>
      </c>
      <c r="D745">
        <v>106</v>
      </c>
      <c r="E745" s="2">
        <v>19</v>
      </c>
      <c r="F745" s="2">
        <v>1</v>
      </c>
      <c r="G745" s="2">
        <v>2017</v>
      </c>
      <c r="H745" s="2" t="s">
        <v>581</v>
      </c>
      <c r="I745" s="2"/>
      <c r="J745" s="15"/>
      <c r="K745" s="11" t="str">
        <f>VLOOKUP(A745,EMPRESAS!$A$1:$I$245,9,0)</f>
        <v>MAGDALENA</v>
      </c>
      <c r="L745" s="415" t="str">
        <f>VLOOKUP(A745,EMPRESAS!$A$1:$J$245,10,0)</f>
        <v>RIO MAGDALENA ENTRE LOS MUNICIPIOS DE SALAMINA (MAGDALENA) Y PUERTO GIRALDO (ATLANTICO)</v>
      </c>
    </row>
    <row r="746" spans="1:12">
      <c r="A746" s="15">
        <v>8020025063</v>
      </c>
      <c r="B746" s="30" t="str">
        <f>VLOOKUP(A746,EMPRESAS!$A$1:$B$245,2,0)</f>
        <v>SERVICIO Y MANTENIMIENTO DE EQUIPOS FLUVIALES Y TERRESTRES DEL CARIBE FLUTECAR, EMPRESA ASOCIATIVA DE TRABAJADORESE.A.T."FLUTECAR"</v>
      </c>
      <c r="C746" s="2" t="str">
        <f>VLOOKUP(A746,EMPRESAS!$A$1:$C$245,3,0)</f>
        <v>Carga - Transbordo</v>
      </c>
      <c r="D746" s="27">
        <v>431</v>
      </c>
      <c r="E746" s="2">
        <v>27</v>
      </c>
      <c r="F746" s="2">
        <v>2</v>
      </c>
      <c r="G746" s="2">
        <v>2017</v>
      </c>
      <c r="H746" s="2" t="s">
        <v>566</v>
      </c>
      <c r="I746" s="2"/>
      <c r="J746" s="15"/>
      <c r="K746" s="11" t="str">
        <f>VLOOKUP(A746,EMPRESAS!$A$1:$I$245,9,0)</f>
        <v>MAGDALENA</v>
      </c>
      <c r="L746" s="415" t="str">
        <f>VLOOKUP(A746,EMPRESAS!$A$1:$J$245,10,0)</f>
        <v>RIO MAGDALENA ENTRE LOS MUNICIPIOS DE SALAMINA (MAGDALENA) Y PUERTO GIRALDO (ATLANTICO)</v>
      </c>
    </row>
    <row r="747" spans="1:12">
      <c r="A747" s="15">
        <v>8020025063</v>
      </c>
      <c r="B747" s="30" t="str">
        <f>VLOOKUP(A747,EMPRESAS!$A$1:$B$245,2,0)</f>
        <v>SERVICIO Y MANTENIMIENTO DE EQUIPOS FLUVIALES Y TERRESTRES DEL CARIBE FLUTECAR, EMPRESA ASOCIATIVA DE TRABAJADORESE.A.T."FLUTECAR"</v>
      </c>
      <c r="C747" s="2" t="str">
        <f>VLOOKUP(A747,EMPRESAS!$A$1:$C$245,3,0)</f>
        <v>Carga - Transbordo</v>
      </c>
      <c r="D747" s="27">
        <v>2937</v>
      </c>
      <c r="E747" s="2">
        <v>18</v>
      </c>
      <c r="F747" s="2">
        <v>7</v>
      </c>
      <c r="G747" s="2">
        <v>2018</v>
      </c>
      <c r="H747" s="2" t="s">
        <v>584</v>
      </c>
      <c r="I747" s="2" t="s">
        <v>594</v>
      </c>
      <c r="J747" s="15"/>
      <c r="K747" s="11" t="str">
        <f>VLOOKUP(A747,EMPRESAS!$A$1:$I$245,9,0)</f>
        <v>MAGDALENA</v>
      </c>
      <c r="L747" s="415" t="str">
        <f>VLOOKUP(A747,EMPRESAS!$A$1:$J$245,10,0)</f>
        <v>RIO MAGDALENA ENTRE LOS MUNICIPIOS DE SALAMINA (MAGDALENA) Y PUERTO GIRALDO (ATLANTICO)</v>
      </c>
    </row>
    <row r="748" spans="1:12">
      <c r="A748" s="15">
        <v>8020025063</v>
      </c>
      <c r="B748" s="30" t="str">
        <f>VLOOKUP(A748,EMPRESAS!$A$1:$B$245,2,0)</f>
        <v>SERVICIO Y MANTENIMIENTO DE EQUIPOS FLUVIALES Y TERRESTRES DEL CARIBE FLUTECAR, EMPRESA ASOCIATIVA DE TRABAJADORESE.A.T."FLUTECAR"</v>
      </c>
      <c r="C748" s="2" t="str">
        <f>VLOOKUP(A748,EMPRESAS!$A$1:$C$245,3,0)</f>
        <v>Carga - Transbordo</v>
      </c>
      <c r="D748" s="27">
        <v>3928</v>
      </c>
      <c r="E748" s="2">
        <v>5</v>
      </c>
      <c r="F748" s="2">
        <v>9</v>
      </c>
      <c r="G748" s="2">
        <v>2018</v>
      </c>
      <c r="H748" s="2" t="s">
        <v>585</v>
      </c>
      <c r="I748" s="2"/>
      <c r="J748" s="15"/>
      <c r="K748" s="11" t="str">
        <f>VLOOKUP(A748,EMPRESAS!$A$1:$I$245,9,0)</f>
        <v>MAGDALENA</v>
      </c>
      <c r="L748" s="415" t="str">
        <f>VLOOKUP(A748,EMPRESAS!$A$1:$J$245,10,0)</f>
        <v>RIO MAGDALENA ENTRE LOS MUNICIPIOS DE SALAMINA (MAGDALENA) Y PUERTO GIRALDO (ATLANTICO)</v>
      </c>
    </row>
    <row r="749" spans="1:12">
      <c r="A749" s="15">
        <v>8020025063</v>
      </c>
      <c r="B749" s="30" t="str">
        <f>VLOOKUP(A749,EMPRESAS!$A$1:$B$245,2,0)</f>
        <v>SERVICIO Y MANTENIMIENTO DE EQUIPOS FLUVIALES Y TERRESTRES DEL CARIBE FLUTECAR, EMPRESA ASOCIATIVA DE TRABAJADORESE.A.T."FLUTECAR"</v>
      </c>
      <c r="C749" s="2" t="str">
        <f>VLOOKUP(A749,EMPRESAS!$A$1:$C$245,3,0)</f>
        <v>Carga - Transbordo</v>
      </c>
      <c r="D749" s="370">
        <v>322</v>
      </c>
      <c r="E749" s="294">
        <v>19</v>
      </c>
      <c r="F749" s="294">
        <v>2</v>
      </c>
      <c r="G749" s="294">
        <v>2020</v>
      </c>
      <c r="H749" s="115" t="s">
        <v>539</v>
      </c>
      <c r="I749" s="116" t="s">
        <v>558</v>
      </c>
      <c r="J749" s="212"/>
      <c r="K749" s="11" t="str">
        <f>VLOOKUP(A749,EMPRESAS!$A$1:$I$245,9,0)</f>
        <v>MAGDALENA</v>
      </c>
      <c r="L749" s="415" t="str">
        <f>VLOOKUP(A749,EMPRESAS!$A$1:$J$245,10,0)</f>
        <v>RIO MAGDALENA ENTRE LOS MUNICIPIOS DE SALAMINA (MAGDALENA) Y PUERTO GIRALDO (ATLANTICO)</v>
      </c>
    </row>
    <row r="750" spans="1:12">
      <c r="A750" s="105">
        <v>8020041195</v>
      </c>
      <c r="B750" s="30" t="str">
        <f>VLOOKUP(A750,EMPRESAS!$A$1:$B$245,2,0)</f>
        <v>PRONTICOURIER EXPRESS S.A.S.</v>
      </c>
      <c r="C750" s="2" t="str">
        <f>VLOOKUP(A750,EMPRESAS!$A$1:$C$245,3,0)</f>
        <v xml:space="preserve">Carga General </v>
      </c>
      <c r="D750" s="27">
        <v>1381</v>
      </c>
      <c r="E750" s="2">
        <v>16</v>
      </c>
      <c r="F750" s="2">
        <v>5</v>
      </c>
      <c r="G750" s="2">
        <v>2017</v>
      </c>
      <c r="H750" s="2" t="s">
        <v>536</v>
      </c>
      <c r="I750" s="2" t="s">
        <v>554</v>
      </c>
      <c r="J750" s="15"/>
      <c r="K750" s="11" t="str">
        <f>VLOOKUP(A750,EMPRESAS!$A$1:$I$245,9,0)</f>
        <v>MAGDALENA</v>
      </c>
      <c r="L750" s="415" t="str">
        <f>VLOOKUP(A750,EMPRESAS!$A$1:$J$245,10,0)</f>
        <v>RIO MAGDALENA DESDE BARRANQUILLA (ATLANTICO) HASTA LA DORADA (CALDAS).</v>
      </c>
    </row>
    <row r="751" spans="1:12">
      <c r="A751" s="15">
        <v>8020041195</v>
      </c>
      <c r="B751" s="30" t="str">
        <f>VLOOKUP(A751,EMPRESAS!$A$1:$B$245,2,0)</f>
        <v>PRONTICOURIER EXPRESS S.A.S.</v>
      </c>
      <c r="C751" s="2" t="str">
        <f>VLOOKUP(A751,EMPRESAS!$A$1:$C$245,3,0)</f>
        <v xml:space="preserve">Carga General </v>
      </c>
      <c r="D751" s="27">
        <v>1381</v>
      </c>
      <c r="E751" s="2">
        <v>16</v>
      </c>
      <c r="F751" s="2">
        <v>5</v>
      </c>
      <c r="G751" s="2">
        <v>2017</v>
      </c>
      <c r="H751" s="355" t="s">
        <v>538</v>
      </c>
      <c r="I751" s="355" t="s">
        <v>554</v>
      </c>
      <c r="J751" s="355"/>
      <c r="K751" s="11" t="str">
        <f>VLOOKUP(A751,EMPRESAS!$A$1:$I$245,9,0)</f>
        <v>MAGDALENA</v>
      </c>
      <c r="L751" s="415" t="str">
        <f>VLOOKUP(A751,EMPRESAS!$A$1:$J$245,10,0)</f>
        <v>RIO MAGDALENA DESDE BARRANQUILLA (ATLANTICO) HASTA LA DORADA (CALDAS).</v>
      </c>
    </row>
    <row r="752" spans="1:12">
      <c r="A752" s="15">
        <v>8020041195</v>
      </c>
      <c r="B752" s="30" t="str">
        <f>VLOOKUP(A752,EMPRESAS!$A$1:$B$245,2,0)</f>
        <v>PRONTICOURIER EXPRESS S.A.S.</v>
      </c>
      <c r="C752" s="2" t="str">
        <f>VLOOKUP(A752,EMPRESAS!$A$1:$C$245,3,0)</f>
        <v xml:space="preserve">Carga General </v>
      </c>
      <c r="D752" s="27">
        <v>4885</v>
      </c>
      <c r="E752" s="2">
        <v>8</v>
      </c>
      <c r="F752" s="2">
        <v>11</v>
      </c>
      <c r="G752" s="2">
        <v>2017</v>
      </c>
      <c r="H752" s="2" t="s">
        <v>586</v>
      </c>
      <c r="I752" s="2"/>
      <c r="J752" s="15"/>
      <c r="K752" s="11" t="str">
        <f>VLOOKUP(A752,EMPRESAS!$A$1:$I$245,9,0)</f>
        <v>MAGDALENA</v>
      </c>
      <c r="L752" s="415" t="str">
        <f>VLOOKUP(A752,EMPRESAS!$A$1:$J$245,10,0)</f>
        <v>RIO MAGDALENA DESDE BARRANQUILLA (ATLANTICO) HASTA LA DORADA (CALDAS).</v>
      </c>
    </row>
    <row r="753" spans="1:12">
      <c r="A753" s="15">
        <v>8020041195</v>
      </c>
      <c r="B753" s="30" t="str">
        <f>VLOOKUP(A753,EMPRESAS!$A$1:$B$245,2,0)</f>
        <v>PRONTICOURIER EXPRESS S.A.S.</v>
      </c>
      <c r="C753" s="2" t="str">
        <f>VLOOKUP(A753,EMPRESAS!$A$1:$C$245,3,0)</f>
        <v xml:space="preserve">Carga General </v>
      </c>
      <c r="D753" s="27">
        <v>4885</v>
      </c>
      <c r="E753" s="2">
        <v>8</v>
      </c>
      <c r="F753" s="2">
        <v>11</v>
      </c>
      <c r="G753" s="2">
        <v>2017</v>
      </c>
      <c r="H753" s="2" t="s">
        <v>595</v>
      </c>
      <c r="I753" s="2"/>
      <c r="J753" s="15"/>
      <c r="K753" s="11" t="str">
        <f>VLOOKUP(A753,EMPRESAS!$A$1:$I$245,9,0)</f>
        <v>MAGDALENA</v>
      </c>
      <c r="L753" s="415" t="str">
        <f>VLOOKUP(A753,EMPRESAS!$A$1:$J$245,10,0)</f>
        <v>RIO MAGDALENA DESDE BARRANQUILLA (ATLANTICO) HASTA LA DORADA (CALDAS).</v>
      </c>
    </row>
    <row r="754" spans="1:12">
      <c r="A754" s="15">
        <v>8020041195</v>
      </c>
      <c r="B754" s="30" t="str">
        <f>VLOOKUP(A754,EMPRESAS!$A$1:$B$245,2,0)</f>
        <v>PRONTICOURIER EXPRESS S.A.S.</v>
      </c>
      <c r="C754" s="2" t="str">
        <f>VLOOKUP(A754,EMPRESAS!$A$1:$C$245,3,0)</f>
        <v xml:space="preserve">Carga General </v>
      </c>
      <c r="D754" s="27">
        <v>3040029615</v>
      </c>
      <c r="E754" s="2">
        <v>14</v>
      </c>
      <c r="F754" s="2">
        <v>12</v>
      </c>
      <c r="G754" s="2">
        <v>2020</v>
      </c>
      <c r="H754" s="115" t="s">
        <v>539</v>
      </c>
      <c r="I754" s="115" t="s">
        <v>554</v>
      </c>
      <c r="J754" s="15"/>
      <c r="K754" s="11" t="str">
        <f>VLOOKUP(A754,EMPRESAS!$A$1:$I$245,9,0)</f>
        <v>MAGDALENA</v>
      </c>
      <c r="L754" s="415" t="str">
        <f>VLOOKUP(A754,EMPRESAS!$A$1:$J$245,10,0)</f>
        <v>RIO MAGDALENA DESDE BARRANQUILLA (ATLANTICO) HASTA LA DORADA (CALDAS).</v>
      </c>
    </row>
    <row r="755" spans="1:12">
      <c r="A755" s="105">
        <v>9010295013</v>
      </c>
      <c r="B755" s="30" t="str">
        <f>VLOOKUP(A755,EMPRESAS!$A$1:$B$245,2,0)</f>
        <v>SOLUCIONES INTEGRALES EN TRANSPORTE TRANSGOLFO JJ S.A.S.</v>
      </c>
      <c r="C755" s="2" t="str">
        <f>VLOOKUP(A755,EMPRESAS!$A$1:$C$245,3,0)</f>
        <v xml:space="preserve">Carga General </v>
      </c>
      <c r="D755" s="27">
        <v>2459</v>
      </c>
      <c r="E755" s="2">
        <v>10</v>
      </c>
      <c r="F755" s="2">
        <v>7</v>
      </c>
      <c r="G755" s="2">
        <v>2017</v>
      </c>
      <c r="H755" s="2" t="s">
        <v>536</v>
      </c>
      <c r="I755" s="2" t="s">
        <v>554</v>
      </c>
      <c r="J755" s="15"/>
      <c r="K755" s="11" t="str">
        <f>VLOOKUP(A755,EMPRESAS!$A$1:$I$245,9,0)</f>
        <v>ATRATO</v>
      </c>
      <c r="L755" s="415" t="str">
        <f>VLOOKUP(A755,EMPRESAS!$A$1:$J$245,10,0)</f>
        <v>RIO ATRATO Y SUS AFLUENTES</v>
      </c>
    </row>
    <row r="756" spans="1:12">
      <c r="A756" s="15">
        <v>9010295013</v>
      </c>
      <c r="B756" s="30" t="str">
        <f>VLOOKUP(A756,EMPRESAS!$A$1:$B$245,2,0)</f>
        <v>SOLUCIONES INTEGRALES EN TRANSPORTE TRANSGOLFO JJ S.A.S.</v>
      </c>
      <c r="C756" s="2" t="str">
        <f>VLOOKUP(A756,EMPRESAS!$A$1:$C$245,3,0)</f>
        <v xml:space="preserve">Carga General </v>
      </c>
      <c r="D756" s="29">
        <v>2459</v>
      </c>
      <c r="E756" s="15">
        <v>10</v>
      </c>
      <c r="F756" s="15">
        <v>7</v>
      </c>
      <c r="G756" s="15">
        <v>2017</v>
      </c>
      <c r="H756" s="115" t="s">
        <v>538</v>
      </c>
      <c r="I756" s="115" t="s">
        <v>554</v>
      </c>
      <c r="J756" s="211"/>
      <c r="K756" s="11" t="str">
        <f>VLOOKUP(A756,EMPRESAS!$A$1:$I$245,9,0)</f>
        <v>ATRATO</v>
      </c>
      <c r="L756" s="415" t="str">
        <f>VLOOKUP(A756,EMPRESAS!$A$1:$J$245,10,0)</f>
        <v>RIO ATRATO Y SUS AFLUENTES</v>
      </c>
    </row>
    <row r="757" spans="1:12">
      <c r="A757" s="15">
        <v>9010295013</v>
      </c>
      <c r="B757" s="30" t="str">
        <f>VLOOKUP(A757,EMPRESAS!$A$1:$B$245,2,0)</f>
        <v>SOLUCIONES INTEGRALES EN TRANSPORTE TRANSGOLFO JJ S.A.S.</v>
      </c>
      <c r="C757" s="2" t="str">
        <f>VLOOKUP(A757,EMPRESAS!$A$1:$C$245,3,0)</f>
        <v xml:space="preserve">Carga General </v>
      </c>
      <c r="D757" s="27">
        <v>4692</v>
      </c>
      <c r="E757" s="2">
        <v>10</v>
      </c>
      <c r="F757" s="2">
        <v>10</v>
      </c>
      <c r="G757" s="2">
        <v>2018</v>
      </c>
      <c r="H757" s="2" t="s">
        <v>541</v>
      </c>
      <c r="I757" s="2"/>
      <c r="J757" s="15"/>
      <c r="K757" s="11" t="str">
        <f>VLOOKUP(A757,EMPRESAS!$A$1:$I$245,9,0)</f>
        <v>ATRATO</v>
      </c>
      <c r="L757" s="415" t="str">
        <f>VLOOKUP(A757,EMPRESAS!$A$1:$J$245,10,0)</f>
        <v>RIO ATRATO Y SUS AFLUENTES</v>
      </c>
    </row>
    <row r="758" spans="1:12">
      <c r="A758" s="15">
        <v>9010295013</v>
      </c>
      <c r="B758" s="30" t="str">
        <f>VLOOKUP(A758,EMPRESAS!$A$1:$B$245,2,0)</f>
        <v>SOLUCIONES INTEGRALES EN TRANSPORTE TRANSGOLFO JJ S.A.S.</v>
      </c>
      <c r="C758" s="2" t="str">
        <f>VLOOKUP(A758,EMPRESAS!$A$1:$C$245,3,0)</f>
        <v xml:space="preserve">Carga General </v>
      </c>
      <c r="D758" s="27">
        <v>3040010635</v>
      </c>
      <c r="E758" s="2">
        <v>12</v>
      </c>
      <c r="F758" s="2">
        <v>8</v>
      </c>
      <c r="G758" s="2">
        <v>2020</v>
      </c>
      <c r="H758" s="2" t="s">
        <v>539</v>
      </c>
      <c r="I758" s="2" t="s">
        <v>554</v>
      </c>
      <c r="J758" s="15"/>
      <c r="K758" s="11" t="str">
        <f>VLOOKUP(A758,EMPRESAS!$A$1:$I$245,9,0)</f>
        <v>ATRATO</v>
      </c>
      <c r="L758" s="415" t="str">
        <f>VLOOKUP(A758,EMPRESAS!$A$1:$J$245,10,0)</f>
        <v>RIO ATRATO Y SUS AFLUENTES</v>
      </c>
    </row>
    <row r="759" spans="1:12">
      <c r="A759" s="105">
        <v>9000246728</v>
      </c>
      <c r="B759" s="30" t="str">
        <f>VLOOKUP(A759,EMPRESAS!$A$1:$B$245,2,0)</f>
        <v>TRANSPORTES CARIBE S.A.S. "TRANSCARIBE S.A.S." ANTES TRANSPORTES CARIBE LTDA</v>
      </c>
      <c r="C759" s="2" t="str">
        <f>VLOOKUP(A759,EMPRESAS!$A$1:$C$245,3,0)</f>
        <v xml:space="preserve">Carga General </v>
      </c>
      <c r="D759" s="29">
        <v>3496</v>
      </c>
      <c r="E759" s="15">
        <v>29</v>
      </c>
      <c r="F759" s="15">
        <v>8</v>
      </c>
      <c r="G759" s="15">
        <v>2017</v>
      </c>
      <c r="H759" s="15" t="s">
        <v>536</v>
      </c>
      <c r="I759" s="2" t="s">
        <v>554</v>
      </c>
      <c r="J759" s="15"/>
      <c r="K759" s="11" t="str">
        <f>VLOOKUP(A759,EMPRESAS!$A$1:$I$245,9,0)</f>
        <v>PUTUMAYO</v>
      </c>
      <c r="L759" s="415" t="str">
        <f>VLOOKUP(A759,EMPRESAS!$A$1:$J$245,10,0)</f>
        <v>RIOS: PUTUMAYO, AMAZONAS ENTRE MUELLE LA ESMERALDA-MUELLE VICTORIA REGIA Y PUERTOS INTERMEDIOS</v>
      </c>
    </row>
    <row r="760" spans="1:12">
      <c r="A760" s="15">
        <v>9000246728</v>
      </c>
      <c r="B760" s="30" t="str">
        <f>VLOOKUP(A760,EMPRESAS!$A$1:$B$245,2,0)</f>
        <v>TRANSPORTES CARIBE S.A.S. "TRANSCARIBE S.A.S." ANTES TRANSPORTES CARIBE LTDA</v>
      </c>
      <c r="C760" s="2" t="str">
        <f>VLOOKUP(A760,EMPRESAS!$A$1:$C$245,3,0)</f>
        <v xml:space="preserve">Carga General </v>
      </c>
      <c r="D760" s="293">
        <v>3496</v>
      </c>
      <c r="E760" s="15">
        <v>29</v>
      </c>
      <c r="F760" s="15">
        <v>8</v>
      </c>
      <c r="G760" s="15">
        <v>2017</v>
      </c>
      <c r="H760" s="115" t="s">
        <v>538</v>
      </c>
      <c r="I760" s="115" t="s">
        <v>554</v>
      </c>
      <c r="J760" s="211"/>
      <c r="K760" s="11" t="str">
        <f>VLOOKUP(A760,EMPRESAS!$A$1:$I$245,9,0)</f>
        <v>PUTUMAYO</v>
      </c>
      <c r="L760" s="415" t="str">
        <f>VLOOKUP(A760,EMPRESAS!$A$1:$J$245,10,0)</f>
        <v>RIOS: PUTUMAYO, AMAZONAS ENTRE MUELLE LA ESMERALDA-MUELLE VICTORIA REGIA Y PUERTOS INTERMEDIOS</v>
      </c>
    </row>
    <row r="761" spans="1:12">
      <c r="A761" s="15">
        <v>9000246728</v>
      </c>
      <c r="B761" s="30" t="str">
        <f>VLOOKUP(A761,EMPRESAS!$A$1:$B$245,2,0)</f>
        <v>TRANSPORTES CARIBE S.A.S. "TRANSCARIBE S.A.S." ANTES TRANSPORTES CARIBE LTDA</v>
      </c>
      <c r="C761" s="2" t="str">
        <f>VLOOKUP(A761,EMPRESAS!$A$1:$C$245,3,0)</f>
        <v xml:space="preserve">Carga General </v>
      </c>
      <c r="D761" s="273">
        <v>628</v>
      </c>
      <c r="E761" s="15">
        <v>20</v>
      </c>
      <c r="F761" s="15">
        <v>3</v>
      </c>
      <c r="G761" s="15">
        <v>2018</v>
      </c>
      <c r="H761" s="211" t="s">
        <v>565</v>
      </c>
      <c r="I761" s="211" t="s">
        <v>554</v>
      </c>
      <c r="J761" s="211"/>
      <c r="K761" s="11" t="str">
        <f>VLOOKUP(A761,EMPRESAS!$A$1:$I$245,9,0)</f>
        <v>PUTUMAYO</v>
      </c>
      <c r="L761" s="415" t="str">
        <f>VLOOKUP(A761,EMPRESAS!$A$1:$J$245,10,0)</f>
        <v>RIOS: PUTUMAYO, AMAZONAS ENTRE MUELLE LA ESMERALDA-MUELLE VICTORIA REGIA Y PUERTOS INTERMEDIOS</v>
      </c>
    </row>
    <row r="762" spans="1:12">
      <c r="A762" s="15">
        <v>9000246728</v>
      </c>
      <c r="B762" s="322" t="str">
        <f>VLOOKUP(A762,EMPRESAS!$A$1:$B$245,2,0)</f>
        <v>TRANSPORTES CARIBE S.A.S. "TRANSCARIBE S.A.S." ANTES TRANSPORTES CARIBE LTDA</v>
      </c>
      <c r="C762" s="21" t="str">
        <f>VLOOKUP(A762,EMPRESAS!$A$1:$C$245,3,0)</f>
        <v xml:space="preserve">Carga General </v>
      </c>
      <c r="D762" s="329">
        <v>3040033425</v>
      </c>
      <c r="E762" s="47">
        <v>28</v>
      </c>
      <c r="F762" s="47">
        <v>12</v>
      </c>
      <c r="G762" s="47">
        <v>2020</v>
      </c>
      <c r="H762" s="211" t="s">
        <v>565</v>
      </c>
      <c r="I762" s="211"/>
      <c r="J762" s="211"/>
      <c r="K762" s="11" t="str">
        <f>VLOOKUP(A762,EMPRESAS!$A$1:$I$245,9,0)</f>
        <v>PUTUMAYO</v>
      </c>
      <c r="L762" s="415" t="str">
        <f>VLOOKUP(A762,EMPRESAS!$A$1:$J$245,10,0)</f>
        <v>RIOS: PUTUMAYO, AMAZONAS ENTRE MUELLE LA ESMERALDA-MUELLE VICTORIA REGIA Y PUERTOS INTERMEDIOS</v>
      </c>
    </row>
    <row r="763" spans="1:12">
      <c r="A763" s="15">
        <v>9000246728</v>
      </c>
      <c r="B763" s="322" t="str">
        <f>VLOOKUP(A763,EMPRESAS!$A$1:$B$245,2,0)</f>
        <v>TRANSPORTES CARIBE S.A.S. "TRANSCARIBE S.A.S." ANTES TRANSPORTES CARIBE LTDA</v>
      </c>
      <c r="C763" s="21" t="str">
        <f>VLOOKUP(A763,EMPRESAS!$A$1:$C$245,3,0)</f>
        <v xml:space="preserve">Carga General </v>
      </c>
      <c r="D763" s="329">
        <v>3040033425</v>
      </c>
      <c r="E763" s="47">
        <v>28</v>
      </c>
      <c r="F763" s="47">
        <v>12</v>
      </c>
      <c r="G763" s="47">
        <v>2020</v>
      </c>
      <c r="H763" s="115" t="s">
        <v>539</v>
      </c>
      <c r="I763" s="115" t="s">
        <v>554</v>
      </c>
      <c r="J763" s="211"/>
      <c r="K763" s="11" t="str">
        <f>VLOOKUP(A763,EMPRESAS!$A$1:$I$245,9,0)</f>
        <v>PUTUMAYO</v>
      </c>
      <c r="L763" s="415" t="str">
        <f>VLOOKUP(A763,EMPRESAS!$A$1:$J$245,10,0)</f>
        <v>RIOS: PUTUMAYO, AMAZONAS ENTRE MUELLE LA ESMERALDA-MUELLE VICTORIA REGIA Y PUERTOS INTERMEDIOS</v>
      </c>
    </row>
    <row r="764" spans="1:12">
      <c r="A764" s="15">
        <v>9000246728</v>
      </c>
      <c r="B764" s="322" t="str">
        <f>VLOOKUP(A764,EMPRESAS!$A$1:$B$245,2,0)</f>
        <v>TRANSPORTES CARIBE S.A.S. "TRANSCARIBE S.A.S." ANTES TRANSPORTES CARIBE LTDA</v>
      </c>
      <c r="C764" s="21" t="str">
        <f>VLOOKUP(A764,EMPRESAS!$A$1:$C$245,3,0)</f>
        <v xml:space="preserve">Carga General </v>
      </c>
      <c r="D764" s="329">
        <v>3040017095</v>
      </c>
      <c r="E764" s="47">
        <v>23</v>
      </c>
      <c r="F764" s="47">
        <v>4</v>
      </c>
      <c r="G764" s="47">
        <v>2021</v>
      </c>
      <c r="H764" s="211" t="s">
        <v>541</v>
      </c>
      <c r="I764" s="211"/>
      <c r="J764" s="211"/>
      <c r="K764" s="11" t="str">
        <f>VLOOKUP(A764,EMPRESAS!$A$1:$I$245,9,0)</f>
        <v>PUTUMAYO</v>
      </c>
      <c r="L764" s="415" t="str">
        <f>VLOOKUP(A764,EMPRESAS!$A$1:$J$245,10,0)</f>
        <v>RIOS: PUTUMAYO, AMAZONAS ENTRE MUELLE LA ESMERALDA-MUELLE VICTORIA REGIA Y PUERTOS INTERMEDIOS</v>
      </c>
    </row>
    <row r="765" spans="1:12">
      <c r="A765" s="105">
        <v>9008032774</v>
      </c>
      <c r="B765" s="30" t="str">
        <f>VLOOKUP(A765,EMPRESAS!$A$1:$B$245,2,0)</f>
        <v>TRANSPORTES AQUAVIARIOS DE COLOMBIA S.A.S. "TAQSAS"</v>
      </c>
      <c r="C765" s="2" t="str">
        <f>VLOOKUP(A765,EMPRESAS!$A$1:$C$245,3,0)</f>
        <v xml:space="preserve">Carga General </v>
      </c>
      <c r="D765" s="27">
        <v>2394</v>
      </c>
      <c r="E765" s="2">
        <v>5</v>
      </c>
      <c r="F765" s="2">
        <v>7</v>
      </c>
      <c r="G765" s="2">
        <v>2017</v>
      </c>
      <c r="H765" s="2" t="s">
        <v>536</v>
      </c>
      <c r="I765" s="2" t="s">
        <v>554</v>
      </c>
      <c r="J765" s="15"/>
      <c r="K765" s="11" t="str">
        <f>VLOOKUP(A765,EMPRESAS!$A$1:$I$245,9,0)</f>
        <v>MAGDALENA</v>
      </c>
      <c r="L765" s="415" t="str">
        <f>VLOOKUP(A765,EMPRESAS!$A$1:$J$245,10,0)</f>
        <v>RIO MAGDALENA SECTOR ENTRE BARRANQUILLA Y PUERTO BERRIO</v>
      </c>
    </row>
    <row r="766" spans="1:12">
      <c r="A766" s="15">
        <v>9008032774</v>
      </c>
      <c r="B766" s="30" t="str">
        <f>VLOOKUP(A766,EMPRESAS!$A$1:$B$245,2,0)</f>
        <v>TRANSPORTES AQUAVIARIOS DE COLOMBIA S.A.S. "TAQSAS"</v>
      </c>
      <c r="C766" s="2" t="str">
        <f>VLOOKUP(A766,EMPRESAS!$A$1:$C$245,3,0)</f>
        <v xml:space="preserve">Carga General </v>
      </c>
      <c r="D766" s="27">
        <v>2394</v>
      </c>
      <c r="E766" s="2">
        <v>5</v>
      </c>
      <c r="F766" s="2">
        <v>7</v>
      </c>
      <c r="G766" s="2">
        <v>2017</v>
      </c>
      <c r="H766" s="202" t="s">
        <v>538</v>
      </c>
      <c r="I766" s="202" t="s">
        <v>554</v>
      </c>
      <c r="J766" s="211"/>
      <c r="K766" s="11" t="str">
        <f>VLOOKUP(A766,EMPRESAS!$A$1:$I$245,9,0)</f>
        <v>MAGDALENA</v>
      </c>
      <c r="L766" s="415" t="str">
        <f>VLOOKUP(A766,EMPRESAS!$A$1:$J$245,10,0)</f>
        <v>RIO MAGDALENA SECTOR ENTRE BARRANQUILLA Y PUERTO BERRIO</v>
      </c>
    </row>
    <row r="767" spans="1:12">
      <c r="A767" s="15">
        <v>9008032774</v>
      </c>
      <c r="B767" s="30" t="str">
        <f>VLOOKUP(A767,EMPRESAS!$A$1:$B$245,2,0)</f>
        <v>TRANSPORTES AQUAVIARIOS DE COLOMBIA S.A.S. "TAQSAS"</v>
      </c>
      <c r="C767" s="2" t="str">
        <f>VLOOKUP(A767,EMPRESAS!$A$1:$C$245,3,0)</f>
        <v xml:space="preserve">Carga General </v>
      </c>
      <c r="D767" s="59">
        <v>4764</v>
      </c>
      <c r="E767" s="2">
        <v>31</v>
      </c>
      <c r="F767" s="2">
        <v>10</v>
      </c>
      <c r="G767" s="2">
        <v>2017</v>
      </c>
      <c r="H767" s="2" t="s">
        <v>563</v>
      </c>
      <c r="I767" s="2"/>
      <c r="J767" s="15"/>
      <c r="K767" s="11" t="str">
        <f>VLOOKUP(A767,EMPRESAS!$A$1:$I$245,9,0)</f>
        <v>MAGDALENA</v>
      </c>
      <c r="L767" s="415" t="str">
        <f>VLOOKUP(A767,EMPRESAS!$A$1:$J$245,10,0)</f>
        <v>RIO MAGDALENA SECTOR ENTRE BARRANQUILLA Y PUERTO BERRIO</v>
      </c>
    </row>
    <row r="768" spans="1:12">
      <c r="A768" s="15">
        <v>9008032774</v>
      </c>
      <c r="B768" s="30" t="str">
        <f>VLOOKUP(A768,EMPRESAS!$A$1:$B$245,2,0)</f>
        <v>TRANSPORTES AQUAVIARIOS DE COLOMBIA S.A.S. "TAQSAS"</v>
      </c>
      <c r="C768" s="2" t="str">
        <f>VLOOKUP(A768,EMPRESAS!$A$1:$C$245,3,0)</f>
        <v xml:space="preserve">Carga General </v>
      </c>
      <c r="D768" s="59">
        <v>595</v>
      </c>
      <c r="E768" s="21">
        <v>18</v>
      </c>
      <c r="F768" s="21">
        <v>3</v>
      </c>
      <c r="G768" s="21">
        <v>2020</v>
      </c>
      <c r="H768" s="115" t="s">
        <v>539</v>
      </c>
      <c r="I768" s="115"/>
      <c r="J768" s="211"/>
      <c r="K768" s="11" t="str">
        <f>VLOOKUP(A768,EMPRESAS!$A$1:$I$245,9,0)</f>
        <v>MAGDALENA</v>
      </c>
      <c r="L768" s="415" t="str">
        <f>VLOOKUP(A768,EMPRESAS!$A$1:$J$245,10,0)</f>
        <v>RIO MAGDALENA SECTOR ENTRE BARRANQUILLA Y PUERTO BERRIO</v>
      </c>
    </row>
    <row r="769" spans="1:12">
      <c r="A769" s="15">
        <v>9008032774</v>
      </c>
      <c r="B769" s="30" t="str">
        <f>VLOOKUP(A769,EMPRESAS!$A$1:$B$245,2,0)</f>
        <v>TRANSPORTES AQUAVIARIOS DE COLOMBIA S.A.S. "TAQSAS"</v>
      </c>
      <c r="C769" s="2" t="str">
        <f>VLOOKUP(A769,EMPRESAS!$A$1:$C$245,3,0)</f>
        <v xml:space="preserve">Carga General </v>
      </c>
      <c r="D769" s="59">
        <v>3040005345</v>
      </c>
      <c r="E769" s="21">
        <v>11</v>
      </c>
      <c r="F769" s="21">
        <v>2</v>
      </c>
      <c r="G769" s="21">
        <v>2021</v>
      </c>
      <c r="H769" s="211" t="s">
        <v>541</v>
      </c>
      <c r="I769" s="211"/>
      <c r="J769" s="211"/>
      <c r="K769" s="11" t="str">
        <f>VLOOKUP(A769,EMPRESAS!$A$1:$I$245,9,0)</f>
        <v>MAGDALENA</v>
      </c>
      <c r="L769" s="415" t="str">
        <f>VLOOKUP(A769,EMPRESAS!$A$1:$J$245,10,0)</f>
        <v>RIO MAGDALENA SECTOR ENTRE BARRANQUILLA Y PUERTO BERRIO</v>
      </c>
    </row>
    <row r="770" spans="1:12">
      <c r="A770" s="105">
        <v>9004143648</v>
      </c>
      <c r="B770" s="30" t="str">
        <f>VLOOKUP(A770,EMPRESAS!$A$1:$B$245,2,0)</f>
        <v>TIM CARGO S.A.S.</v>
      </c>
      <c r="C770" s="2" t="str">
        <f>VLOOKUP(A770,EMPRESAS!$A$1:$C$245,3,0)</f>
        <v xml:space="preserve">Carga General </v>
      </c>
      <c r="D770" s="27">
        <v>5507</v>
      </c>
      <c r="E770" s="2">
        <v>4</v>
      </c>
      <c r="F770" s="2">
        <v>12</v>
      </c>
      <c r="G770" s="2">
        <v>2017</v>
      </c>
      <c r="H770" s="2" t="s">
        <v>536</v>
      </c>
      <c r="I770" s="2" t="s">
        <v>554</v>
      </c>
      <c r="J770" s="15"/>
      <c r="K770" s="11" t="str">
        <f>VLOOKUP(A770,EMPRESAS!$A$1:$I$245,9,0)</f>
        <v>MAGDALENA</v>
      </c>
      <c r="L770" s="415" t="str">
        <f>VLOOKUP(A770,EMPRESAS!$A$1:$J$245,10,0)</f>
        <v>RIO MAGDALENA Y SUS AFLUENTES CANAL DEL DIQUE Y BAHIA DE CARTAGENA</v>
      </c>
    </row>
    <row r="771" spans="1:12">
      <c r="A771" s="15">
        <v>9004143648</v>
      </c>
      <c r="B771" s="30" t="str">
        <f>VLOOKUP(A771,EMPRESAS!$A$1:$B$245,2,0)</f>
        <v>TIM CARGO S.A.S.</v>
      </c>
      <c r="C771" s="2" t="str">
        <f>VLOOKUP(A771,EMPRESAS!$A$1:$C$245,3,0)</f>
        <v xml:space="preserve">Carga General </v>
      </c>
      <c r="D771" s="27">
        <v>5507</v>
      </c>
      <c r="E771" s="2">
        <v>4</v>
      </c>
      <c r="F771" s="2">
        <v>12</v>
      </c>
      <c r="G771" s="2">
        <v>2017</v>
      </c>
      <c r="H771" s="115" t="s">
        <v>538</v>
      </c>
      <c r="I771" s="115" t="s">
        <v>554</v>
      </c>
      <c r="J771" s="211"/>
      <c r="K771" s="11" t="str">
        <f>VLOOKUP(A771,EMPRESAS!$A$1:$I$245,9,0)</f>
        <v>MAGDALENA</v>
      </c>
      <c r="L771" s="415" t="str">
        <f>VLOOKUP(A771,EMPRESAS!$A$1:$J$245,10,0)</f>
        <v>RIO MAGDALENA Y SUS AFLUENTES CANAL DEL DIQUE Y BAHIA DE CARTAGENA</v>
      </c>
    </row>
    <row r="772" spans="1:12" ht="26.25">
      <c r="A772" s="214">
        <v>9010909419</v>
      </c>
      <c r="B772" s="30" t="str">
        <f>VLOOKUP(A772,EMPRESAS!$A$1:$B$245,2,0)</f>
        <v>TRANSPORTE FLUVIAL TRANSANSUR S.A.S.</v>
      </c>
      <c r="C772" s="2" t="str">
        <f>VLOOKUP(A772,EMPRESAS!$A$1:$C$245,3,0)</f>
        <v>Carga - Transbordo</v>
      </c>
      <c r="D772" s="466">
        <v>8</v>
      </c>
      <c r="E772" s="26">
        <v>4</v>
      </c>
      <c r="F772" s="26">
        <v>1</v>
      </c>
      <c r="G772" s="26">
        <v>2018</v>
      </c>
      <c r="H772" s="26" t="s">
        <v>536</v>
      </c>
      <c r="I772" s="26" t="s">
        <v>555</v>
      </c>
      <c r="J772" s="348"/>
      <c r="K772" s="11" t="str">
        <f>VLOOKUP(A772,EMPRESAS!$A$1:$I$245,9,0)</f>
        <v>MAGDALENA</v>
      </c>
      <c r="L772" s="415" t="str">
        <f>VLOOKUP(A772,EMPRESAS!$A$1:$J$245,10,0)</f>
        <v>RIO MAGDALENA Y SUS AFLUENTES  SECTOR PUERTO SALGAR - BARRANQUILLA CANAL DEL DIQUE Y BAHIA DE CARTAGENA PARA EL SERVICIO DE CARGA GENERAL Y EL SERVICIO DE TRANSBORDO.</v>
      </c>
    </row>
    <row r="773" spans="1:12" ht="26.25">
      <c r="A773" s="3">
        <v>9010909419</v>
      </c>
      <c r="B773" s="30" t="str">
        <f>VLOOKUP(A773,EMPRESAS!$A$1:$B$245,2,0)</f>
        <v>TRANSPORTE FLUVIAL TRANSANSUR S.A.S.</v>
      </c>
      <c r="C773" s="2" t="str">
        <f>VLOOKUP(A773,EMPRESAS!$A$1:$C$245,3,0)</f>
        <v>Carga - Transbordo</v>
      </c>
      <c r="D773" s="466">
        <v>8</v>
      </c>
      <c r="E773" s="26">
        <v>4</v>
      </c>
      <c r="F773" s="26">
        <v>1</v>
      </c>
      <c r="G773" s="26">
        <v>2018</v>
      </c>
      <c r="H773" s="26" t="s">
        <v>538</v>
      </c>
      <c r="I773" s="26"/>
      <c r="J773" s="348"/>
      <c r="K773" s="11" t="str">
        <f>VLOOKUP(A773,EMPRESAS!$A$1:$I$245,9,0)</f>
        <v>MAGDALENA</v>
      </c>
      <c r="L773" s="415" t="str">
        <f>VLOOKUP(A773,EMPRESAS!$A$1:$J$245,10,0)</f>
        <v>RIO MAGDALENA Y SUS AFLUENTES  SECTOR PUERTO SALGAR - BARRANQUILLA CANAL DEL DIQUE Y BAHIA DE CARTAGENA PARA EL SERVICIO DE CARGA GENERAL Y EL SERVICIO DE TRANSBORDO.</v>
      </c>
    </row>
    <row r="774" spans="1:12" ht="26.25">
      <c r="A774" s="3">
        <v>9010909419</v>
      </c>
      <c r="B774" s="30" t="str">
        <f>VLOOKUP(A774,EMPRESAS!$A$1:$B$245,2,0)</f>
        <v>TRANSPORTE FLUVIAL TRANSANSUR S.A.S.</v>
      </c>
      <c r="C774" s="2" t="str">
        <f>VLOOKUP(A774,EMPRESAS!$A$1:$C$245,3,0)</f>
        <v>Carga - Transbordo</v>
      </c>
      <c r="D774" s="367">
        <v>8</v>
      </c>
      <c r="E774" s="26">
        <v>4</v>
      </c>
      <c r="F774" s="26">
        <v>1</v>
      </c>
      <c r="G774" s="26">
        <v>2018</v>
      </c>
      <c r="H774" s="26" t="s">
        <v>581</v>
      </c>
      <c r="I774" s="26"/>
      <c r="J774" s="348"/>
      <c r="K774" s="11" t="str">
        <f>VLOOKUP(A774,EMPRESAS!$A$1:$I$245,9,0)</f>
        <v>MAGDALENA</v>
      </c>
      <c r="L774" s="415" t="str">
        <f>VLOOKUP(A774,EMPRESAS!$A$1:$J$245,10,0)</f>
        <v>RIO MAGDALENA Y SUS AFLUENTES  SECTOR PUERTO SALGAR - BARRANQUILLA CANAL DEL DIQUE Y BAHIA DE CARTAGENA PARA EL SERVICIO DE CARGA GENERAL Y EL SERVICIO DE TRANSBORDO.</v>
      </c>
    </row>
    <row r="775" spans="1:12" ht="26.25">
      <c r="A775" s="3">
        <v>9010909419</v>
      </c>
      <c r="B775" s="30" t="str">
        <f>VLOOKUP(A775,EMPRESAS!$A$1:$B$245,2,0)</f>
        <v>TRANSPORTE FLUVIAL TRANSANSUR S.A.S.</v>
      </c>
      <c r="C775" s="2" t="str">
        <f>VLOOKUP(A775,EMPRESAS!$A$1:$C$245,3,0)</f>
        <v>Carga - Transbordo</v>
      </c>
      <c r="D775" s="367">
        <v>1597</v>
      </c>
      <c r="E775" s="26">
        <v>18</v>
      </c>
      <c r="F775" s="26">
        <v>5</v>
      </c>
      <c r="G775" s="26">
        <v>2018</v>
      </c>
      <c r="H775" s="26" t="s">
        <v>566</v>
      </c>
      <c r="I775" s="26"/>
      <c r="J775" s="348"/>
      <c r="K775" s="11" t="str">
        <f>VLOOKUP(A775,EMPRESAS!$A$1:$I$245,9,0)</f>
        <v>MAGDALENA</v>
      </c>
      <c r="L775" s="415" t="str">
        <f>VLOOKUP(A775,EMPRESAS!$A$1:$J$245,10,0)</f>
        <v>RIO MAGDALENA Y SUS AFLUENTES  SECTOR PUERTO SALGAR - BARRANQUILLA CANAL DEL DIQUE Y BAHIA DE CARTAGENA PARA EL SERVICIO DE CARGA GENERAL Y EL SERVICIO DE TRANSBORDO.</v>
      </c>
    </row>
    <row r="776" spans="1:12" ht="26.25">
      <c r="A776" s="3">
        <v>9010909419</v>
      </c>
      <c r="B776" s="30" t="str">
        <f>VLOOKUP(A776,EMPRESAS!$A$1:$B$245,2,0)</f>
        <v>TRANSPORTE FLUVIAL TRANSANSUR S.A.S.</v>
      </c>
      <c r="C776" s="2" t="str">
        <f>VLOOKUP(A776,EMPRESAS!$A$1:$C$245,3,0)</f>
        <v>Carga - Transbordo</v>
      </c>
      <c r="D776" s="367">
        <v>5625</v>
      </c>
      <c r="E776" s="26">
        <v>12</v>
      </c>
      <c r="F776" s="26">
        <v>12</v>
      </c>
      <c r="G776" s="26">
        <v>2018</v>
      </c>
      <c r="H776" s="26" t="s">
        <v>536</v>
      </c>
      <c r="I776" s="26"/>
      <c r="J776" s="15"/>
      <c r="K776" s="11" t="str">
        <f>VLOOKUP(A776,EMPRESAS!$A$1:$I$245,9,0)</f>
        <v>MAGDALENA</v>
      </c>
      <c r="L776" s="415" t="str">
        <f>VLOOKUP(A776,EMPRESAS!$A$1:$J$245,10,0)</f>
        <v>RIO MAGDALENA Y SUS AFLUENTES  SECTOR PUERTO SALGAR - BARRANQUILLA CANAL DEL DIQUE Y BAHIA DE CARTAGENA PARA EL SERVICIO DE CARGA GENERAL Y EL SERVICIO DE TRANSBORDO.</v>
      </c>
    </row>
    <row r="777" spans="1:12" ht="26.25">
      <c r="A777" s="3">
        <v>9010909419</v>
      </c>
      <c r="B777" s="30" t="str">
        <f>VLOOKUP(A777,EMPRESAS!$A$1:$B$245,2,0)</f>
        <v>TRANSPORTE FLUVIAL TRANSANSUR S.A.S.</v>
      </c>
      <c r="C777" s="2" t="str">
        <f>VLOOKUP(A777,EMPRESAS!$A$1:$C$245,3,0)</f>
        <v>Carga - Transbordo</v>
      </c>
      <c r="D777" s="27">
        <v>5625</v>
      </c>
      <c r="E777" s="2">
        <v>12</v>
      </c>
      <c r="F777" s="2">
        <v>12</v>
      </c>
      <c r="G777" s="2">
        <v>2018</v>
      </c>
      <c r="H777" s="115" t="s">
        <v>596</v>
      </c>
      <c r="I777" s="116" t="s">
        <v>558</v>
      </c>
      <c r="J777" s="212"/>
      <c r="K777" s="11" t="str">
        <f>VLOOKUP(A777,EMPRESAS!$A$1:$I$245,9,0)</f>
        <v>MAGDALENA</v>
      </c>
      <c r="L777" s="415" t="str">
        <f>VLOOKUP(A777,EMPRESAS!$A$1:$J$245,10,0)</f>
        <v>RIO MAGDALENA Y SUS AFLUENTES  SECTOR PUERTO SALGAR - BARRANQUILLA CANAL DEL DIQUE Y BAHIA DE CARTAGENA PARA EL SERVICIO DE CARGA GENERAL Y EL SERVICIO DE TRANSBORDO.</v>
      </c>
    </row>
    <row r="778" spans="1:12" ht="26.25">
      <c r="A778" s="3">
        <v>9010909419</v>
      </c>
      <c r="B778" s="30" t="str">
        <f>VLOOKUP(A778,EMPRESAS!$A$1:$B$245,2,0)</f>
        <v>TRANSPORTE FLUVIAL TRANSANSUR S.A.S.</v>
      </c>
      <c r="C778" s="2" t="str">
        <f>VLOOKUP(A778,EMPRESAS!$A$1:$C$245,3,0)</f>
        <v>Carga - Transbordo</v>
      </c>
      <c r="D778" s="27">
        <v>3040013065</v>
      </c>
      <c r="E778" s="2">
        <v>23</v>
      </c>
      <c r="F778" s="2">
        <v>9</v>
      </c>
      <c r="G778" s="2">
        <v>2020</v>
      </c>
      <c r="H778" s="211" t="s">
        <v>541</v>
      </c>
      <c r="I778" s="212"/>
      <c r="J778" s="212"/>
      <c r="K778" s="11" t="str">
        <f>VLOOKUP(A778,EMPRESAS!$A$1:$I$245,9,0)</f>
        <v>MAGDALENA</v>
      </c>
      <c r="L778" s="415" t="str">
        <f>VLOOKUP(A778,EMPRESAS!$A$1:$J$245,10,0)</f>
        <v>RIO MAGDALENA Y SUS AFLUENTES  SECTOR PUERTO SALGAR - BARRANQUILLA CANAL DEL DIQUE Y BAHIA DE CARTAGENA PARA EL SERVICIO DE CARGA GENERAL Y EL SERVICIO DE TRANSBORDO.</v>
      </c>
    </row>
    <row r="779" spans="1:12">
      <c r="A779" s="214">
        <v>9001654948</v>
      </c>
      <c r="B779" s="30" t="str">
        <f>VLOOKUP(A779,EMPRESAS!$A$1:$B$245,2,0)</f>
        <v>EMPRESA DE TRANSPORTE DE CARGA MARITIMA Y FLUVIAL INTERNACIONAL Y DE CABOTAJE URRUTIA MORALES S.A.S.</v>
      </c>
      <c r="C779" s="2" t="str">
        <f>VLOOKUP(A779,EMPRESAS!$A$1:$C$245,3,0)</f>
        <v xml:space="preserve">Carga General </v>
      </c>
      <c r="D779" s="27">
        <v>1749</v>
      </c>
      <c r="E779" s="2">
        <v>29</v>
      </c>
      <c r="F779" s="2">
        <v>5</v>
      </c>
      <c r="G779" s="2">
        <v>2018</v>
      </c>
      <c r="H779" s="2" t="s">
        <v>536</v>
      </c>
      <c r="I779" s="2" t="s">
        <v>554</v>
      </c>
      <c r="J779" s="15"/>
      <c r="K779" s="11" t="str">
        <f>VLOOKUP(A779,EMPRESAS!$A$1:$I$245,9,0)</f>
        <v>LEON</v>
      </c>
      <c r="L779" s="415" t="str">
        <f>VLOOKUP(A779,EMPRESAS!$A$1:$J$245,10,0)</f>
        <v>RIO LEON CANALES DE NUEVA COLONIA,ZUNGO, TRANSITO POR BAHIA COLOMBIA. Y RIO ATRATO</v>
      </c>
    </row>
    <row r="780" spans="1:12">
      <c r="A780" s="2">
        <v>9001654948</v>
      </c>
      <c r="B780" s="30" t="str">
        <f>VLOOKUP(A780,EMPRESAS!$A$1:$B$245,2,0)</f>
        <v>EMPRESA DE TRANSPORTE DE CARGA MARITIMA Y FLUVIAL INTERNACIONAL Y DE CABOTAJE URRUTIA MORALES S.A.S.</v>
      </c>
      <c r="C780" s="2" t="str">
        <f>VLOOKUP(A780,EMPRESAS!$A$1:$C$245,3,0)</f>
        <v xml:space="preserve">Carga General </v>
      </c>
      <c r="D780" s="29">
        <v>1749</v>
      </c>
      <c r="E780" s="15">
        <v>29</v>
      </c>
      <c r="F780" s="15">
        <v>5</v>
      </c>
      <c r="G780" s="15">
        <v>2018</v>
      </c>
      <c r="H780" s="429" t="s">
        <v>538</v>
      </c>
      <c r="I780" s="429" t="s">
        <v>554</v>
      </c>
      <c r="J780" s="211"/>
      <c r="K780" s="11" t="str">
        <f>VLOOKUP(A780,EMPRESAS!$A$1:$I$245,9,0)</f>
        <v>LEON</v>
      </c>
      <c r="L780" s="415" t="str">
        <f>VLOOKUP(A780,EMPRESAS!$A$1:$J$245,10,0)</f>
        <v>RIO LEON CANALES DE NUEVA COLONIA,ZUNGO, TRANSITO POR BAHIA COLOMBIA. Y RIO ATRATO</v>
      </c>
    </row>
    <row r="781" spans="1:12" ht="14.25">
      <c r="A781" s="2">
        <v>9001654948</v>
      </c>
      <c r="B781" s="322" t="str">
        <f>VLOOKUP(A781,EMPRESAS!$A$1:$B$245,2,0)</f>
        <v>EMPRESA DE TRANSPORTE DE CARGA MARITIMA Y FLUVIAL INTERNACIONAL Y DE CABOTAJE URRUTIA MORALES S.A.S.</v>
      </c>
      <c r="C781" s="21" t="str">
        <f>VLOOKUP(A781,EMPRESAS!$A$1:$C$245,3,0)</f>
        <v xml:space="preserve">Carga General </v>
      </c>
      <c r="D781" s="29"/>
      <c r="E781" s="15"/>
      <c r="F781" s="15"/>
      <c r="G781" s="15"/>
      <c r="H781" s="115"/>
      <c r="I781" s="115"/>
      <c r="J781" s="211"/>
      <c r="K781" s="11" t="str">
        <f>VLOOKUP(A781,EMPRESAS!$A$1:$I$245,9,0)</f>
        <v>LEON</v>
      </c>
      <c r="L781" s="415" t="str">
        <f>VLOOKUP(A781,EMPRESAS!$A$1:$J$245,10,0)</f>
        <v>RIO LEON CANALES DE NUEVA COLONIA,ZUNGO, TRANSITO POR BAHIA COLOMBIA. Y RIO ATRATO</v>
      </c>
    </row>
    <row r="782" spans="1:12">
      <c r="A782" s="274">
        <v>9011364536</v>
      </c>
      <c r="B782" s="30" t="str">
        <f>VLOOKUP(A782,EMPRESAS!$A$1:$B$245,2,0)</f>
        <v>ASOCIACION DE TRANSPORTADORES FLUVIALES DE CARGA DEL SUR DEL CAQUETA "TRANSURCAQUETA"</v>
      </c>
      <c r="C782" s="2" t="str">
        <f>VLOOKUP(A782,EMPRESAS!$A$1:$C$245,3,0)</f>
        <v xml:space="preserve">Carga General </v>
      </c>
      <c r="D782" s="29">
        <v>5033</v>
      </c>
      <c r="E782" s="15">
        <v>6</v>
      </c>
      <c r="F782" s="15">
        <v>11</v>
      </c>
      <c r="G782" s="15">
        <v>2018</v>
      </c>
      <c r="H782" s="15" t="s">
        <v>536</v>
      </c>
      <c r="I782" s="2" t="s">
        <v>554</v>
      </c>
      <c r="J782" s="15"/>
      <c r="K782" s="11" t="str">
        <f>VLOOKUP(A782,EMPRESAS!$A$1:$I$245,9,0)</f>
        <v>CAQUETA</v>
      </c>
      <c r="L782" s="415" t="str">
        <f>VLOOKUP(A782,EMPRESAS!$A$1:$J$245,10,0)</f>
        <v>RIO CAQUETA Y SUS AFLUENTES</v>
      </c>
    </row>
    <row r="783" spans="1:12">
      <c r="A783" s="81">
        <v>9011364536</v>
      </c>
      <c r="B783" s="30" t="str">
        <f>VLOOKUP(A783,EMPRESAS!$A$1:$B$245,2,0)</f>
        <v>ASOCIACION DE TRANSPORTADORES FLUVIALES DE CARGA DEL SUR DEL CAQUETA "TRANSURCAQUETA"</v>
      </c>
      <c r="C783" s="2" t="str">
        <f>VLOOKUP(A783,EMPRESAS!$A$1:$C$245,3,0)</f>
        <v xml:space="preserve">Carga General </v>
      </c>
      <c r="D783" s="29">
        <v>5033</v>
      </c>
      <c r="E783" s="15">
        <v>6</v>
      </c>
      <c r="F783" s="15">
        <v>11</v>
      </c>
      <c r="G783" s="15">
        <v>2018</v>
      </c>
      <c r="H783" s="115" t="s">
        <v>538</v>
      </c>
      <c r="I783" s="115" t="s">
        <v>554</v>
      </c>
      <c r="J783" s="211"/>
      <c r="K783" s="11" t="str">
        <f>VLOOKUP(A783,EMPRESAS!$A$1:$I$245,9,0)</f>
        <v>CAQUETA</v>
      </c>
      <c r="L783" s="415" t="str">
        <f>VLOOKUP(A783,EMPRESAS!$A$1:$J$245,10,0)</f>
        <v>RIO CAQUETA Y SUS AFLUENTES</v>
      </c>
    </row>
    <row r="784" spans="1:12">
      <c r="A784" s="214">
        <v>8301266596</v>
      </c>
      <c r="B784" s="30" t="str">
        <f>VLOOKUP(A784,EMPRESAS!$A$1:$B$245,2,0)</f>
        <v>TRANSPORTES ALVAREZ S.A.S.</v>
      </c>
      <c r="C784" s="2" t="str">
        <f>VLOOKUP(A784,EMPRESAS!$A$1:$C$245,3,0)</f>
        <v>Carga General e H.C</v>
      </c>
      <c r="D784" s="27">
        <v>5133</v>
      </c>
      <c r="E784" s="2">
        <v>15</v>
      </c>
      <c r="F784" s="2">
        <v>11</v>
      </c>
      <c r="G784" s="2">
        <v>2018</v>
      </c>
      <c r="H784" s="2" t="s">
        <v>536</v>
      </c>
      <c r="I784" s="2" t="s">
        <v>537</v>
      </c>
      <c r="J784" s="15"/>
      <c r="K784" s="11" t="str">
        <f>VLOOKUP(A784,EMPRESAS!$A$1:$I$245,9,0)</f>
        <v>GUAVIARE</v>
      </c>
      <c r="L784" s="415" t="str">
        <f>VLOOKUP(A784,EMPRESAS!$A$1:$J$245,10,0)</f>
        <v>RIOS: GUAVIARE, INIRIDA, ATABAPO, VICHADA, ORINOCO EN TERRITORIO COLOMBIANO</v>
      </c>
    </row>
    <row r="785" spans="1:12">
      <c r="A785" s="2">
        <v>8301266596</v>
      </c>
      <c r="B785" s="30" t="str">
        <f>VLOOKUP(A785,EMPRESAS!$A$1:$B$245,2,0)</f>
        <v>TRANSPORTES ALVAREZ S.A.S.</v>
      </c>
      <c r="C785" s="2" t="str">
        <f>VLOOKUP(A785,EMPRESAS!$A$1:$C$245,3,0)</f>
        <v>Carga General e H.C</v>
      </c>
      <c r="D785" s="27">
        <v>5133</v>
      </c>
      <c r="E785" s="2">
        <v>15</v>
      </c>
      <c r="F785" s="2">
        <v>11</v>
      </c>
      <c r="G785" s="2">
        <v>2018</v>
      </c>
      <c r="H785" s="115" t="s">
        <v>538</v>
      </c>
      <c r="I785" s="116" t="s">
        <v>537</v>
      </c>
      <c r="J785" s="212"/>
      <c r="K785" s="11" t="str">
        <f>VLOOKUP(A785,EMPRESAS!$A$1:$I$245,9,0)</f>
        <v>GUAVIARE</v>
      </c>
      <c r="L785" s="415" t="str">
        <f>VLOOKUP(A785,EMPRESAS!$A$1:$J$245,10,0)</f>
        <v>RIOS: GUAVIARE, INIRIDA, ATABAPO, VICHADA, ORINOCO EN TERRITORIO COLOMBIANO</v>
      </c>
    </row>
    <row r="786" spans="1:12">
      <c r="A786" s="2">
        <v>8301266596</v>
      </c>
      <c r="B786" s="30" t="str">
        <f>VLOOKUP(A786,EMPRESAS!$A$1:$B$245,2,0)</f>
        <v>TRANSPORTES ALVAREZ S.A.S.</v>
      </c>
      <c r="C786" s="2" t="str">
        <f>VLOOKUP(A786,EMPRESAS!$A$1:$C$245,3,0)</f>
        <v>Carga General e H.C</v>
      </c>
      <c r="D786" s="27">
        <v>143</v>
      </c>
      <c r="E786" s="2">
        <v>24</v>
      </c>
      <c r="F786" s="2">
        <v>1</v>
      </c>
      <c r="G786" s="2">
        <v>2019</v>
      </c>
      <c r="H786" s="2" t="s">
        <v>541</v>
      </c>
      <c r="I786" s="11"/>
      <c r="J786" s="356"/>
      <c r="K786" s="11" t="str">
        <f>VLOOKUP(A786,EMPRESAS!$A$1:$I$245,9,0)</f>
        <v>GUAVIARE</v>
      </c>
      <c r="L786" s="415" t="str">
        <f>VLOOKUP(A786,EMPRESAS!$A$1:$J$245,10,0)</f>
        <v>RIOS: GUAVIARE, INIRIDA, ATABAPO, VICHADA, ORINOCO EN TERRITORIO COLOMBIANO</v>
      </c>
    </row>
    <row r="787" spans="1:12">
      <c r="A787" s="2">
        <v>8301266596</v>
      </c>
      <c r="B787" s="30" t="str">
        <f>VLOOKUP(A787,EMPRESAS!$A$1:$B$245,2,0)</f>
        <v>TRANSPORTES ALVAREZ S.A.S.</v>
      </c>
      <c r="C787" s="2" t="str">
        <f>VLOOKUP(A787,EMPRESAS!$A$1:$C$245,3,0)</f>
        <v>Carga General e H.C</v>
      </c>
      <c r="D787" s="27">
        <v>3149</v>
      </c>
      <c r="E787" s="2">
        <v>31</v>
      </c>
      <c r="F787" s="2">
        <v>7</v>
      </c>
      <c r="G787" s="2">
        <v>2019</v>
      </c>
      <c r="H787" s="2" t="s">
        <v>541</v>
      </c>
      <c r="I787" s="2"/>
      <c r="J787" s="15"/>
      <c r="K787" s="11" t="str">
        <f>VLOOKUP(A787,EMPRESAS!$A$1:$I$245,9,0)</f>
        <v>GUAVIARE</v>
      </c>
      <c r="L787" s="415" t="str">
        <f>VLOOKUP(A787,EMPRESAS!$A$1:$J$245,10,0)</f>
        <v>RIOS: GUAVIARE, INIRIDA, ATABAPO, VICHADA, ORINOCO EN TERRITORIO COLOMBIANO</v>
      </c>
    </row>
    <row r="788" spans="1:12">
      <c r="A788" s="2">
        <v>8301266596</v>
      </c>
      <c r="B788" s="30" t="str">
        <f>VLOOKUP(A788,EMPRESAS!$A$1:$B$245,2,0)</f>
        <v>TRANSPORTES ALVAREZ S.A.S.</v>
      </c>
      <c r="C788" s="2" t="str">
        <f>VLOOKUP(A788,EMPRESAS!$A$1:$C$245,3,0)</f>
        <v>Carga General e H.C</v>
      </c>
      <c r="D788" s="27">
        <v>3040014765</v>
      </c>
      <c r="E788" s="2">
        <v>8</v>
      </c>
      <c r="F788" s="2">
        <v>10</v>
      </c>
      <c r="G788" s="2">
        <v>2020</v>
      </c>
      <c r="H788" s="2" t="s">
        <v>541</v>
      </c>
      <c r="I788" s="2"/>
      <c r="J788" s="15"/>
      <c r="K788" s="11" t="str">
        <f>VLOOKUP(A788,EMPRESAS!$A$1:$I$245,9,0)</f>
        <v>GUAVIARE</v>
      </c>
      <c r="L788" s="415" t="str">
        <f>VLOOKUP(A788,EMPRESAS!$A$1:$J$245,10,0)</f>
        <v>RIOS: GUAVIARE, INIRIDA, ATABAPO, VICHADA, ORINOCO EN TERRITORIO COLOMBIANO</v>
      </c>
    </row>
    <row r="789" spans="1:12">
      <c r="A789" s="214">
        <v>8290007361</v>
      </c>
      <c r="B789" s="30" t="str">
        <f>VLOOKUP(A789,EMPRESAS!$A$1:$B$245,2,0)</f>
        <v>INGENIERIA DE DISEÑO Y CONSTRUCCION LTDA  - INDICON LTDA -</v>
      </c>
      <c r="C789" s="2" t="str">
        <f>VLOOKUP(A789,EMPRESAS!$A$1:$C$245,3,0)</f>
        <v xml:space="preserve">Carga General </v>
      </c>
      <c r="D789" s="27">
        <v>5440</v>
      </c>
      <c r="E789" s="2">
        <v>23</v>
      </c>
      <c r="F789" s="2">
        <v>11</v>
      </c>
      <c r="G789" s="2">
        <v>2018</v>
      </c>
      <c r="H789" s="2" t="s">
        <v>536</v>
      </c>
      <c r="I789" s="2"/>
      <c r="J789" s="15"/>
      <c r="K789" s="11" t="str">
        <f>VLOOKUP(A789,EMPRESAS!$A$1:$I$245,9,0)</f>
        <v>MAGDALENA</v>
      </c>
      <c r="L789" s="415" t="str">
        <f>VLOOKUP(A789,EMPRESAS!$A$1:$J$245,10,0)</f>
        <v>RIO MAGDALENA ENTRE PUERTO SALGAR Y BARRANQUILLA</v>
      </c>
    </row>
    <row r="790" spans="1:12">
      <c r="A790" s="2">
        <v>8290007361</v>
      </c>
      <c r="B790" s="30" t="str">
        <f>VLOOKUP(A790,EMPRESAS!$A$1:$B$245,2,0)</f>
        <v>INGENIERIA DE DISEÑO Y CONSTRUCCION LTDA  - INDICON LTDA -</v>
      </c>
      <c r="C790" s="2" t="str">
        <f>VLOOKUP(A790,EMPRESAS!$A$1:$C$245,3,0)</f>
        <v xml:space="preserve">Carga General </v>
      </c>
      <c r="D790" s="27">
        <v>5440</v>
      </c>
      <c r="E790" s="2">
        <v>23</v>
      </c>
      <c r="F790" s="2">
        <v>11</v>
      </c>
      <c r="G790" s="2">
        <v>2018</v>
      </c>
      <c r="H790" s="115" t="s">
        <v>538</v>
      </c>
      <c r="I790" s="115" t="s">
        <v>554</v>
      </c>
      <c r="J790" s="211"/>
      <c r="K790" s="11" t="str">
        <f>VLOOKUP(A790,EMPRESAS!$A$1:$I$245,9,0)</f>
        <v>MAGDALENA</v>
      </c>
      <c r="L790" s="415" t="str">
        <f>VLOOKUP(A790,EMPRESAS!$A$1:$J$245,10,0)</f>
        <v>RIO MAGDALENA ENTRE PUERTO SALGAR Y BARRANQUILLA</v>
      </c>
    </row>
    <row r="791" spans="1:12">
      <c r="A791" s="2">
        <v>8290007361</v>
      </c>
      <c r="B791" s="322" t="str">
        <f>VLOOKUP(A791,EMPRESAS!$A$1:$B$245,2,0)</f>
        <v>INGENIERIA DE DISEÑO Y CONSTRUCCION LTDA  - INDICON LTDA -</v>
      </c>
      <c r="C791" s="21" t="str">
        <f>VLOOKUP(A791,EMPRESAS!$A$1:$C$245,3,0)</f>
        <v xml:space="preserve">Carga General </v>
      </c>
      <c r="D791" s="27">
        <v>3040006445</v>
      </c>
      <c r="E791" s="2">
        <v>18</v>
      </c>
      <c r="F791" s="2">
        <v>2</v>
      </c>
      <c r="G791" s="2">
        <v>2021</v>
      </c>
      <c r="H791" s="115" t="s">
        <v>539</v>
      </c>
      <c r="I791" s="115"/>
      <c r="J791" s="211"/>
      <c r="K791" s="11" t="str">
        <f>VLOOKUP(A791,EMPRESAS!$A$1:$I$245,9,0)</f>
        <v>MAGDALENA</v>
      </c>
      <c r="L791" s="415" t="str">
        <f>VLOOKUP(A791,EMPRESAS!$A$1:$J$245,10,0)</f>
        <v>RIO MAGDALENA ENTRE PUERTO SALGAR Y BARRANQUILLA</v>
      </c>
    </row>
    <row r="792" spans="1:12">
      <c r="A792" s="2">
        <v>8290007361</v>
      </c>
      <c r="B792" s="322" t="str">
        <f>VLOOKUP(A792,EMPRESAS!$A$1:$B$245,2,0)</f>
        <v>INGENIERIA DE DISEÑO Y CONSTRUCCION LTDA  - INDICON LTDA -</v>
      </c>
      <c r="C792" s="21" t="str">
        <f>VLOOKUP(A792,EMPRESAS!$A$1:$C$245,3,0)</f>
        <v xml:space="preserve">Carga General </v>
      </c>
      <c r="D792" s="27">
        <v>3040016305</v>
      </c>
      <c r="E792" s="2">
        <v>19</v>
      </c>
      <c r="F792" s="2">
        <v>4</v>
      </c>
      <c r="G792" s="2">
        <v>2021</v>
      </c>
      <c r="H792" s="211" t="s">
        <v>541</v>
      </c>
      <c r="I792" s="211"/>
      <c r="J792" s="211"/>
      <c r="K792" s="11" t="str">
        <f>VLOOKUP(A792,EMPRESAS!$A$1:$I$245,9,0)</f>
        <v>MAGDALENA</v>
      </c>
      <c r="L792" s="415" t="str">
        <f>VLOOKUP(A792,EMPRESAS!$A$1:$J$245,10,0)</f>
        <v>RIO MAGDALENA ENTRE PUERTO SALGAR Y BARRANQUILLA</v>
      </c>
    </row>
    <row r="793" spans="1:12">
      <c r="A793" s="214">
        <v>9005638726</v>
      </c>
      <c r="B793" s="30" t="str">
        <f>VLOOKUP(A793,EMPRESAS!$A$1:$B$245,2,0)</f>
        <v>MINA LA DOCTORCITA S.A.S.</v>
      </c>
      <c r="C793" s="2" t="str">
        <f>VLOOKUP(A793,EMPRESAS!$A$1:$C$245,3,0)</f>
        <v xml:space="preserve">Carga General </v>
      </c>
      <c r="D793" s="27">
        <v>3994</v>
      </c>
      <c r="E793" s="2">
        <v>2</v>
      </c>
      <c r="F793" s="2">
        <v>9</v>
      </c>
      <c r="G793" s="2">
        <v>2019</v>
      </c>
      <c r="H793" s="2" t="s">
        <v>536</v>
      </c>
      <c r="I793" s="2"/>
      <c r="J793" s="15"/>
      <c r="K793" s="11" t="str">
        <f>VLOOKUP(A793,EMPRESAS!$A$1:$I$245,9,0)</f>
        <v>ATRATO</v>
      </c>
      <c r="L793" s="415" t="str">
        <f>VLOOKUP(A793,EMPRESAS!$A$1:$J$245,10,0)</f>
        <v>RIO ATRATO Y SUS AFLUENTES EN EL SECTOR QUIBDO - RIOSUCIO</v>
      </c>
    </row>
    <row r="794" spans="1:12">
      <c r="A794" s="2">
        <v>9005638726</v>
      </c>
      <c r="B794" s="30" t="str">
        <f>VLOOKUP(A794,EMPRESAS!$A$1:$B$245,2,0)</f>
        <v>MINA LA DOCTORCITA S.A.S.</v>
      </c>
      <c r="C794" s="2" t="str">
        <f>VLOOKUP(A794,EMPRESAS!$A$1:$C$245,3,0)</f>
        <v xml:space="preserve">Carga General </v>
      </c>
      <c r="D794" s="275">
        <v>3994</v>
      </c>
      <c r="E794" s="201">
        <v>2</v>
      </c>
      <c r="F794" s="201">
        <v>9</v>
      </c>
      <c r="G794" s="201">
        <v>2019</v>
      </c>
      <c r="H794" s="115" t="s">
        <v>538</v>
      </c>
      <c r="I794" s="115"/>
      <c r="J794" s="211"/>
      <c r="K794" s="11" t="str">
        <f>VLOOKUP(A794,EMPRESAS!$A$1:$I$245,9,0)</f>
        <v>ATRATO</v>
      </c>
      <c r="L794" s="415" t="str">
        <f>VLOOKUP(A794,EMPRESAS!$A$1:$J$245,10,0)</f>
        <v>RIO ATRATO Y SUS AFLUENTES EN EL SECTOR QUIBDO - RIOSUCIO</v>
      </c>
    </row>
    <row r="795" spans="1:12">
      <c r="A795" s="2"/>
      <c r="B795" s="30" t="e">
        <f>VLOOKUP(A795,EMPRESAS!$A$1:$B$245,2,0)</f>
        <v>#N/A</v>
      </c>
      <c r="C795" s="2" t="e">
        <f>VLOOKUP(A795,EMPRESAS!$A$1:$C$245,3,0)</f>
        <v>#N/A</v>
      </c>
      <c r="D795" s="29"/>
      <c r="E795" s="15"/>
      <c r="F795" s="15"/>
      <c r="G795" s="15"/>
      <c r="H795" s="211"/>
      <c r="I795" s="211"/>
      <c r="J795" s="211"/>
      <c r="K795" s="11" t="e">
        <f>VLOOKUP(A795,EMPRESAS!$A$1:$I$245,9,0)</f>
        <v>#N/A</v>
      </c>
      <c r="L795" s="415" t="e">
        <f>VLOOKUP(A795,EMPRESAS!$A$1:$J$245,10,0)</f>
        <v>#N/A</v>
      </c>
    </row>
    <row r="796" spans="1:12">
      <c r="A796" s="48">
        <v>9011054099</v>
      </c>
      <c r="B796" s="30" t="str">
        <f>VLOOKUP(A796,EMPRESAS!$A$1:$B$245,2,0)</f>
        <v>TRANSPORTE FLUVIAL DE CARGA SUPER ALCOSTO MITU S.A.S.</v>
      </c>
      <c r="C796" s="2" t="str">
        <f>VLOOKUP(A796,EMPRESAS!$A$1:$C$245,3,0)</f>
        <v xml:space="preserve">Carga General </v>
      </c>
      <c r="D796" s="27">
        <v>5864</v>
      </c>
      <c r="E796" s="2">
        <v>5</v>
      </c>
      <c r="F796" s="2">
        <v>12</v>
      </c>
      <c r="G796" s="2">
        <v>2019</v>
      </c>
      <c r="H796" s="2" t="s">
        <v>536</v>
      </c>
      <c r="I796" s="2" t="s">
        <v>554</v>
      </c>
      <c r="J796" s="15"/>
      <c r="K796" s="11" t="str">
        <f>VLOOKUP(A796,EMPRESAS!$A$1:$I$245,9,0)</f>
        <v>VAUPES</v>
      </c>
      <c r="L796" s="415" t="str">
        <f>VLOOKUP(A796,EMPRESAS!$A$1:$J$245,10,0)</f>
        <v>RIO VAUPES Y SUS AFLUENTES</v>
      </c>
    </row>
    <row r="797" spans="1:12">
      <c r="A797" s="48">
        <v>9011054099</v>
      </c>
      <c r="B797" s="30" t="str">
        <f>VLOOKUP(A797,EMPRESAS!$A$1:$B$245,2,0)</f>
        <v>TRANSPORTE FLUVIAL DE CARGA SUPER ALCOSTO MITU S.A.S.</v>
      </c>
      <c r="C797" s="2" t="str">
        <f>VLOOKUP(A797,EMPRESAS!$A$1:$C$245,3,0)</f>
        <v xml:space="preserve">Carga General </v>
      </c>
      <c r="D797" s="27">
        <v>5864</v>
      </c>
      <c r="E797" s="2">
        <v>5</v>
      </c>
      <c r="F797" s="2">
        <v>12</v>
      </c>
      <c r="G797" s="2">
        <v>2019</v>
      </c>
      <c r="H797" s="2" t="s">
        <v>538</v>
      </c>
      <c r="I797" s="2" t="s">
        <v>554</v>
      </c>
      <c r="J797" s="15"/>
      <c r="K797" s="11" t="str">
        <f>VLOOKUP(A797,EMPRESAS!$A$1:$I$245,9,0)</f>
        <v>VAUPES</v>
      </c>
      <c r="L797" s="415" t="str">
        <f>VLOOKUP(A797,EMPRESAS!$A$1:$J$245,10,0)</f>
        <v>RIO VAUPES Y SUS AFLUENTES</v>
      </c>
    </row>
    <row r="798" spans="1:12">
      <c r="A798" s="30">
        <v>9013223678</v>
      </c>
      <c r="B798" s="30" t="str">
        <f>VLOOKUP(A798,EMPRESAS!$A$1:$B$245,2,0)</f>
        <v>TRANSPORTE FLUVIAL OYOLA EMPRESA ASOCIATIVA DE TRABAJO - TO HUILA EAT</v>
      </c>
      <c r="C798" s="2" t="str">
        <f>VLOOKUP(A798,EMPRESAS!$A$1:$C$245,3,0)</f>
        <v>MIXTO</v>
      </c>
      <c r="D798" s="27">
        <v>3040018945</v>
      </c>
      <c r="E798" s="2">
        <v>3</v>
      </c>
      <c r="F798" s="2">
        <v>11</v>
      </c>
      <c r="G798" s="2">
        <v>2020</v>
      </c>
      <c r="H798" s="2" t="s">
        <v>536</v>
      </c>
      <c r="I798" s="2" t="s">
        <v>508</v>
      </c>
      <c r="J798" s="15"/>
      <c r="K798" s="11" t="str">
        <f>VLOOKUP(A798,EMPRESAS!$A$1:$I$245,9,0)</f>
        <v>MAGDALENA</v>
      </c>
      <c r="L798" s="415" t="str">
        <f>VLOOKUP(A798,EMPRESAS!$A$1:$J$245,10,0)</f>
        <v>RIIO MAGDALENA SECTOR DE LOS MUNICIPIOS AIPE Y VILLAVIEJA - HUILA, PUERTO EL PATA - PUERTO PASO DE LA BARCA</v>
      </c>
    </row>
    <row r="799" spans="1:12">
      <c r="A799" s="30">
        <v>9013223678</v>
      </c>
      <c r="B799" s="30" t="str">
        <f>VLOOKUP(A799,EMPRESAS!$A$1:$B$245,2,0)</f>
        <v>TRANSPORTE FLUVIAL OYOLA EMPRESA ASOCIATIVA DE TRABAJO - TO HUILA EAT</v>
      </c>
      <c r="C799" s="2" t="str">
        <f>VLOOKUP(A799,EMPRESAS!$A$1:$C$245,3,0)</f>
        <v>MIXTO</v>
      </c>
      <c r="D799" s="27">
        <v>3040033445</v>
      </c>
      <c r="E799" s="2">
        <v>28</v>
      </c>
      <c r="F799" s="2">
        <v>12</v>
      </c>
      <c r="G799" s="2">
        <v>2020</v>
      </c>
      <c r="H799" s="2" t="s">
        <v>538</v>
      </c>
      <c r="I799" s="2" t="s">
        <v>508</v>
      </c>
      <c r="J799" s="15"/>
      <c r="K799" s="11" t="str">
        <f>VLOOKUP(A799,EMPRESAS!$A$1:$I$245,9,0)</f>
        <v>MAGDALENA</v>
      </c>
      <c r="L799" s="415" t="str">
        <f>VLOOKUP(A799,EMPRESAS!$A$1:$J$245,10,0)</f>
        <v>RIIO MAGDALENA SECTOR DE LOS MUNICIPIOS AIPE Y VILLAVIEJA - HUILA, PUERTO EL PATA - PUERTO PASO DE LA BARCA</v>
      </c>
    </row>
    <row r="800" spans="1:12">
      <c r="A800" s="30">
        <v>9013223678</v>
      </c>
      <c r="B800" s="322" t="str">
        <f>VLOOKUP(A800,EMPRESAS!$A$1:$B$245,2,0)</f>
        <v>TRANSPORTE FLUVIAL OYOLA EMPRESA ASOCIATIVA DE TRABAJO - TO HUILA EAT</v>
      </c>
      <c r="C800" s="21" t="str">
        <f>VLOOKUP(A800,EMPRESAS!$A$1:$C$245,3,0)</f>
        <v>MIXTO</v>
      </c>
      <c r="D800" s="27">
        <v>3040008765</v>
      </c>
      <c r="E800" s="21">
        <v>3</v>
      </c>
      <c r="F800" s="21">
        <v>3</v>
      </c>
      <c r="G800" s="21">
        <v>2021</v>
      </c>
      <c r="H800" s="21" t="s">
        <v>541</v>
      </c>
      <c r="I800" s="2"/>
      <c r="J800" s="15"/>
      <c r="K800" s="11" t="str">
        <f>VLOOKUP(A800,EMPRESAS!$A$1:$I$245,9,0)</f>
        <v>MAGDALENA</v>
      </c>
      <c r="L800" s="415" t="str">
        <f>VLOOKUP(A800,EMPRESAS!$A$1:$J$245,10,0)</f>
        <v>RIIO MAGDALENA SECTOR DE LOS MUNICIPIOS AIPE Y VILLAVIEJA - HUILA, PUERTO EL PATA - PUERTO PASO DE LA BARCA</v>
      </c>
    </row>
    <row r="801" spans="1:12">
      <c r="A801" s="48">
        <v>9011602530</v>
      </c>
      <c r="B801" s="30" t="str">
        <f>VLOOKUP(A801,EMPRESAS!$A$1:$B$245,2,0)</f>
        <v>ASOCIACION SOLUCIONES INTEGRALES NAVIERAS UNIDAS DE CORDOBA - SINU</v>
      </c>
      <c r="C801" s="2" t="str">
        <f>VLOOKUP(A801,EMPRESAS!$A$1:$C$245,3,0)</f>
        <v>Carga - Transbordo</v>
      </c>
      <c r="D801" s="27">
        <v>3040020255</v>
      </c>
      <c r="E801" s="2">
        <v>14</v>
      </c>
      <c r="F801" s="2">
        <v>5</v>
      </c>
      <c r="G801" s="2">
        <v>2021</v>
      </c>
      <c r="H801" s="2" t="s">
        <v>536</v>
      </c>
      <c r="I801" s="2"/>
      <c r="J801" s="15"/>
      <c r="K801" s="11" t="str">
        <f>VLOOKUP(A801,EMPRESAS!$A$1:$I$245,9,0)</f>
        <v xml:space="preserve">SINU </v>
      </c>
      <c r="L801" s="415" t="str">
        <f>VLOOKUP(A801,EMPRESAS!$A$1:$J$245,10,0)</f>
        <v>RIO SINU Y SUS AFLUENTES</v>
      </c>
    </row>
    <row r="802" spans="1:12">
      <c r="A802" s="48">
        <v>9011602530</v>
      </c>
      <c r="B802" s="30" t="str">
        <f>VLOOKUP(A802,EMPRESAS!$A$1:$B$245,2,0)</f>
        <v>ASOCIACION SOLUCIONES INTEGRALES NAVIERAS UNIDAS DE CORDOBA - SINU</v>
      </c>
      <c r="C802" s="2" t="str">
        <f>VLOOKUP(A802,EMPRESAS!$A$1:$C$245,3,0)</f>
        <v>Carga - Transbordo</v>
      </c>
      <c r="D802" s="27">
        <v>3040020255</v>
      </c>
      <c r="E802" s="2">
        <v>14</v>
      </c>
      <c r="F802" s="2">
        <v>5</v>
      </c>
      <c r="G802" s="2">
        <v>2021</v>
      </c>
      <c r="H802" s="2" t="s">
        <v>538</v>
      </c>
      <c r="I802" s="2" t="s">
        <v>558</v>
      </c>
      <c r="J802" s="15"/>
      <c r="K802" s="11" t="str">
        <f>VLOOKUP(A802,EMPRESAS!$A$1:$I$245,9,0)</f>
        <v xml:space="preserve">SINU </v>
      </c>
      <c r="L802" s="415" t="str">
        <f>VLOOKUP(A802,EMPRESAS!$A$1:$J$245,10,0)</f>
        <v>RIO SINU Y SUS AFLUENTES</v>
      </c>
    </row>
    <row r="803" spans="1:12">
      <c r="A803" s="458">
        <v>9013716940</v>
      </c>
      <c r="B803" s="30" t="str">
        <f>VLOOKUP(A803,EMPRESAS!$A$1:$B$245,2,0)</f>
        <v>ASOCIACIÓN DE TRANSPORTADORES TERRESTRE Y FLUVIAL DE CARGA &amp; TURISMO CUENCA DEL ORINOCO “ASOTRANSFLUORINOCO"</v>
      </c>
      <c r="C803" s="2" t="str">
        <f>VLOOKUP(A803,EMPRESAS!$A$1:$C$245,3,0)</f>
        <v xml:space="preserve">Carga General </v>
      </c>
      <c r="D803" s="27">
        <v>3040028055</v>
      </c>
      <c r="E803" s="2">
        <v>6</v>
      </c>
      <c r="F803" s="2">
        <v>7</v>
      </c>
      <c r="G803" s="2">
        <v>2021</v>
      </c>
      <c r="H803" s="2" t="s">
        <v>536</v>
      </c>
      <c r="I803" s="2" t="s">
        <v>554</v>
      </c>
      <c r="J803" s="15"/>
      <c r="K803" s="11" t="str">
        <f>VLOOKUP(A803,EMPRESAS!$A$1:$I$245,9,0)</f>
        <v>GUAYABERO</v>
      </c>
      <c r="L803" s="48" t="str">
        <f>VLOOKUP(A803,EMPRESAS!$A$1:$J$245,10,0)</f>
        <v>RIOS: GUAYABERO, GUAVIARE, INIRIDA, VAUPES, ORINOCO Y SUS ESPECTIVOS AFLUENTES EN EL TERRITORIO NACIONAL.</v>
      </c>
    </row>
    <row r="804" spans="1:12">
      <c r="A804" s="458">
        <v>9013716940</v>
      </c>
      <c r="B804" s="30" t="str">
        <f>VLOOKUP(A804,EMPRESAS!$A$1:$B$245,2,0)</f>
        <v>ASOCIACIÓN DE TRANSPORTADORES TERRESTRE Y FLUVIAL DE CARGA &amp; TURISMO CUENCA DEL ORINOCO “ASOTRANSFLUORINOCO"</v>
      </c>
      <c r="C804" s="2" t="str">
        <f>VLOOKUP(A804,EMPRESAS!$A$1:$C$245,3,0)</f>
        <v xml:space="preserve">Carga General </v>
      </c>
      <c r="D804" s="27">
        <v>3040028055</v>
      </c>
      <c r="E804" s="2">
        <v>6</v>
      </c>
      <c r="F804" s="2">
        <v>7</v>
      </c>
      <c r="G804" s="2">
        <v>2021</v>
      </c>
      <c r="H804" s="2" t="s">
        <v>538</v>
      </c>
      <c r="I804" s="2" t="s">
        <v>554</v>
      </c>
      <c r="J804" s="15"/>
      <c r="K804" s="11" t="str">
        <f>VLOOKUP(A804,EMPRESAS!$A$1:$I$245,9,0)</f>
        <v>GUAYABERO</v>
      </c>
      <c r="L804" s="48" t="str">
        <f>VLOOKUP(A804,EMPRESAS!$A$1:$J$245,10,0)</f>
        <v>RIOS: GUAYABERO, GUAVIARE, INIRIDA, VAUPES, ORINOCO Y SUS ESPECTIVOS AFLUENTES EN EL TERRITORIO NACIONAL.</v>
      </c>
    </row>
    <row r="805" spans="1:12" ht="26.25">
      <c r="A805" s="462">
        <v>404197336</v>
      </c>
      <c r="B805" s="30" t="str">
        <f>VLOOKUP(A805,EMPRESAS!$A$1:$B$245,2,0)</f>
        <v>RÍOS SANDRA MILENA</v>
      </c>
      <c r="C805" s="2" t="str">
        <f>VLOOKUP(A805,EMPRESAS!$A$1:$C$245,3,0)</f>
        <v>Carga - Transbordo</v>
      </c>
      <c r="D805" s="27">
        <v>3040014735</v>
      </c>
      <c r="E805" s="2">
        <v>8</v>
      </c>
      <c r="F805" s="2">
        <v>4</v>
      </c>
      <c r="G805" s="2">
        <v>2021</v>
      </c>
      <c r="H805" s="2" t="s">
        <v>536</v>
      </c>
      <c r="I805" s="2"/>
      <c r="J805" s="15"/>
      <c r="K805" s="11" t="str">
        <f>VLOOKUP(A805,EMPRESAS!$A$1:$I$245,9,0)</f>
        <v>MAGDALENA</v>
      </c>
      <c r="L805" s="415" t="str">
        <f>VLOOKUP(A805,EMPRESAS!$A$1:$J$245,10,0)</f>
        <v>RIO MAGDALENA EL PUERTO DE LAS TORTOLAS EN EL MUNICIPIO DE VILLAVIEJA - HUILA AL PUERTO DE LA ISLA SAN NICOLAS EN EL MUNICIPIO DE AIPE HUILA</v>
      </c>
    </row>
    <row r="806" spans="1:12" ht="30">
      <c r="A806" s="462">
        <v>404197336</v>
      </c>
      <c r="B806" s="30" t="str">
        <f>VLOOKUP(A806,EMPRESAS!$A$1:$B$245,2,0)</f>
        <v>RÍOS SANDRA MILENA</v>
      </c>
      <c r="C806" s="2" t="str">
        <f>VLOOKUP(A806,EMPRESAS!$A$1:$C$245,3,0)</f>
        <v>Carga - Transbordo</v>
      </c>
      <c r="D806" s="27">
        <v>3040014735</v>
      </c>
      <c r="E806" s="2">
        <v>8</v>
      </c>
      <c r="F806" s="2">
        <v>4</v>
      </c>
      <c r="G806" s="2">
        <v>2021</v>
      </c>
      <c r="H806" s="2" t="s">
        <v>538</v>
      </c>
      <c r="I806" s="2"/>
      <c r="J806" s="15"/>
      <c r="K806" s="11" t="str">
        <f>VLOOKUP(A806,EMPRESAS!$A$1:$I$245,9,0)</f>
        <v>MAGDALENA</v>
      </c>
      <c r="L806" s="464" t="str">
        <f>VLOOKUP(A806,EMPRESAS!$A$1:$J$245,10,0)</f>
        <v>RIO MAGDALENA EL PUERTO DE LAS TORTOLAS EN EL MUNICIPIO DE VILLAVIEJA - HUILA AL PUERTO DE LA ISLA SAN NICOLAS EN EL MUNICIPIO DE AIPE HUILA</v>
      </c>
    </row>
    <row r="807" spans="1:12">
      <c r="A807" s="30">
        <v>9013685902</v>
      </c>
      <c r="B807" s="30" t="str">
        <f>VLOOKUP(A807,EMPRESAS!$A$1:$B$245,2,0)</f>
        <v>TRANSAMAZONIA S.A.S.</v>
      </c>
      <c r="C807" s="2" t="str">
        <f>VLOOKUP(A807,EMPRESAS!$A$1:$C$245,3,0)</f>
        <v xml:space="preserve">Carga General </v>
      </c>
      <c r="D807" s="27">
        <v>3040018075</v>
      </c>
      <c r="E807" s="2">
        <v>29</v>
      </c>
      <c r="F807" s="2">
        <v>4</v>
      </c>
      <c r="G807" s="2">
        <v>2021</v>
      </c>
      <c r="H807" s="2" t="s">
        <v>536</v>
      </c>
      <c r="I807" s="2"/>
      <c r="J807" s="15"/>
      <c r="K807" s="11" t="str">
        <f>VLOOKUP(A807,EMPRESAS!$A$1:$I$245,9,0)</f>
        <v>PUTUMAYO</v>
      </c>
      <c r="L807" s="2" t="str">
        <f>VLOOKUP(A807,EMPRESAS!$A$1:$J$245,10,0)</f>
        <v>RIOS: PUTUMAYO, APOPÓRIS, AMAZONAS Y AFLUENTES</v>
      </c>
    </row>
    <row r="808" spans="1:12">
      <c r="A808" s="30">
        <v>9013685902</v>
      </c>
      <c r="B808" s="30" t="str">
        <f>VLOOKUP(A808,EMPRESAS!$A$1:$B$245,2,0)</f>
        <v>TRANSAMAZONIA S.A.S.</v>
      </c>
      <c r="C808" s="2" t="str">
        <f>VLOOKUP(A808,EMPRESAS!$A$1:$C$245,3,0)</f>
        <v xml:space="preserve">Carga General </v>
      </c>
      <c r="D808" s="27">
        <v>3040018075</v>
      </c>
      <c r="E808" s="2">
        <v>29</v>
      </c>
      <c r="F808" s="2">
        <v>4</v>
      </c>
      <c r="G808" s="2">
        <v>2021</v>
      </c>
      <c r="H808" s="2" t="s">
        <v>538</v>
      </c>
      <c r="I808" s="2"/>
      <c r="J808" s="15"/>
      <c r="K808" s="11" t="str">
        <f>VLOOKUP(A808,EMPRESAS!$A$1:$I$245,9,0)</f>
        <v>PUTUMAYO</v>
      </c>
      <c r="L808" s="2" t="str">
        <f>VLOOKUP(A808,EMPRESAS!$A$1:$J$245,10,0)</f>
        <v>RIOS: PUTUMAYO, APOPÓRIS, AMAZONAS Y AFLUENTES</v>
      </c>
    </row>
    <row r="809" spans="1:12">
      <c r="A809" s="30"/>
      <c r="B809" s="30" t="e">
        <f>VLOOKUP(A809,EMPRESAS!$A$1:$B$245,2,0)</f>
        <v>#N/A</v>
      </c>
      <c r="C809" s="2" t="e">
        <f>VLOOKUP(A809,EMPRESAS!$A$1:$C$245,3,0)</f>
        <v>#N/A</v>
      </c>
      <c r="D809" s="2"/>
      <c r="E809" s="2"/>
      <c r="F809" s="2"/>
      <c r="G809" s="2"/>
      <c r="H809" s="2"/>
      <c r="I809" s="2"/>
      <c r="J809" s="15"/>
      <c r="K809" s="11" t="e">
        <f>VLOOKUP(A809,EMPRESAS!$A$1:$I$245,9,0)</f>
        <v>#N/A</v>
      </c>
      <c r="L809" s="2" t="e">
        <f>VLOOKUP(A809,EMPRESAS!$A$1:$J$245,10,0)</f>
        <v>#N/A</v>
      </c>
    </row>
    <row r="810" spans="1:12">
      <c r="A810" s="30"/>
      <c r="B810" s="30" t="e">
        <f>VLOOKUP(A810,EMPRESAS!$A$1:$B$245,2,0)</f>
        <v>#N/A</v>
      </c>
      <c r="C810" s="2" t="e">
        <f>VLOOKUP(A810,EMPRESAS!$A$1:$C$245,3,0)</f>
        <v>#N/A</v>
      </c>
      <c r="D810" s="2"/>
      <c r="E810" s="2"/>
      <c r="F810" s="2"/>
      <c r="G810" s="2"/>
      <c r="H810" s="2"/>
      <c r="I810" s="2"/>
      <c r="J810" s="15"/>
      <c r="K810" s="11" t="e">
        <f>VLOOKUP(A810,EMPRESAS!$A$1:$I$245,9,0)</f>
        <v>#N/A</v>
      </c>
      <c r="L810" s="2" t="e">
        <f>VLOOKUP(A810,EMPRESAS!$A$1:$J$245,10,0)</f>
        <v>#N/A</v>
      </c>
    </row>
    <row r="811" spans="1:12">
      <c r="A811" s="30"/>
      <c r="B811" s="30" t="e">
        <f>VLOOKUP(A811,EMPRESAS!$A$1:$B$245,2,0)</f>
        <v>#N/A</v>
      </c>
      <c r="C811" s="2" t="e">
        <f>VLOOKUP(A811,EMPRESAS!$A$1:$C$245,3,0)</f>
        <v>#N/A</v>
      </c>
      <c r="D811" s="476" t="s">
        <v>597</v>
      </c>
      <c r="E811" s="2"/>
      <c r="F811" s="2"/>
      <c r="G811" s="2"/>
      <c r="H811" s="2"/>
      <c r="I811" s="2"/>
      <c r="J811" s="15"/>
      <c r="K811" s="11" t="e">
        <f>VLOOKUP(A811,EMPRESAS!$A$1:$I$245,9,0)</f>
        <v>#N/A</v>
      </c>
      <c r="L811" s="2" t="e">
        <f>VLOOKUP(A811,EMPRESAS!$A$1:$J$245,10,0)</f>
        <v>#N/A</v>
      </c>
    </row>
    <row r="812" spans="1:12">
      <c r="A812" s="30"/>
      <c r="B812" s="30" t="e">
        <f>VLOOKUP(A812,EMPRESAS!$A$1:$B$245,2,0)</f>
        <v>#N/A</v>
      </c>
      <c r="C812" s="2" t="e">
        <f>VLOOKUP(A812,EMPRESAS!$A$1:$C$245,3,0)</f>
        <v>#N/A</v>
      </c>
      <c r="D812" s="2"/>
      <c r="E812" s="2"/>
      <c r="F812" s="2"/>
      <c r="G812" s="2"/>
      <c r="H812" s="2"/>
      <c r="I812" s="2"/>
      <c r="J812" s="15"/>
      <c r="K812" s="11" t="e">
        <f>VLOOKUP(A812,EMPRESAS!$A$1:$I$245,9,0)</f>
        <v>#N/A</v>
      </c>
      <c r="L812" s="2" t="e">
        <f>VLOOKUP(A812,EMPRESAS!$A$1:$J$245,10,0)</f>
        <v>#N/A</v>
      </c>
    </row>
    <row r="813" spans="1:12">
      <c r="A813" s="46"/>
      <c r="B813" s="30" t="e">
        <f>VLOOKUP(A813,EMPRESAS!$A$1:$B$245,2,0)</f>
        <v>#N/A</v>
      </c>
      <c r="C813" s="2" t="e">
        <f>VLOOKUP(A813,EMPRESAS!$A$1:$C$245,3,0)</f>
        <v>#N/A</v>
      </c>
      <c r="D813" s="2"/>
      <c r="E813" s="2"/>
      <c r="F813" s="2"/>
      <c r="G813" s="2"/>
      <c r="H813" s="2"/>
      <c r="I813" s="2"/>
      <c r="J813" s="15"/>
      <c r="K813" s="11" t="e">
        <f>VLOOKUP(A813,EMPRESAS!$A$1:$I$245,9,0)</f>
        <v>#N/A</v>
      </c>
      <c r="L813" s="2" t="e">
        <f>VLOOKUP(A813,EMPRESAS!$A$1:$J$245,10,0)</f>
        <v>#N/A</v>
      </c>
    </row>
    <row r="814" spans="1:12">
      <c r="A814" s="30"/>
      <c r="B814" s="30" t="e">
        <f>VLOOKUP(A814,EMPRESAS!$A$1:$B$245,2,0)</f>
        <v>#N/A</v>
      </c>
      <c r="C814" s="2" t="e">
        <f>VLOOKUP(A814,EMPRESAS!$A$1:$C$245,3,0)</f>
        <v>#N/A</v>
      </c>
      <c r="D814" s="2"/>
      <c r="E814" s="2"/>
      <c r="F814" s="2"/>
      <c r="G814" s="2"/>
      <c r="H814" s="2"/>
      <c r="I814" s="2"/>
      <c r="J814" s="15"/>
      <c r="K814" s="11" t="e">
        <f>VLOOKUP(A814,EMPRESAS!$A$1:$I$245,9,0)</f>
        <v>#N/A</v>
      </c>
      <c r="L814" s="2" t="e">
        <f>VLOOKUP(A814,EMPRESAS!$A$1:$J$245,10,0)</f>
        <v>#N/A</v>
      </c>
    </row>
    <row r="815" spans="1:12">
      <c r="A815" s="30"/>
      <c r="B815" s="30" t="e">
        <f>VLOOKUP(A815,EMPRESAS!$A$1:$B$245,2,0)</f>
        <v>#N/A</v>
      </c>
      <c r="C815" s="2" t="e">
        <f>VLOOKUP(A815,EMPRESAS!$A$1:$C$245,3,0)</f>
        <v>#N/A</v>
      </c>
      <c r="D815" s="2"/>
      <c r="E815" s="2"/>
      <c r="F815" s="2"/>
      <c r="G815" s="2"/>
      <c r="H815" s="2"/>
      <c r="I815" s="2"/>
      <c r="J815" s="15"/>
      <c r="K815" s="11" t="e">
        <f>VLOOKUP(A815,EMPRESAS!$A$1:$I$245,9,0)</f>
        <v>#N/A</v>
      </c>
      <c r="L815" s="2" t="e">
        <f>VLOOKUP(A815,EMPRESAS!$A$1:$J$245,10,0)</f>
        <v>#N/A</v>
      </c>
    </row>
    <row r="816" spans="1:12">
      <c r="A816" s="30"/>
      <c r="B816" s="30" t="e">
        <f>VLOOKUP(A816,EMPRESAS!$A$1:$B$245,2,0)</f>
        <v>#N/A</v>
      </c>
      <c r="C816" s="2" t="e">
        <f>VLOOKUP(A816,EMPRESAS!$A$1:$C$245,3,0)</f>
        <v>#N/A</v>
      </c>
      <c r="D816" s="2"/>
      <c r="E816" s="2"/>
      <c r="F816" s="2"/>
      <c r="G816" s="2"/>
      <c r="H816" s="2"/>
      <c r="I816" s="2"/>
      <c r="J816" s="15"/>
      <c r="K816" s="11" t="e">
        <f>VLOOKUP(A816,EMPRESAS!$A$1:$I$245,9,0)</f>
        <v>#N/A</v>
      </c>
      <c r="L816" s="2" t="e">
        <f>VLOOKUP(A816,EMPRESAS!$A$1:$J$245,10,0)</f>
        <v>#N/A</v>
      </c>
    </row>
    <row r="817" spans="1:12">
      <c r="A817" s="30"/>
      <c r="B817" s="30" t="e">
        <f>VLOOKUP(A817,EMPRESAS!$A$1:$B$245,2,0)</f>
        <v>#N/A</v>
      </c>
      <c r="C817" s="2" t="e">
        <f>VLOOKUP(A817,EMPRESAS!$A$1:$C$245,3,0)</f>
        <v>#N/A</v>
      </c>
      <c r="D817" s="2"/>
      <c r="E817" s="2"/>
      <c r="F817" s="2"/>
      <c r="G817" s="2"/>
      <c r="H817" s="2"/>
      <c r="I817" s="2"/>
      <c r="J817" s="15"/>
      <c r="K817" s="11" t="e">
        <f>VLOOKUP(A817,EMPRESAS!$A$1:$I$245,9,0)</f>
        <v>#N/A</v>
      </c>
      <c r="L817" s="2" t="e">
        <f>VLOOKUP(A817,EMPRESAS!$A$1:$J$245,10,0)</f>
        <v>#N/A</v>
      </c>
    </row>
    <row r="818" spans="1:12">
      <c r="A818" s="30"/>
      <c r="B818" s="30" t="e">
        <f>VLOOKUP(A818,EMPRESAS!$A$1:$B$245,2,0)</f>
        <v>#N/A</v>
      </c>
      <c r="C818" s="2" t="e">
        <f>VLOOKUP(A818,EMPRESAS!$A$1:$C$245,3,0)</f>
        <v>#N/A</v>
      </c>
      <c r="D818" s="2"/>
      <c r="E818" s="2"/>
      <c r="F818" s="2"/>
      <c r="G818" s="2"/>
      <c r="H818" s="2"/>
      <c r="I818" s="2"/>
      <c r="J818" s="15"/>
      <c r="K818" s="11" t="e">
        <f>VLOOKUP(A818,EMPRESAS!$A$1:$I$245,9,0)</f>
        <v>#N/A</v>
      </c>
      <c r="L818" s="2" t="e">
        <f>VLOOKUP(A818,EMPRESAS!$A$1:$J$245,10,0)</f>
        <v>#N/A</v>
      </c>
    </row>
    <row r="819" spans="1:12">
      <c r="A819" s="30"/>
      <c r="B819" s="30" t="e">
        <f>VLOOKUP(A819,EMPRESAS!$A$1:$B$245,2,0)</f>
        <v>#N/A</v>
      </c>
      <c r="C819" s="2" t="e">
        <f>VLOOKUP(A819,EMPRESAS!$A$1:$C$245,3,0)</f>
        <v>#N/A</v>
      </c>
      <c r="D819" s="2"/>
      <c r="E819" s="2"/>
      <c r="F819" s="2"/>
      <c r="G819" s="2"/>
      <c r="H819" s="2"/>
      <c r="I819" s="2"/>
      <c r="J819" s="15"/>
      <c r="K819" s="11" t="e">
        <f>VLOOKUP(A819,EMPRESAS!$A$1:$I$245,9,0)</f>
        <v>#N/A</v>
      </c>
      <c r="L819" s="2" t="e">
        <f>VLOOKUP(A819,EMPRESAS!$A$1:$J$245,10,0)</f>
        <v>#N/A</v>
      </c>
    </row>
    <row r="820" spans="1:12">
      <c r="A820" s="30"/>
      <c r="B820" s="30" t="e">
        <f>VLOOKUP(A820,EMPRESAS!$A$1:$B$245,2,0)</f>
        <v>#N/A</v>
      </c>
      <c r="C820" s="2" t="e">
        <f>VLOOKUP(A820,EMPRESAS!$A$1:$C$245,3,0)</f>
        <v>#N/A</v>
      </c>
      <c r="D820" s="2"/>
      <c r="E820" s="2"/>
      <c r="F820" s="2"/>
      <c r="G820" s="2"/>
      <c r="H820" s="2"/>
      <c r="I820" s="2"/>
      <c r="J820" s="15"/>
      <c r="K820" s="11" t="e">
        <f>VLOOKUP(A820,EMPRESAS!$A$1:$I$245,9,0)</f>
        <v>#N/A</v>
      </c>
      <c r="L820" s="2" t="e">
        <f>VLOOKUP(A820,EMPRESAS!$A$1:$J$245,10,0)</f>
        <v>#N/A</v>
      </c>
    </row>
    <row r="821" spans="1:12">
      <c r="A821" s="30"/>
      <c r="B821" s="30" t="e">
        <f>VLOOKUP(A821,EMPRESAS!$A$1:$B$245,2,0)</f>
        <v>#N/A</v>
      </c>
      <c r="C821" s="2" t="e">
        <f>VLOOKUP(A821,EMPRESAS!$A$1:$C$245,3,0)</f>
        <v>#N/A</v>
      </c>
      <c r="D821" s="2"/>
      <c r="E821" s="2"/>
      <c r="F821" s="2"/>
      <c r="G821" s="2"/>
      <c r="H821" s="2"/>
      <c r="I821" s="2"/>
      <c r="J821" s="15"/>
      <c r="K821" s="11" t="e">
        <f>VLOOKUP(A821,EMPRESAS!$A$1:$I$245,9,0)</f>
        <v>#N/A</v>
      </c>
      <c r="L821" s="2" t="e">
        <f>VLOOKUP(A821,EMPRESAS!$A$1:$J$245,10,0)</f>
        <v>#N/A</v>
      </c>
    </row>
    <row r="822" spans="1:12">
      <c r="A822" s="30"/>
      <c r="B822" s="30" t="e">
        <f>VLOOKUP(A822,EMPRESAS!$A$1:$B$245,2,0)</f>
        <v>#N/A</v>
      </c>
      <c r="C822" s="2" t="e">
        <f>VLOOKUP(A822,EMPRESAS!$A$1:$C$245,3,0)</f>
        <v>#N/A</v>
      </c>
      <c r="D822" s="2"/>
      <c r="E822" s="2"/>
      <c r="F822" s="2"/>
      <c r="G822" s="2"/>
      <c r="H822" s="2"/>
      <c r="I822" s="2"/>
      <c r="J822" s="15"/>
      <c r="K822" s="11" t="e">
        <f>VLOOKUP(A822,EMPRESAS!$A$1:$I$245,9,0)</f>
        <v>#N/A</v>
      </c>
      <c r="L822" s="2" t="e">
        <f>VLOOKUP(A822,EMPRESAS!$A$1:$J$245,10,0)</f>
        <v>#N/A</v>
      </c>
    </row>
    <row r="823" spans="1:12">
      <c r="A823" s="30"/>
      <c r="B823" s="30" t="e">
        <f>VLOOKUP(A823,EMPRESAS!$A$1:$B$245,2,0)</f>
        <v>#N/A</v>
      </c>
      <c r="C823" s="2" t="e">
        <f>VLOOKUP(A823,EMPRESAS!$A$1:$C$245,3,0)</f>
        <v>#N/A</v>
      </c>
      <c r="D823" s="2"/>
      <c r="E823" s="2"/>
      <c r="F823" s="2"/>
      <c r="G823" s="2"/>
      <c r="H823" s="2"/>
      <c r="I823" s="2"/>
      <c r="J823" s="15"/>
      <c r="K823" s="11" t="e">
        <f>VLOOKUP(A823,EMPRESAS!$A$1:$I$245,9,0)</f>
        <v>#N/A</v>
      </c>
      <c r="L823" s="2" t="e">
        <f>VLOOKUP(A823,EMPRESAS!$A$1:$J$245,10,0)</f>
        <v>#N/A</v>
      </c>
    </row>
    <row r="824" spans="1:12">
      <c r="A824" s="30"/>
      <c r="B824" s="30" t="e">
        <f>VLOOKUP(A824,EMPRESAS!$A$1:$B$245,2,0)</f>
        <v>#N/A</v>
      </c>
      <c r="C824" s="2" t="e">
        <f>VLOOKUP(A824,EMPRESAS!$A$1:$C$245,3,0)</f>
        <v>#N/A</v>
      </c>
      <c r="D824" s="2"/>
      <c r="E824" s="2"/>
      <c r="F824" s="2"/>
      <c r="G824" s="2"/>
      <c r="H824" s="2"/>
      <c r="I824" s="2"/>
      <c r="J824" s="15"/>
      <c r="K824" s="11" t="e">
        <f>VLOOKUP(A824,EMPRESAS!$A$1:$I$245,9,0)</f>
        <v>#N/A</v>
      </c>
      <c r="L824" s="2" t="e">
        <f>VLOOKUP(A824,EMPRESAS!$A$1:$J$245,10,0)</f>
        <v>#N/A</v>
      </c>
    </row>
    <row r="825" spans="1:12">
      <c r="A825" s="30"/>
      <c r="B825" s="30" t="e">
        <f>VLOOKUP(A825,EMPRESAS!$A$1:$B$245,2,0)</f>
        <v>#N/A</v>
      </c>
      <c r="C825" s="2" t="e">
        <f>VLOOKUP(A825,EMPRESAS!$A$1:$C$245,3,0)</f>
        <v>#N/A</v>
      </c>
      <c r="D825" s="2"/>
      <c r="E825" s="2"/>
      <c r="F825" s="2"/>
      <c r="G825" s="2"/>
      <c r="H825" s="2"/>
      <c r="I825" s="2"/>
      <c r="J825" s="15"/>
      <c r="K825" s="11" t="e">
        <f>VLOOKUP(A825,EMPRESAS!$A$1:$I$245,9,0)</f>
        <v>#N/A</v>
      </c>
      <c r="L825" s="2" t="e">
        <f>VLOOKUP(A825,EMPRESAS!$A$1:$J$245,10,0)</f>
        <v>#N/A</v>
      </c>
    </row>
    <row r="826" spans="1:12">
      <c r="A826" s="30"/>
      <c r="B826" s="30" t="e">
        <f>VLOOKUP(A826,EMPRESAS!$A$1:$B$245,2,0)</f>
        <v>#N/A</v>
      </c>
      <c r="C826" s="2" t="e">
        <f>VLOOKUP(A826,EMPRESAS!$A$1:$C$245,3,0)</f>
        <v>#N/A</v>
      </c>
      <c r="D826" s="2"/>
      <c r="E826" s="2"/>
      <c r="F826" s="2"/>
      <c r="G826" s="2"/>
      <c r="H826" s="2"/>
      <c r="I826" s="2"/>
      <c r="J826" s="15"/>
      <c r="K826" s="11" t="e">
        <f>VLOOKUP(A826,EMPRESAS!$A$1:$I$245,9,0)</f>
        <v>#N/A</v>
      </c>
      <c r="L826" s="2" t="e">
        <f>VLOOKUP(A826,EMPRESAS!$A$1:$J$245,10,0)</f>
        <v>#N/A</v>
      </c>
    </row>
    <row r="827" spans="1:12">
      <c r="A827" s="30"/>
      <c r="B827" s="30" t="e">
        <f>VLOOKUP(A827,EMPRESAS!$A$1:$B$245,2,0)</f>
        <v>#N/A</v>
      </c>
      <c r="C827" s="2" t="e">
        <f>VLOOKUP(A827,EMPRESAS!$A$1:$C$245,3,0)</f>
        <v>#N/A</v>
      </c>
      <c r="D827" s="2"/>
      <c r="E827" s="2"/>
      <c r="F827" s="2"/>
      <c r="G827" s="2"/>
      <c r="H827" s="2"/>
      <c r="I827" s="2"/>
      <c r="J827" s="15"/>
      <c r="K827" s="11" t="e">
        <f>VLOOKUP(A827,EMPRESAS!$A$1:$I$245,9,0)</f>
        <v>#N/A</v>
      </c>
      <c r="L827" s="2" t="e">
        <f>VLOOKUP(A827,EMPRESAS!$A$1:$J$245,10,0)</f>
        <v>#N/A</v>
      </c>
    </row>
    <row r="828" spans="1:12">
      <c r="A828" s="30"/>
      <c r="B828" s="30" t="e">
        <f>VLOOKUP(A828,EMPRESAS!$A$1:$B$245,2,0)</f>
        <v>#N/A</v>
      </c>
      <c r="C828" s="2" t="e">
        <f>VLOOKUP(A828,EMPRESAS!$A$1:$C$245,3,0)</f>
        <v>#N/A</v>
      </c>
      <c r="D828" s="2"/>
      <c r="E828" s="2"/>
      <c r="F828" s="2"/>
      <c r="G828" s="2"/>
      <c r="H828" s="2"/>
      <c r="I828" s="2"/>
      <c r="J828" s="15"/>
      <c r="K828" s="11" t="e">
        <f>VLOOKUP(A828,EMPRESAS!$A$1:$I$245,9,0)</f>
        <v>#N/A</v>
      </c>
      <c r="L828" s="2" t="e">
        <f>VLOOKUP(A828,EMPRESAS!$A$1:$J$245,10,0)</f>
        <v>#N/A</v>
      </c>
    </row>
    <row r="829" spans="1:12">
      <c r="A829" s="30"/>
      <c r="B829" s="30" t="e">
        <f>VLOOKUP(A829,EMPRESAS!$A$1:$B$245,2,0)</f>
        <v>#N/A</v>
      </c>
      <c r="C829" s="2" t="e">
        <f>VLOOKUP(A829,EMPRESAS!$A$1:$C$245,3,0)</f>
        <v>#N/A</v>
      </c>
      <c r="D829" s="2"/>
      <c r="E829" s="2"/>
      <c r="F829" s="2"/>
      <c r="G829" s="2"/>
      <c r="H829" s="2"/>
      <c r="I829" s="2"/>
      <c r="J829" s="15"/>
      <c r="K829" s="11" t="e">
        <f>VLOOKUP(A829,EMPRESAS!$A$1:$I$245,9,0)</f>
        <v>#N/A</v>
      </c>
      <c r="L829" s="2" t="e">
        <f>VLOOKUP(A829,EMPRESAS!$A$1:$J$245,10,0)</f>
        <v>#N/A</v>
      </c>
    </row>
    <row r="830" spans="1:12">
      <c r="A830" s="5"/>
      <c r="B830" s="30" t="e">
        <f>VLOOKUP(A830,EMPRESAS!$A$1:$B$245,2,0)</f>
        <v>#N/A</v>
      </c>
      <c r="C830" s="2" t="e">
        <f>VLOOKUP(A830,EMPRESAS!$A$1:$C$245,3,0)</f>
        <v>#N/A</v>
      </c>
      <c r="D830" s="9"/>
      <c r="E830" s="9"/>
      <c r="F830" s="9"/>
      <c r="G830" s="9"/>
      <c r="H830" s="9"/>
      <c r="J830" s="24"/>
      <c r="K830" s="11" t="e">
        <f>VLOOKUP(A830,EMPRESAS!$A$1:$I$245,9,0)</f>
        <v>#N/A</v>
      </c>
      <c r="L830" s="2" t="e">
        <f>VLOOKUP(A830,EMPRESAS!$A$1:$J$245,10,0)</f>
        <v>#N/A</v>
      </c>
    </row>
    <row r="831" spans="1:12">
      <c r="A831" s="5"/>
      <c r="B831" s="30" t="e">
        <f>VLOOKUP(A831,EMPRESAS!$A$1:$B$245,2,0)</f>
        <v>#N/A</v>
      </c>
      <c r="C831" s="2" t="e">
        <f>VLOOKUP(A831,EMPRESAS!$A$1:$C$245,3,0)</f>
        <v>#N/A</v>
      </c>
      <c r="D831" s="9"/>
      <c r="E831" s="9"/>
      <c r="F831" s="9"/>
      <c r="G831" s="9"/>
      <c r="H831" s="9"/>
      <c r="J831" s="24"/>
      <c r="K831" s="11" t="e">
        <f>VLOOKUP(A831,EMPRESAS!$A$1:$I$245,9,0)</f>
        <v>#N/A</v>
      </c>
      <c r="L831" s="2" t="e">
        <f>VLOOKUP(A831,EMPRESAS!$A$1:$J$245,10,0)</f>
        <v>#N/A</v>
      </c>
    </row>
    <row r="832" spans="1:12">
      <c r="A832" s="5"/>
      <c r="B832" s="30" t="e">
        <f>VLOOKUP(A832,EMPRESAS!$A$1:$B$245,2,0)</f>
        <v>#N/A</v>
      </c>
      <c r="C832" s="2" t="e">
        <f>VLOOKUP(A832,EMPRESAS!$A$1:$C$245,3,0)</f>
        <v>#N/A</v>
      </c>
      <c r="D832" s="9"/>
      <c r="E832" s="9"/>
      <c r="F832" s="9"/>
      <c r="G832" s="9"/>
      <c r="H832" s="9"/>
      <c r="J832" s="24"/>
      <c r="K832" s="11" t="e">
        <f>VLOOKUP(A832,EMPRESAS!$A$1:$I$245,9,0)</f>
        <v>#N/A</v>
      </c>
      <c r="L832" s="2" t="e">
        <f>VLOOKUP(A832,EMPRESAS!$A$1:$J$245,10,0)</f>
        <v>#N/A</v>
      </c>
    </row>
    <row r="833" spans="1:12">
      <c r="A833" s="5"/>
      <c r="B833" s="30" t="e">
        <f>VLOOKUP(A833,EMPRESAS!$A$1:$B$245,2,0)</f>
        <v>#N/A</v>
      </c>
      <c r="C833" s="2" t="e">
        <f>VLOOKUP(A833,EMPRESAS!$A$1:$C$245,3,0)</f>
        <v>#N/A</v>
      </c>
      <c r="D833" s="9"/>
      <c r="E833" s="9"/>
      <c r="F833" s="9"/>
      <c r="G833" s="9"/>
      <c r="H833" s="9"/>
      <c r="J833" s="24"/>
      <c r="K833" s="11" t="e">
        <f>VLOOKUP(A833,EMPRESAS!$A$1:$I$245,9,0)</f>
        <v>#N/A</v>
      </c>
      <c r="L833" s="2" t="e">
        <f>VLOOKUP(A833,EMPRESAS!$A$1:$J$245,10,0)</f>
        <v>#N/A</v>
      </c>
    </row>
    <row r="834" spans="1:12">
      <c r="A834" s="5"/>
      <c r="B834" s="30" t="e">
        <f>VLOOKUP(A834,EMPRESAS!$A$1:$B$245,2,0)</f>
        <v>#N/A</v>
      </c>
      <c r="C834" s="2" t="e">
        <f>VLOOKUP(A834,EMPRESAS!$A$1:$C$245,3,0)</f>
        <v>#N/A</v>
      </c>
      <c r="D834" s="9"/>
      <c r="E834" s="9"/>
      <c r="F834" s="9"/>
      <c r="G834" s="9"/>
      <c r="H834" s="9"/>
      <c r="J834" s="24"/>
      <c r="K834" s="11" t="e">
        <f>VLOOKUP(A834,EMPRESAS!$A$1:$I$245,9,0)</f>
        <v>#N/A</v>
      </c>
      <c r="L834" s="2" t="e">
        <f>VLOOKUP(A834,EMPRESAS!$A$1:$J$245,10,0)</f>
        <v>#N/A</v>
      </c>
    </row>
    <row r="835" spans="1:12">
      <c r="A835" s="5"/>
      <c r="B835" s="30" t="e">
        <f>VLOOKUP(A835,EMPRESAS!$A$1:$B$245,2,0)</f>
        <v>#N/A</v>
      </c>
      <c r="C835" s="2" t="e">
        <f>VLOOKUP(A835,EMPRESAS!$A$1:$C$245,3,0)</f>
        <v>#N/A</v>
      </c>
      <c r="D835" s="9"/>
      <c r="E835" s="9"/>
      <c r="F835" s="9"/>
      <c r="G835" s="9"/>
      <c r="H835" s="9"/>
      <c r="J835" s="24"/>
      <c r="K835" s="11" t="e">
        <f>VLOOKUP(A835,EMPRESAS!$A$1:$I$245,9,0)</f>
        <v>#N/A</v>
      </c>
      <c r="L835" s="2" t="e">
        <f>VLOOKUP(A835,EMPRESAS!$A$1:$J$245,10,0)</f>
        <v>#N/A</v>
      </c>
    </row>
    <row r="836" spans="1:12">
      <c r="A836" s="5"/>
      <c r="B836" s="30" t="e">
        <f>VLOOKUP(A836,EMPRESAS!$A$1:$B$245,2,0)</f>
        <v>#N/A</v>
      </c>
      <c r="C836" s="2" t="e">
        <f>VLOOKUP(A836,EMPRESAS!$A$1:$C$245,3,0)</f>
        <v>#N/A</v>
      </c>
      <c r="D836" s="9"/>
      <c r="E836" s="9"/>
      <c r="F836" s="9"/>
      <c r="G836" s="9"/>
      <c r="H836" s="9"/>
      <c r="J836" s="24"/>
      <c r="K836" s="11" t="e">
        <f>VLOOKUP(A836,EMPRESAS!$A$1:$I$245,9,0)</f>
        <v>#N/A</v>
      </c>
      <c r="L836" s="2" t="e">
        <f>VLOOKUP(A836,EMPRESAS!$A$1:$J$245,10,0)</f>
        <v>#N/A</v>
      </c>
    </row>
    <row r="837" spans="1:12">
      <c r="A837" s="5"/>
      <c r="B837" s="30" t="e">
        <f>VLOOKUP(A837,EMPRESAS!$A$1:$B$245,2,0)</f>
        <v>#N/A</v>
      </c>
      <c r="C837" s="2" t="e">
        <f>VLOOKUP(A837,EMPRESAS!$A$1:$C$245,3,0)</f>
        <v>#N/A</v>
      </c>
      <c r="D837" s="9"/>
      <c r="E837" s="9"/>
      <c r="F837" s="9"/>
      <c r="G837" s="9"/>
      <c r="H837" s="9"/>
      <c r="J837" s="24"/>
      <c r="K837" s="11" t="e">
        <f>VLOOKUP(A837,EMPRESAS!$A$1:$I$245,9,0)</f>
        <v>#N/A</v>
      </c>
      <c r="L837" s="2" t="e">
        <f>VLOOKUP(A837,EMPRESAS!$A$1:$J$245,10,0)</f>
        <v>#N/A</v>
      </c>
    </row>
    <row r="838" spans="1:12">
      <c r="A838" s="5"/>
      <c r="B838" s="30" t="e">
        <f>VLOOKUP(A838,EMPRESAS!$A$1:$B$245,2,0)</f>
        <v>#N/A</v>
      </c>
      <c r="C838" s="2" t="e">
        <f>VLOOKUP(A838,EMPRESAS!$A$1:$C$245,3,0)</f>
        <v>#N/A</v>
      </c>
      <c r="D838" s="9"/>
      <c r="E838" s="9"/>
      <c r="F838" s="9"/>
      <c r="G838" s="9"/>
      <c r="H838" s="9"/>
      <c r="J838" s="24"/>
      <c r="K838" s="11" t="e">
        <f>VLOOKUP(A838,EMPRESAS!$A$1:$I$245,9,0)</f>
        <v>#N/A</v>
      </c>
      <c r="L838" s="2" t="e">
        <f>VLOOKUP(A838,EMPRESAS!$A$1:$J$245,10,0)</f>
        <v>#N/A</v>
      </c>
    </row>
    <row r="839" spans="1:12">
      <c r="A839" s="5"/>
      <c r="B839" s="30" t="e">
        <f>VLOOKUP(A839,EMPRESAS!$A$1:$B$245,2,0)</f>
        <v>#N/A</v>
      </c>
      <c r="C839" s="2" t="e">
        <f>VLOOKUP(A839,EMPRESAS!$A$1:$C$245,3,0)</f>
        <v>#N/A</v>
      </c>
      <c r="D839" s="9"/>
      <c r="E839" s="9"/>
      <c r="F839" s="9"/>
      <c r="G839" s="9"/>
      <c r="H839" s="9"/>
      <c r="J839" s="24"/>
      <c r="K839" s="11" t="e">
        <f>VLOOKUP(A839,EMPRESAS!$A$1:$I$245,9,0)</f>
        <v>#N/A</v>
      </c>
      <c r="L839" s="2" t="e">
        <f>VLOOKUP(A839,EMPRESAS!$A$1:$J$245,10,0)</f>
        <v>#N/A</v>
      </c>
    </row>
    <row r="840" spans="1:12">
      <c r="A840" s="5"/>
      <c r="B840" s="30" t="e">
        <f>VLOOKUP(A840,EMPRESAS!$A$1:$B$245,2,0)</f>
        <v>#N/A</v>
      </c>
      <c r="C840" s="2" t="e">
        <f>VLOOKUP(A840,EMPRESAS!$A$1:$C$245,3,0)</f>
        <v>#N/A</v>
      </c>
      <c r="D840" s="9"/>
      <c r="E840" s="9"/>
      <c r="F840" s="9"/>
      <c r="G840" s="9"/>
      <c r="H840" s="9"/>
      <c r="J840" s="24"/>
      <c r="K840" s="11" t="e">
        <f>VLOOKUP(A840,EMPRESAS!$A$1:$I$245,9,0)</f>
        <v>#N/A</v>
      </c>
      <c r="L840" s="2" t="e">
        <f>VLOOKUP(A840,EMPRESAS!$A$1:$J$245,10,0)</f>
        <v>#N/A</v>
      </c>
    </row>
    <row r="841" spans="1:12">
      <c r="A841" s="5"/>
      <c r="B841" s="30" t="e">
        <f>VLOOKUP(A841,EMPRESAS!$A$1:$B$245,2,0)</f>
        <v>#N/A</v>
      </c>
      <c r="C841" s="2" t="e">
        <f>VLOOKUP(A841,EMPRESAS!$A$1:$C$245,3,0)</f>
        <v>#N/A</v>
      </c>
      <c r="D841" s="9"/>
      <c r="E841" s="9"/>
      <c r="F841" s="9"/>
      <c r="G841" s="9"/>
      <c r="H841" s="9"/>
      <c r="J841" s="24"/>
      <c r="K841" s="11" t="e">
        <f>VLOOKUP(A841,EMPRESAS!$A$1:$I$245,9,0)</f>
        <v>#N/A</v>
      </c>
      <c r="L841" s="2" t="e">
        <f>VLOOKUP(A841,EMPRESAS!$A$1:$J$245,10,0)</f>
        <v>#N/A</v>
      </c>
    </row>
    <row r="842" spans="1:12">
      <c r="A842" s="5"/>
      <c r="B842" s="30" t="e">
        <f>VLOOKUP(A842,EMPRESAS!$A$1:$B$245,2,0)</f>
        <v>#N/A</v>
      </c>
      <c r="C842" s="2" t="e">
        <f>VLOOKUP(A842,EMPRESAS!$A$1:$C$245,3,0)</f>
        <v>#N/A</v>
      </c>
      <c r="D842" s="9"/>
      <c r="E842" s="9"/>
      <c r="F842" s="9"/>
      <c r="G842" s="9"/>
      <c r="H842" s="9"/>
      <c r="J842" s="24"/>
      <c r="K842" s="11" t="e">
        <f>VLOOKUP(A842,EMPRESAS!$A$1:$I$245,9,0)</f>
        <v>#N/A</v>
      </c>
      <c r="L842" s="2" t="e">
        <f>VLOOKUP(A842,EMPRESAS!$A$1:$J$245,10,0)</f>
        <v>#N/A</v>
      </c>
    </row>
    <row r="843" spans="1:12">
      <c r="A843" s="5"/>
      <c r="B843" s="30" t="e">
        <f>VLOOKUP(A843,EMPRESAS!$A$1:$B$245,2,0)</f>
        <v>#N/A</v>
      </c>
      <c r="C843" s="2" t="e">
        <f>VLOOKUP(A843,EMPRESAS!$A$1:$C$245,3,0)</f>
        <v>#N/A</v>
      </c>
      <c r="D843" s="9"/>
      <c r="E843" s="9"/>
      <c r="F843" s="9"/>
      <c r="G843" s="9"/>
      <c r="H843" s="9"/>
      <c r="J843" s="24"/>
      <c r="K843" s="11" t="e">
        <f>VLOOKUP(A843,EMPRESAS!$A$1:$I$245,9,0)</f>
        <v>#N/A</v>
      </c>
      <c r="L843" s="2" t="e">
        <f>VLOOKUP(A843,EMPRESAS!$A$1:$J$245,10,0)</f>
        <v>#N/A</v>
      </c>
    </row>
    <row r="844" spans="1:12">
      <c r="A844" s="5"/>
      <c r="B844" s="30" t="e">
        <f>VLOOKUP(A844,EMPRESAS!$A$1:$B$245,2,0)</f>
        <v>#N/A</v>
      </c>
      <c r="C844" s="2" t="e">
        <f>VLOOKUP(A844,EMPRESAS!$A$1:$C$245,3,0)</f>
        <v>#N/A</v>
      </c>
      <c r="D844" s="9"/>
      <c r="E844" s="9"/>
      <c r="F844" s="9"/>
      <c r="G844" s="9"/>
      <c r="H844" s="9"/>
      <c r="J844" s="24"/>
      <c r="K844" s="11" t="e">
        <f>VLOOKUP(A844,EMPRESAS!$A$1:$I$245,9,0)</f>
        <v>#N/A</v>
      </c>
      <c r="L844" s="2" t="e">
        <f>VLOOKUP(A844,EMPRESAS!$A$1:$J$245,10,0)</f>
        <v>#N/A</v>
      </c>
    </row>
    <row r="845" spans="1:12">
      <c r="A845" s="5"/>
      <c r="B845" s="30" t="e">
        <f>VLOOKUP(A845,EMPRESAS!$A$1:$B$245,2,0)</f>
        <v>#N/A</v>
      </c>
      <c r="C845" s="2" t="e">
        <f>VLOOKUP(A845,EMPRESAS!$A$1:$C$245,3,0)</f>
        <v>#N/A</v>
      </c>
      <c r="D845" s="9"/>
      <c r="E845" s="9"/>
      <c r="F845" s="9"/>
      <c r="G845" s="9"/>
      <c r="H845" s="9"/>
      <c r="J845" s="24"/>
      <c r="K845" s="11" t="e">
        <f>VLOOKUP(A845,EMPRESAS!$A$1:$I$245,9,0)</f>
        <v>#N/A</v>
      </c>
      <c r="L845" s="2" t="e">
        <f>VLOOKUP(A845,EMPRESAS!$A$1:$J$245,10,0)</f>
        <v>#N/A</v>
      </c>
    </row>
    <row r="846" spans="1:12">
      <c r="A846" s="5"/>
      <c r="B846" s="30" t="e">
        <f>VLOOKUP(A846,EMPRESAS!$A$1:$B$245,2,0)</f>
        <v>#N/A</v>
      </c>
      <c r="C846" s="2" t="e">
        <f>VLOOKUP(A846,EMPRESAS!$A$1:$C$245,3,0)</f>
        <v>#N/A</v>
      </c>
      <c r="D846" s="9"/>
      <c r="E846" s="9"/>
      <c r="F846" s="9"/>
      <c r="G846" s="9"/>
      <c r="H846" s="9"/>
      <c r="J846" s="24"/>
      <c r="K846" s="11" t="e">
        <f>VLOOKUP(A846,EMPRESAS!$A$1:$I$245,9,0)</f>
        <v>#N/A</v>
      </c>
      <c r="L846" s="2" t="e">
        <f>VLOOKUP(A846,EMPRESAS!$A$1:$J$245,10,0)</f>
        <v>#N/A</v>
      </c>
    </row>
    <row r="847" spans="1:12">
      <c r="A847" s="5"/>
      <c r="B847" s="30" t="e">
        <f>VLOOKUP(A847,EMPRESAS!$A$1:$B$245,2,0)</f>
        <v>#N/A</v>
      </c>
      <c r="C847" s="2" t="e">
        <f>VLOOKUP(A847,EMPRESAS!$A$1:$C$245,3,0)</f>
        <v>#N/A</v>
      </c>
      <c r="D847" s="9"/>
      <c r="E847" s="9"/>
      <c r="F847" s="9"/>
      <c r="G847" s="9"/>
      <c r="H847" s="9"/>
      <c r="J847" s="24"/>
      <c r="K847" s="11" t="e">
        <f>VLOOKUP(A847,EMPRESAS!$A$1:$I$245,9,0)</f>
        <v>#N/A</v>
      </c>
      <c r="L847" s="2" t="e">
        <f>VLOOKUP(A847,EMPRESAS!$A$1:$J$245,10,0)</f>
        <v>#N/A</v>
      </c>
    </row>
    <row r="848" spans="1:12">
      <c r="A848" s="5"/>
      <c r="B848" s="30" t="e">
        <f>VLOOKUP(A848,EMPRESAS!$A$1:$B$245,2,0)</f>
        <v>#N/A</v>
      </c>
      <c r="C848" s="2" t="e">
        <f>VLOOKUP(A848,EMPRESAS!$A$1:$C$245,3,0)</f>
        <v>#N/A</v>
      </c>
      <c r="D848" s="9"/>
      <c r="E848" s="9"/>
      <c r="F848" s="9"/>
      <c r="G848" s="9"/>
      <c r="H848" s="9"/>
      <c r="J848" s="24"/>
      <c r="K848" s="11" t="e">
        <f>VLOOKUP(A848,EMPRESAS!$A$1:$I$245,9,0)</f>
        <v>#N/A</v>
      </c>
      <c r="L848" s="2" t="e">
        <f>VLOOKUP(A848,EMPRESAS!$A$1:$J$245,10,0)</f>
        <v>#N/A</v>
      </c>
    </row>
    <row r="849" spans="1:12">
      <c r="A849" s="5"/>
      <c r="B849" s="30" t="e">
        <f>VLOOKUP(A849,EMPRESAS!$A$1:$B$245,2,0)</f>
        <v>#N/A</v>
      </c>
      <c r="C849" s="2" t="e">
        <f>VLOOKUP(A849,EMPRESAS!$A$1:$C$245,3,0)</f>
        <v>#N/A</v>
      </c>
      <c r="D849" s="9"/>
      <c r="E849" s="9"/>
      <c r="F849" s="9"/>
      <c r="G849" s="9"/>
      <c r="H849" s="9"/>
      <c r="J849" s="24"/>
      <c r="K849" s="11" t="e">
        <f>VLOOKUP(A849,EMPRESAS!$A$1:$I$245,9,0)</f>
        <v>#N/A</v>
      </c>
      <c r="L849" s="2" t="e">
        <f>VLOOKUP(A849,EMPRESAS!$A$1:$J$245,10,0)</f>
        <v>#N/A</v>
      </c>
    </row>
    <row r="850" spans="1:12">
      <c r="A850" s="5"/>
      <c r="B850" s="30" t="e">
        <f>VLOOKUP(A850,EMPRESAS!$A$1:$B$245,2,0)</f>
        <v>#N/A</v>
      </c>
      <c r="C850" s="2" t="e">
        <f>VLOOKUP(A850,EMPRESAS!$A$1:$C$245,3,0)</f>
        <v>#N/A</v>
      </c>
      <c r="D850" s="9"/>
      <c r="E850" s="9"/>
      <c r="F850" s="9"/>
      <c r="G850" s="9"/>
      <c r="H850" s="9"/>
      <c r="J850" s="24"/>
      <c r="K850" s="11" t="e">
        <f>VLOOKUP(A850,EMPRESAS!$A$1:$I$245,9,0)</f>
        <v>#N/A</v>
      </c>
      <c r="L850" s="2" t="e">
        <f>VLOOKUP(A850,EMPRESAS!$A$1:$J$245,10,0)</f>
        <v>#N/A</v>
      </c>
    </row>
    <row r="851" spans="1:12">
      <c r="A851" s="5"/>
      <c r="B851" s="30" t="e">
        <f>VLOOKUP(A851,EMPRESAS!$A$1:$B$245,2,0)</f>
        <v>#N/A</v>
      </c>
      <c r="C851" s="2" t="e">
        <f>VLOOKUP(A851,EMPRESAS!$A$1:$C$245,3,0)</f>
        <v>#N/A</v>
      </c>
      <c r="D851" s="9"/>
      <c r="E851" s="9"/>
      <c r="F851" s="9"/>
      <c r="G851" s="9"/>
      <c r="H851" s="9"/>
      <c r="J851" s="24"/>
      <c r="K851" s="11" t="e">
        <f>VLOOKUP(A851,EMPRESAS!$A$1:$I$245,9,0)</f>
        <v>#N/A</v>
      </c>
      <c r="L851" s="2" t="e">
        <f>VLOOKUP(A851,EMPRESAS!$A$1:$J$245,10,0)</f>
        <v>#N/A</v>
      </c>
    </row>
    <row r="852" spans="1:12">
      <c r="A852" s="5"/>
      <c r="B852" s="30" t="e">
        <f>VLOOKUP(A852,EMPRESAS!$A$1:$B$245,2,0)</f>
        <v>#N/A</v>
      </c>
      <c r="C852" s="2" t="e">
        <f>VLOOKUP(A852,EMPRESAS!$A$1:$C$245,3,0)</f>
        <v>#N/A</v>
      </c>
      <c r="D852" s="9"/>
      <c r="E852" s="9"/>
      <c r="F852" s="9"/>
      <c r="G852" s="9"/>
      <c r="H852" s="9"/>
      <c r="J852" s="24"/>
      <c r="K852" s="11" t="e">
        <f>VLOOKUP(A852,EMPRESAS!$A$1:$I$245,9,0)</f>
        <v>#N/A</v>
      </c>
      <c r="L852" s="2" t="e">
        <f>VLOOKUP(A852,EMPRESAS!$A$1:$J$245,10,0)</f>
        <v>#N/A</v>
      </c>
    </row>
    <row r="853" spans="1:12">
      <c r="A853" s="5"/>
      <c r="B853" s="30" t="e">
        <f>VLOOKUP(A853,EMPRESAS!$A$1:$B$245,2,0)</f>
        <v>#N/A</v>
      </c>
      <c r="C853" s="2" t="e">
        <f>VLOOKUP(A853,EMPRESAS!$A$1:$C$245,3,0)</f>
        <v>#N/A</v>
      </c>
      <c r="D853" s="9"/>
      <c r="E853" s="9"/>
      <c r="F853" s="9"/>
      <c r="G853" s="9"/>
      <c r="H853" s="9"/>
      <c r="J853" s="24"/>
      <c r="K853" s="11" t="e">
        <f>VLOOKUP(A853,EMPRESAS!$A$1:$I$245,9,0)</f>
        <v>#N/A</v>
      </c>
      <c r="L853" s="2" t="e">
        <f>VLOOKUP(A853,EMPRESAS!$A$1:$J$245,10,0)</f>
        <v>#N/A</v>
      </c>
    </row>
    <row r="854" spans="1:12">
      <c r="A854" s="5"/>
      <c r="B854" s="30" t="e">
        <f>VLOOKUP(A854,EMPRESAS!$A$1:$B$245,2,0)</f>
        <v>#N/A</v>
      </c>
      <c r="C854" s="2" t="e">
        <f>VLOOKUP(A854,EMPRESAS!$A$1:$C$245,3,0)</f>
        <v>#N/A</v>
      </c>
      <c r="D854" s="9"/>
      <c r="E854" s="9"/>
      <c r="F854" s="9"/>
      <c r="G854" s="9"/>
      <c r="H854" s="9"/>
      <c r="J854" s="24"/>
      <c r="K854" s="11" t="e">
        <f>VLOOKUP(A854,EMPRESAS!$A$1:$I$245,9,0)</f>
        <v>#N/A</v>
      </c>
      <c r="L854" s="2" t="e">
        <f>VLOOKUP(A854,EMPRESAS!$A$1:$J$245,10,0)</f>
        <v>#N/A</v>
      </c>
    </row>
    <row r="855" spans="1:12">
      <c r="A855" s="5"/>
      <c r="B855" s="30" t="e">
        <f>VLOOKUP(A855,EMPRESAS!$A$1:$B$245,2,0)</f>
        <v>#N/A</v>
      </c>
      <c r="C855" s="2" t="e">
        <f>VLOOKUP(A855,EMPRESAS!$A$1:$C$245,3,0)</f>
        <v>#N/A</v>
      </c>
      <c r="D855" s="9"/>
      <c r="E855" s="9"/>
      <c r="F855" s="9"/>
      <c r="G855" s="9"/>
      <c r="H855" s="9"/>
      <c r="J855" s="24"/>
      <c r="K855" s="11" t="e">
        <f>VLOOKUP(A855,EMPRESAS!$A$1:$I$245,9,0)</f>
        <v>#N/A</v>
      </c>
      <c r="L855" s="2" t="e">
        <f>VLOOKUP(A855,EMPRESAS!$A$1:$J$245,10,0)</f>
        <v>#N/A</v>
      </c>
    </row>
    <row r="856" spans="1:12">
      <c r="A856" s="5"/>
      <c r="B856" s="30" t="e">
        <f>VLOOKUP(A856,EMPRESAS!$A$1:$B$245,2,0)</f>
        <v>#N/A</v>
      </c>
      <c r="C856" s="2" t="e">
        <f>VLOOKUP(A856,EMPRESAS!$A$1:$C$245,3,0)</f>
        <v>#N/A</v>
      </c>
      <c r="D856" s="9"/>
      <c r="E856" s="9"/>
      <c r="F856" s="9"/>
      <c r="G856" s="9"/>
      <c r="H856" s="9"/>
      <c r="J856" s="24"/>
      <c r="K856" s="11" t="e">
        <f>VLOOKUP(A856,EMPRESAS!$A$1:$I$245,9,0)</f>
        <v>#N/A</v>
      </c>
      <c r="L856" s="2" t="e">
        <f>VLOOKUP(A856,EMPRESAS!$A$1:$J$245,10,0)</f>
        <v>#N/A</v>
      </c>
    </row>
    <row r="857" spans="1:12">
      <c r="A857" s="5"/>
      <c r="B857" s="30" t="e">
        <f>VLOOKUP(A857,EMPRESAS!$A$1:$B$245,2,0)</f>
        <v>#N/A</v>
      </c>
      <c r="C857" s="2" t="e">
        <f>VLOOKUP(A857,EMPRESAS!$A$1:$C$245,3,0)</f>
        <v>#N/A</v>
      </c>
      <c r="D857" s="9"/>
      <c r="E857" s="9"/>
      <c r="F857" s="9"/>
      <c r="G857" s="9"/>
      <c r="H857" s="9"/>
      <c r="J857" s="24"/>
      <c r="K857" s="11" t="e">
        <f>VLOOKUP(A857,EMPRESAS!$A$1:$I$245,9,0)</f>
        <v>#N/A</v>
      </c>
      <c r="L857" s="2" t="e">
        <f>VLOOKUP(A857,EMPRESAS!$A$1:$J$245,10,0)</f>
        <v>#N/A</v>
      </c>
    </row>
    <row r="858" spans="1:12">
      <c r="A858" s="5"/>
      <c r="B858" s="30" t="e">
        <f>VLOOKUP(A858,EMPRESAS!$A$1:$B$245,2,0)</f>
        <v>#N/A</v>
      </c>
      <c r="C858" s="2" t="e">
        <f>VLOOKUP(A858,EMPRESAS!$A$1:$C$245,3,0)</f>
        <v>#N/A</v>
      </c>
      <c r="D858" s="9"/>
      <c r="E858" s="9"/>
      <c r="F858" s="9"/>
      <c r="G858" s="9"/>
      <c r="H858" s="9"/>
      <c r="J858" s="24"/>
      <c r="K858" s="11" t="e">
        <f>VLOOKUP(A858,EMPRESAS!$A$1:$I$245,9,0)</f>
        <v>#N/A</v>
      </c>
      <c r="L858" s="2" t="e">
        <f>VLOOKUP(A858,EMPRESAS!$A$1:$J$245,10,0)</f>
        <v>#N/A</v>
      </c>
    </row>
    <row r="859" spans="1:12">
      <c r="A859" s="5"/>
      <c r="B859" s="30" t="e">
        <f>VLOOKUP(A859,EMPRESAS!$A$1:$B$245,2,0)</f>
        <v>#N/A</v>
      </c>
      <c r="C859" s="2" t="e">
        <f>VLOOKUP(A859,EMPRESAS!$A$1:$C$245,3,0)</f>
        <v>#N/A</v>
      </c>
      <c r="D859" s="9"/>
      <c r="E859" s="9"/>
      <c r="F859" s="9"/>
      <c r="G859" s="9"/>
      <c r="H859" s="9"/>
      <c r="J859" s="24"/>
      <c r="K859" s="11" t="e">
        <f>VLOOKUP(A859,EMPRESAS!$A$1:$I$245,9,0)</f>
        <v>#N/A</v>
      </c>
      <c r="L859" s="2" t="e">
        <f>VLOOKUP(A859,EMPRESAS!$A$1:$J$245,10,0)</f>
        <v>#N/A</v>
      </c>
    </row>
    <row r="860" spans="1:12">
      <c r="A860" s="5"/>
      <c r="B860" s="30" t="e">
        <f>VLOOKUP(A860,EMPRESAS!$A$1:$B$245,2,0)</f>
        <v>#N/A</v>
      </c>
      <c r="C860" s="2" t="e">
        <f>VLOOKUP(A860,EMPRESAS!$A$1:$C$245,3,0)</f>
        <v>#N/A</v>
      </c>
      <c r="D860" s="9"/>
      <c r="E860" s="9"/>
      <c r="F860" s="9"/>
      <c r="G860" s="9"/>
      <c r="H860" s="9"/>
      <c r="J860" s="24"/>
      <c r="K860" s="11" t="e">
        <f>VLOOKUP(A860,EMPRESAS!$A$1:$I$245,9,0)</f>
        <v>#N/A</v>
      </c>
      <c r="L860" s="2" t="e">
        <f>VLOOKUP(A860,EMPRESAS!$A$1:$J$245,10,0)</f>
        <v>#N/A</v>
      </c>
    </row>
    <row r="861" spans="1:12">
      <c r="A861" s="5"/>
      <c r="B861" s="30" t="e">
        <f>VLOOKUP(A861,EMPRESAS!$A$1:$B$245,2,0)</f>
        <v>#N/A</v>
      </c>
      <c r="C861" s="2" t="e">
        <f>VLOOKUP(A861,EMPRESAS!$A$1:$C$245,3,0)</f>
        <v>#N/A</v>
      </c>
      <c r="D861" s="9"/>
      <c r="E861" s="9"/>
      <c r="F861" s="9"/>
      <c r="G861" s="9"/>
      <c r="H861" s="9"/>
      <c r="J861" s="24"/>
      <c r="K861" s="11" t="e">
        <f>VLOOKUP(A861,EMPRESAS!$A$1:$I$245,9,0)</f>
        <v>#N/A</v>
      </c>
      <c r="L861" s="2" t="e">
        <f>VLOOKUP(A861,EMPRESAS!$A$1:$J$245,10,0)</f>
        <v>#N/A</v>
      </c>
    </row>
    <row r="862" spans="1:12">
      <c r="A862" s="5"/>
      <c r="B862" s="30" t="e">
        <f>VLOOKUP(A862,EMPRESAS!$A$1:$B$245,2,0)</f>
        <v>#N/A</v>
      </c>
      <c r="C862" s="2" t="e">
        <f>VLOOKUP(A862,EMPRESAS!$A$1:$C$245,3,0)</f>
        <v>#N/A</v>
      </c>
      <c r="D862" s="9"/>
      <c r="E862" s="9"/>
      <c r="F862" s="9"/>
      <c r="G862" s="9"/>
      <c r="H862" s="9"/>
      <c r="J862" s="24"/>
      <c r="K862" s="11" t="e">
        <f>VLOOKUP(A862,EMPRESAS!$A$1:$I$245,9,0)</f>
        <v>#N/A</v>
      </c>
      <c r="L862" s="2" t="e">
        <f>VLOOKUP(A862,EMPRESAS!$A$1:$J$245,10,0)</f>
        <v>#N/A</v>
      </c>
    </row>
    <row r="863" spans="1:12">
      <c r="A863" s="5"/>
      <c r="B863" s="30" t="e">
        <f>VLOOKUP(A863,EMPRESAS!$A$1:$B$245,2,0)</f>
        <v>#N/A</v>
      </c>
      <c r="C863" s="2" t="e">
        <f>VLOOKUP(A863,EMPRESAS!$A$1:$C$245,3,0)</f>
        <v>#N/A</v>
      </c>
      <c r="D863" s="9"/>
      <c r="E863" s="9"/>
      <c r="F863" s="9"/>
      <c r="G863" s="9"/>
      <c r="H863" s="9"/>
      <c r="J863" s="24"/>
      <c r="K863" s="11" t="e">
        <f>VLOOKUP(A863,EMPRESAS!$A$1:$I$245,9,0)</f>
        <v>#N/A</v>
      </c>
      <c r="L863" s="2" t="e">
        <f>VLOOKUP(A863,EMPRESAS!$A$1:$J$245,10,0)</f>
        <v>#N/A</v>
      </c>
    </row>
    <row r="864" spans="1:12">
      <c r="A864" s="5"/>
      <c r="B864" s="30" t="e">
        <f>VLOOKUP(A864,EMPRESAS!$A$1:$B$245,2,0)</f>
        <v>#N/A</v>
      </c>
      <c r="C864" s="2" t="e">
        <f>VLOOKUP(A864,EMPRESAS!$A$1:$C$245,3,0)</f>
        <v>#N/A</v>
      </c>
      <c r="D864" s="9"/>
      <c r="E864" s="9"/>
      <c r="F864" s="9"/>
      <c r="G864" s="9"/>
      <c r="H864" s="9"/>
      <c r="J864" s="24"/>
      <c r="K864" s="11" t="e">
        <f>VLOOKUP(A864,EMPRESAS!$A$1:$I$245,9,0)</f>
        <v>#N/A</v>
      </c>
      <c r="L864" s="2" t="e">
        <f>VLOOKUP(A864,EMPRESAS!$A$1:$J$245,10,0)</f>
        <v>#N/A</v>
      </c>
    </row>
    <row r="865" spans="1:12">
      <c r="A865" s="5"/>
      <c r="B865" s="30" t="e">
        <f>VLOOKUP(A865,EMPRESAS!$A$1:$B$245,2,0)</f>
        <v>#N/A</v>
      </c>
      <c r="C865" s="2" t="e">
        <f>VLOOKUP(A865,EMPRESAS!$A$1:$C$245,3,0)</f>
        <v>#N/A</v>
      </c>
      <c r="D865" s="9"/>
      <c r="E865" s="9"/>
      <c r="F865" s="9"/>
      <c r="G865" s="9"/>
      <c r="H865" s="9"/>
      <c r="J865" s="24"/>
      <c r="K865" s="11" t="e">
        <f>VLOOKUP(A865,EMPRESAS!$A$1:$I$245,9,0)</f>
        <v>#N/A</v>
      </c>
      <c r="L865" s="2" t="e">
        <f>VLOOKUP(A865,EMPRESAS!$A$1:$J$245,10,0)</f>
        <v>#N/A</v>
      </c>
    </row>
    <row r="866" spans="1:12">
      <c r="A866" s="5"/>
      <c r="B866" s="30" t="e">
        <f>VLOOKUP(A866,EMPRESAS!$A$1:$B$245,2,0)</f>
        <v>#N/A</v>
      </c>
      <c r="C866" s="2" t="e">
        <f>VLOOKUP(A866,EMPRESAS!$A$1:$C$245,3,0)</f>
        <v>#N/A</v>
      </c>
      <c r="D866" s="9"/>
      <c r="E866" s="9"/>
      <c r="F866" s="9"/>
      <c r="G866" s="9"/>
      <c r="H866" s="9"/>
      <c r="J866" s="24"/>
      <c r="K866" s="11" t="e">
        <f>VLOOKUP(A866,EMPRESAS!$A$1:$I$245,9,0)</f>
        <v>#N/A</v>
      </c>
      <c r="L866" s="2" t="e">
        <f>VLOOKUP(A866,EMPRESAS!$A$1:$J$245,10,0)</f>
        <v>#N/A</v>
      </c>
    </row>
    <row r="867" spans="1:12">
      <c r="A867" s="5"/>
      <c r="B867" s="30" t="e">
        <f>VLOOKUP(A867,EMPRESAS!$A$1:$B$245,2,0)</f>
        <v>#N/A</v>
      </c>
      <c r="C867" s="2" t="e">
        <f>VLOOKUP(A867,EMPRESAS!$A$1:$C$245,3,0)</f>
        <v>#N/A</v>
      </c>
      <c r="D867" s="9"/>
      <c r="E867" s="9"/>
      <c r="F867" s="9"/>
      <c r="G867" s="9"/>
      <c r="H867" s="9"/>
      <c r="J867" s="24"/>
      <c r="K867" s="11" t="e">
        <f>VLOOKUP(A867,EMPRESAS!$A$1:$I$245,9,0)</f>
        <v>#N/A</v>
      </c>
      <c r="L867" s="2" t="e">
        <f>VLOOKUP(A867,EMPRESAS!$A$1:$J$245,10,0)</f>
        <v>#N/A</v>
      </c>
    </row>
    <row r="868" spans="1:12">
      <c r="A868" s="5"/>
      <c r="B868" s="30" t="e">
        <f>VLOOKUP(A868,EMPRESAS!$A$1:$B$245,2,0)</f>
        <v>#N/A</v>
      </c>
      <c r="C868" s="2" t="e">
        <f>VLOOKUP(A868,EMPRESAS!$A$1:$C$245,3,0)</f>
        <v>#N/A</v>
      </c>
      <c r="D868" s="9"/>
      <c r="E868" s="9"/>
      <c r="F868" s="9"/>
      <c r="G868" s="9"/>
      <c r="H868" s="9"/>
      <c r="J868" s="24"/>
      <c r="K868" s="11" t="e">
        <f>VLOOKUP(A868,EMPRESAS!$A$1:$I$245,9,0)</f>
        <v>#N/A</v>
      </c>
      <c r="L868" s="2" t="e">
        <f>VLOOKUP(A868,EMPRESAS!$A$1:$J$245,10,0)</f>
        <v>#N/A</v>
      </c>
    </row>
    <row r="869" spans="1:12">
      <c r="A869" s="5"/>
      <c r="B869" s="30" t="e">
        <f>VLOOKUP(A869,EMPRESAS!$A$1:$B$245,2,0)</f>
        <v>#N/A</v>
      </c>
      <c r="C869" s="2" t="e">
        <f>VLOOKUP(A869,EMPRESAS!$A$1:$C$245,3,0)</f>
        <v>#N/A</v>
      </c>
      <c r="D869" s="9"/>
      <c r="E869" s="9"/>
      <c r="F869" s="9"/>
      <c r="G869" s="9"/>
      <c r="H869" s="9"/>
      <c r="J869" s="24"/>
      <c r="K869" s="11" t="e">
        <f>VLOOKUP(A869,EMPRESAS!$A$1:$I$245,9,0)</f>
        <v>#N/A</v>
      </c>
      <c r="L869" s="2" t="e">
        <f>VLOOKUP(A869,EMPRESAS!$A$1:$J$245,10,0)</f>
        <v>#N/A</v>
      </c>
    </row>
    <row r="870" spans="1:12">
      <c r="A870" s="5"/>
      <c r="B870" s="30" t="e">
        <f>VLOOKUP(A870,EMPRESAS!$A$1:$B$245,2,0)</f>
        <v>#N/A</v>
      </c>
      <c r="C870" s="2" t="e">
        <f>VLOOKUP(A870,EMPRESAS!$A$1:$C$245,3,0)</f>
        <v>#N/A</v>
      </c>
      <c r="D870" s="9"/>
      <c r="E870" s="9"/>
      <c r="F870" s="9"/>
      <c r="G870" s="9"/>
      <c r="H870" s="9"/>
      <c r="J870" s="24"/>
      <c r="K870" s="11" t="e">
        <f>VLOOKUP(A870,EMPRESAS!$A$1:$I$245,9,0)</f>
        <v>#N/A</v>
      </c>
      <c r="L870" s="2" t="e">
        <f>VLOOKUP(A870,EMPRESAS!$A$1:$J$245,10,0)</f>
        <v>#N/A</v>
      </c>
    </row>
    <row r="871" spans="1:12">
      <c r="A871" s="5"/>
      <c r="B871" s="30" t="e">
        <f>VLOOKUP(A871,EMPRESAS!$A$1:$B$245,2,0)</f>
        <v>#N/A</v>
      </c>
      <c r="C871" s="2" t="e">
        <f>VLOOKUP(A871,EMPRESAS!$A$1:$C$245,3,0)</f>
        <v>#N/A</v>
      </c>
      <c r="D871" s="9"/>
      <c r="E871" s="9"/>
      <c r="F871" s="9"/>
      <c r="G871" s="9"/>
      <c r="H871" s="9"/>
      <c r="J871" s="24"/>
      <c r="K871" s="11" t="e">
        <f>VLOOKUP(A871,EMPRESAS!$A$1:$I$245,9,0)</f>
        <v>#N/A</v>
      </c>
      <c r="L871" s="2" t="e">
        <f>VLOOKUP(A871,EMPRESAS!$A$1:$J$245,10,0)</f>
        <v>#N/A</v>
      </c>
    </row>
    <row r="872" spans="1:12">
      <c r="A872" s="5"/>
      <c r="B872" s="30" t="e">
        <f>VLOOKUP(A872,EMPRESAS!$A$1:$B$245,2,0)</f>
        <v>#N/A</v>
      </c>
      <c r="C872" s="2" t="e">
        <f>VLOOKUP(A872,EMPRESAS!$A$1:$C$245,3,0)</f>
        <v>#N/A</v>
      </c>
      <c r="D872" s="9"/>
      <c r="E872" s="9"/>
      <c r="F872" s="9"/>
      <c r="G872" s="9"/>
      <c r="H872" s="9"/>
      <c r="J872" s="24"/>
      <c r="K872" s="11" t="e">
        <f>VLOOKUP(A872,EMPRESAS!$A$1:$I$245,9,0)</f>
        <v>#N/A</v>
      </c>
      <c r="L872" s="2" t="e">
        <f>VLOOKUP(A872,EMPRESAS!$A$1:$J$245,10,0)</f>
        <v>#N/A</v>
      </c>
    </row>
    <row r="873" spans="1:12">
      <c r="A873" s="5"/>
      <c r="B873" s="30" t="e">
        <f>VLOOKUP(A873,EMPRESAS!$A$1:$B$245,2,0)</f>
        <v>#N/A</v>
      </c>
      <c r="C873" s="2" t="e">
        <f>VLOOKUP(A873,EMPRESAS!$A$1:$C$245,3,0)</f>
        <v>#N/A</v>
      </c>
      <c r="D873" s="9"/>
      <c r="E873" s="9"/>
      <c r="F873" s="9"/>
      <c r="G873" s="9"/>
      <c r="H873" s="9"/>
      <c r="J873" s="24"/>
      <c r="K873" s="11" t="e">
        <f>VLOOKUP(A873,EMPRESAS!$A$1:$I$245,9,0)</f>
        <v>#N/A</v>
      </c>
      <c r="L873" s="2" t="e">
        <f>VLOOKUP(A873,EMPRESAS!$A$1:$J$245,10,0)</f>
        <v>#N/A</v>
      </c>
    </row>
    <row r="874" spans="1:12">
      <c r="A874" s="5"/>
      <c r="B874" s="30" t="e">
        <f>VLOOKUP(A874,EMPRESAS!$A$1:$B$245,2,0)</f>
        <v>#N/A</v>
      </c>
      <c r="C874" s="2" t="e">
        <f>VLOOKUP(A874,EMPRESAS!$A$1:$C$245,3,0)</f>
        <v>#N/A</v>
      </c>
      <c r="D874" s="9"/>
      <c r="E874" s="9"/>
      <c r="F874" s="9"/>
      <c r="G874" s="9"/>
      <c r="H874" s="9"/>
      <c r="J874" s="24"/>
      <c r="K874" s="11" t="e">
        <f>VLOOKUP(A874,EMPRESAS!$A$1:$I$245,9,0)</f>
        <v>#N/A</v>
      </c>
      <c r="L874" s="2" t="e">
        <f>VLOOKUP(A874,EMPRESAS!$A$1:$J$245,10,0)</f>
        <v>#N/A</v>
      </c>
    </row>
    <row r="875" spans="1:12">
      <c r="A875" s="5"/>
      <c r="B875" s="30" t="e">
        <f>VLOOKUP(A875,EMPRESAS!$A$1:$B$245,2,0)</f>
        <v>#N/A</v>
      </c>
      <c r="C875" s="2" t="e">
        <f>VLOOKUP(A875,EMPRESAS!$A$1:$C$245,3,0)</f>
        <v>#N/A</v>
      </c>
      <c r="D875" s="9"/>
      <c r="E875" s="9"/>
      <c r="F875" s="9"/>
      <c r="G875" s="9"/>
      <c r="H875" s="9"/>
      <c r="J875" s="24"/>
      <c r="K875" s="11" t="e">
        <f>VLOOKUP(A875,EMPRESAS!$A$1:$I$245,9,0)</f>
        <v>#N/A</v>
      </c>
      <c r="L875" s="2" t="e">
        <f>VLOOKUP(A875,EMPRESAS!$A$1:$J$245,10,0)</f>
        <v>#N/A</v>
      </c>
    </row>
    <row r="876" spans="1:12">
      <c r="A876" s="5"/>
      <c r="B876" s="30" t="e">
        <f>VLOOKUP(A876,EMPRESAS!$A$1:$B$245,2,0)</f>
        <v>#N/A</v>
      </c>
      <c r="C876" s="2" t="e">
        <f>VLOOKUP(A876,EMPRESAS!$A$1:$C$245,3,0)</f>
        <v>#N/A</v>
      </c>
      <c r="D876" s="9"/>
      <c r="E876" s="9"/>
      <c r="F876" s="9"/>
      <c r="G876" s="9"/>
      <c r="H876" s="9"/>
      <c r="J876" s="24"/>
      <c r="K876" s="11" t="e">
        <f>VLOOKUP(A876,EMPRESAS!$A$1:$I$245,9,0)</f>
        <v>#N/A</v>
      </c>
      <c r="L876" s="2" t="e">
        <f>VLOOKUP(A876,EMPRESAS!$A$1:$J$245,10,0)</f>
        <v>#N/A</v>
      </c>
    </row>
    <row r="877" spans="1:12">
      <c r="A877" s="5"/>
      <c r="B877" s="30" t="e">
        <f>VLOOKUP(A877,EMPRESAS!$A$1:$B$245,2,0)</f>
        <v>#N/A</v>
      </c>
      <c r="C877" s="2" t="e">
        <f>VLOOKUP(A877,EMPRESAS!$A$1:$C$245,3,0)</f>
        <v>#N/A</v>
      </c>
      <c r="D877" s="9"/>
      <c r="E877" s="9"/>
      <c r="F877" s="9"/>
      <c r="G877" s="9"/>
      <c r="H877" s="9"/>
      <c r="J877" s="24"/>
      <c r="K877" s="11" t="e">
        <f>VLOOKUP(A877,EMPRESAS!$A$1:$I$245,9,0)</f>
        <v>#N/A</v>
      </c>
      <c r="L877" s="2" t="e">
        <f>VLOOKUP(A877,EMPRESAS!$A$1:$J$245,10,0)</f>
        <v>#N/A</v>
      </c>
    </row>
    <row r="878" spans="1:12">
      <c r="A878" s="5"/>
      <c r="B878" s="30" t="e">
        <f>VLOOKUP(A878,EMPRESAS!$A$1:$B$245,2,0)</f>
        <v>#N/A</v>
      </c>
      <c r="C878" s="2" t="e">
        <f>VLOOKUP(A878,EMPRESAS!$A$1:$C$245,3,0)</f>
        <v>#N/A</v>
      </c>
      <c r="D878" s="9"/>
      <c r="E878" s="9"/>
      <c r="F878" s="9"/>
      <c r="G878" s="9"/>
      <c r="H878" s="9"/>
      <c r="J878" s="24"/>
      <c r="K878" s="11" t="e">
        <f>VLOOKUP(A878,EMPRESAS!$A$1:$I$245,9,0)</f>
        <v>#N/A</v>
      </c>
      <c r="L878" s="2" t="e">
        <f>VLOOKUP(A878,EMPRESAS!$A$1:$J$245,10,0)</f>
        <v>#N/A</v>
      </c>
    </row>
    <row r="879" spans="1:12">
      <c r="A879" s="5"/>
      <c r="B879" s="30" t="e">
        <f>VLOOKUP(A879,EMPRESAS!$A$1:$B$245,2,0)</f>
        <v>#N/A</v>
      </c>
      <c r="C879" s="2" t="e">
        <f>VLOOKUP(A879,EMPRESAS!$A$1:$C$245,3,0)</f>
        <v>#N/A</v>
      </c>
      <c r="D879" s="9"/>
      <c r="E879" s="9"/>
      <c r="F879" s="9"/>
      <c r="G879" s="9"/>
      <c r="H879" s="9"/>
      <c r="J879" s="24"/>
      <c r="K879" s="11" t="e">
        <f>VLOOKUP(A879,EMPRESAS!$A$1:$I$245,9,0)</f>
        <v>#N/A</v>
      </c>
      <c r="L879" s="2" t="e">
        <f>VLOOKUP(A879,EMPRESAS!$A$1:$J$245,10,0)</f>
        <v>#N/A</v>
      </c>
    </row>
    <row r="880" spans="1:12">
      <c r="A880" s="5"/>
      <c r="B880" s="30" t="e">
        <f>VLOOKUP(A880,EMPRESAS!$A$1:$B$245,2,0)</f>
        <v>#N/A</v>
      </c>
      <c r="C880" s="2" t="e">
        <f>VLOOKUP(A880,EMPRESAS!$A$1:$C$245,3,0)</f>
        <v>#N/A</v>
      </c>
      <c r="D880" s="9"/>
      <c r="E880" s="9"/>
      <c r="F880" s="9"/>
      <c r="G880" s="9"/>
      <c r="H880" s="9"/>
      <c r="J880" s="24"/>
      <c r="K880" s="11" t="e">
        <f>VLOOKUP(A880,EMPRESAS!$A$1:$I$245,9,0)</f>
        <v>#N/A</v>
      </c>
      <c r="L880" s="2" t="e">
        <f>VLOOKUP(A880,EMPRESAS!$A$1:$J$245,10,0)</f>
        <v>#N/A</v>
      </c>
    </row>
    <row r="881" spans="1:12">
      <c r="A881" s="5"/>
      <c r="B881" s="30" t="e">
        <f>VLOOKUP(A881,EMPRESAS!$A$1:$B$245,2,0)</f>
        <v>#N/A</v>
      </c>
      <c r="C881" s="2" t="e">
        <f>VLOOKUP(A881,EMPRESAS!$A$1:$C$245,3,0)</f>
        <v>#N/A</v>
      </c>
      <c r="D881" s="9"/>
      <c r="E881" s="9"/>
      <c r="F881" s="9"/>
      <c r="G881" s="9"/>
      <c r="H881" s="9"/>
      <c r="J881" s="24"/>
      <c r="K881" s="11" t="e">
        <f>VLOOKUP(A881,EMPRESAS!$A$1:$I$245,9,0)</f>
        <v>#N/A</v>
      </c>
      <c r="L881" s="2" t="e">
        <f>VLOOKUP(A881,EMPRESAS!$A$1:$J$245,10,0)</f>
        <v>#N/A</v>
      </c>
    </row>
    <row r="882" spans="1:12">
      <c r="A882" s="5"/>
      <c r="B882" s="30" t="e">
        <f>VLOOKUP(A882,EMPRESAS!$A$1:$B$245,2,0)</f>
        <v>#N/A</v>
      </c>
      <c r="C882" s="2" t="e">
        <f>VLOOKUP(A882,EMPRESAS!$A$1:$C$245,3,0)</f>
        <v>#N/A</v>
      </c>
      <c r="D882" s="9"/>
      <c r="E882" s="9"/>
      <c r="F882" s="9"/>
      <c r="G882" s="9"/>
      <c r="H882" s="9"/>
      <c r="J882" s="24"/>
      <c r="K882" s="11" t="e">
        <f>VLOOKUP(A882,EMPRESAS!$A$1:$I$245,9,0)</f>
        <v>#N/A</v>
      </c>
      <c r="L882" s="2" t="e">
        <f>VLOOKUP(A882,EMPRESAS!$A$1:$J$245,10,0)</f>
        <v>#N/A</v>
      </c>
    </row>
    <row r="883" spans="1:12">
      <c r="A883" s="5"/>
      <c r="B883" s="30" t="e">
        <f>VLOOKUP(A883,EMPRESAS!$A$1:$B$245,2,0)</f>
        <v>#N/A</v>
      </c>
      <c r="C883" s="2" t="e">
        <f>VLOOKUP(A883,EMPRESAS!$A$1:$C$245,3,0)</f>
        <v>#N/A</v>
      </c>
      <c r="D883" s="9"/>
      <c r="E883" s="9"/>
      <c r="F883" s="9"/>
      <c r="G883" s="9"/>
      <c r="H883" s="9"/>
      <c r="J883" s="24"/>
      <c r="K883" s="11" t="e">
        <f>VLOOKUP(A883,EMPRESAS!$A$1:$I$245,9,0)</f>
        <v>#N/A</v>
      </c>
      <c r="L883" s="2" t="e">
        <f>VLOOKUP(A883,EMPRESAS!$A$1:$J$245,10,0)</f>
        <v>#N/A</v>
      </c>
    </row>
    <row r="884" spans="1:12">
      <c r="A884" s="5"/>
      <c r="B884" s="30" t="e">
        <f>VLOOKUP(A884,EMPRESAS!$A$1:$B$245,2,0)</f>
        <v>#N/A</v>
      </c>
      <c r="C884" s="2" t="e">
        <f>VLOOKUP(A884,EMPRESAS!$A$1:$C$245,3,0)</f>
        <v>#N/A</v>
      </c>
      <c r="D884" s="9"/>
      <c r="E884" s="9"/>
      <c r="F884" s="9"/>
      <c r="G884" s="9"/>
      <c r="H884" s="9"/>
      <c r="J884" s="24"/>
      <c r="K884" s="11" t="e">
        <f>VLOOKUP(A884,EMPRESAS!$A$1:$I$245,9,0)</f>
        <v>#N/A</v>
      </c>
      <c r="L884" s="2" t="e">
        <f>VLOOKUP(A884,EMPRESAS!$A$1:$J$245,10,0)</f>
        <v>#N/A</v>
      </c>
    </row>
    <row r="885" spans="1:12">
      <c r="A885" s="5"/>
      <c r="B885" s="30" t="e">
        <f>VLOOKUP(A885,EMPRESAS!$A$1:$B$245,2,0)</f>
        <v>#N/A</v>
      </c>
      <c r="C885" s="2" t="e">
        <f>VLOOKUP(A885,EMPRESAS!$A$1:$C$245,3,0)</f>
        <v>#N/A</v>
      </c>
      <c r="D885" s="9"/>
      <c r="E885" s="9"/>
      <c r="F885" s="9"/>
      <c r="G885" s="9"/>
      <c r="H885" s="9"/>
      <c r="J885" s="24"/>
      <c r="K885" s="11" t="e">
        <f>VLOOKUP(A885,EMPRESAS!$A$1:$I$245,9,0)</f>
        <v>#N/A</v>
      </c>
      <c r="L885" s="2" t="e">
        <f>VLOOKUP(A885,EMPRESAS!$A$1:$J$245,10,0)</f>
        <v>#N/A</v>
      </c>
    </row>
    <row r="886" spans="1:12">
      <c r="A886" s="5"/>
      <c r="B886" s="30" t="e">
        <f>VLOOKUP(A886,EMPRESAS!$A$1:$B$245,2,0)</f>
        <v>#N/A</v>
      </c>
      <c r="C886" s="2" t="e">
        <f>VLOOKUP(A886,EMPRESAS!$A$1:$C$245,3,0)</f>
        <v>#N/A</v>
      </c>
      <c r="D886" s="9"/>
      <c r="E886" s="9"/>
      <c r="F886" s="9"/>
      <c r="G886" s="9"/>
      <c r="H886" s="9"/>
      <c r="J886" s="24"/>
      <c r="K886" s="11" t="e">
        <f>VLOOKUP(A886,EMPRESAS!$A$1:$I$245,9,0)</f>
        <v>#N/A</v>
      </c>
      <c r="L886" s="2" t="e">
        <f>VLOOKUP(A886,EMPRESAS!$A$1:$J$245,10,0)</f>
        <v>#N/A</v>
      </c>
    </row>
    <row r="887" spans="1:12">
      <c r="A887" s="5"/>
      <c r="B887" s="30" t="e">
        <f>VLOOKUP(A887,EMPRESAS!$A$1:$B$245,2,0)</f>
        <v>#N/A</v>
      </c>
      <c r="C887" s="2" t="e">
        <f>VLOOKUP(A887,EMPRESAS!$A$1:$C$245,3,0)</f>
        <v>#N/A</v>
      </c>
      <c r="D887" s="9"/>
      <c r="E887" s="9"/>
      <c r="F887" s="9"/>
      <c r="G887" s="9"/>
      <c r="H887" s="9"/>
      <c r="J887" s="24"/>
      <c r="K887" s="11" t="e">
        <f>VLOOKUP(A887,EMPRESAS!$A$1:$I$245,9,0)</f>
        <v>#N/A</v>
      </c>
      <c r="L887" s="2" t="e">
        <f>VLOOKUP(A887,EMPRESAS!$A$1:$J$245,10,0)</f>
        <v>#N/A</v>
      </c>
    </row>
    <row r="888" spans="1:12">
      <c r="A888" s="5"/>
      <c r="B888" s="30" t="e">
        <f>VLOOKUP(A888,EMPRESAS!$A$1:$B$245,2,0)</f>
        <v>#N/A</v>
      </c>
      <c r="C888" s="2" t="e">
        <f>VLOOKUP(A888,EMPRESAS!$A$1:$C$245,3,0)</f>
        <v>#N/A</v>
      </c>
      <c r="D888" s="9"/>
      <c r="E888" s="9"/>
      <c r="F888" s="9"/>
      <c r="G888" s="9"/>
      <c r="H888" s="9"/>
      <c r="J888" s="24"/>
      <c r="K888" s="11" t="e">
        <f>VLOOKUP(A888,EMPRESAS!$A$1:$I$245,9,0)</f>
        <v>#N/A</v>
      </c>
      <c r="L888" s="2" t="e">
        <f>VLOOKUP(A888,EMPRESAS!$A$1:$J$245,10,0)</f>
        <v>#N/A</v>
      </c>
    </row>
    <row r="889" spans="1:12">
      <c r="A889" s="5"/>
      <c r="B889" s="30" t="e">
        <f>VLOOKUP(A889,EMPRESAS!$A$1:$B$245,2,0)</f>
        <v>#N/A</v>
      </c>
      <c r="C889" s="2" t="e">
        <f>VLOOKUP(A889,EMPRESAS!$A$1:$C$245,3,0)</f>
        <v>#N/A</v>
      </c>
      <c r="D889" s="9"/>
      <c r="E889" s="9"/>
      <c r="F889" s="9"/>
      <c r="G889" s="9"/>
      <c r="H889" s="9"/>
      <c r="J889" s="24"/>
      <c r="K889" s="11" t="e">
        <f>VLOOKUP(A889,EMPRESAS!$A$1:$I$245,9,0)</f>
        <v>#N/A</v>
      </c>
      <c r="L889" s="2" t="e">
        <f>VLOOKUP(A889,EMPRESAS!$A$1:$J$245,10,0)</f>
        <v>#N/A</v>
      </c>
    </row>
    <row r="890" spans="1:12">
      <c r="A890" s="5"/>
      <c r="B890" s="30" t="e">
        <f>VLOOKUP(A890,EMPRESAS!$A$1:$B$245,2,0)</f>
        <v>#N/A</v>
      </c>
      <c r="C890" s="2" t="e">
        <f>VLOOKUP(A890,EMPRESAS!$A$1:$C$245,3,0)</f>
        <v>#N/A</v>
      </c>
      <c r="D890" s="9"/>
      <c r="E890" s="9"/>
      <c r="F890" s="9"/>
      <c r="G890" s="9"/>
      <c r="H890" s="9"/>
      <c r="J890" s="24"/>
      <c r="K890" s="11" t="e">
        <f>VLOOKUP(A890,EMPRESAS!$A$1:$I$245,9,0)</f>
        <v>#N/A</v>
      </c>
      <c r="L890" s="2" t="e">
        <f>VLOOKUP(A890,EMPRESAS!$A$1:$J$245,10,0)</f>
        <v>#N/A</v>
      </c>
    </row>
    <row r="891" spans="1:12">
      <c r="A891" s="5"/>
      <c r="B891" s="30" t="e">
        <f>VLOOKUP(A891,EMPRESAS!$A$1:$B$245,2,0)</f>
        <v>#N/A</v>
      </c>
      <c r="C891" s="2" t="e">
        <f>VLOOKUP(A891,EMPRESAS!$A$1:$C$245,3,0)</f>
        <v>#N/A</v>
      </c>
      <c r="D891" s="9"/>
      <c r="E891" s="9"/>
      <c r="F891" s="9"/>
      <c r="G891" s="9"/>
      <c r="H891" s="9"/>
      <c r="J891" s="24"/>
      <c r="K891" s="11" t="e">
        <f>VLOOKUP(A891,EMPRESAS!$A$1:$I$245,9,0)</f>
        <v>#N/A</v>
      </c>
      <c r="L891" s="2" t="e">
        <f>VLOOKUP(A891,EMPRESAS!$A$1:$J$245,10,0)</f>
        <v>#N/A</v>
      </c>
    </row>
    <row r="892" spans="1:12">
      <c r="A892" s="5"/>
      <c r="B892" s="30" t="e">
        <f>VLOOKUP(A892,EMPRESAS!$A$1:$B$245,2,0)</f>
        <v>#N/A</v>
      </c>
      <c r="C892" s="2" t="e">
        <f>VLOOKUP(A892,EMPRESAS!$A$1:$C$245,3,0)</f>
        <v>#N/A</v>
      </c>
      <c r="D892" s="9"/>
      <c r="E892" s="9"/>
      <c r="F892" s="9"/>
      <c r="G892" s="9"/>
      <c r="H892" s="9"/>
      <c r="J892" s="24"/>
      <c r="K892" s="11" t="e">
        <f>VLOOKUP(A892,EMPRESAS!$A$1:$I$245,9,0)</f>
        <v>#N/A</v>
      </c>
      <c r="L892" s="2" t="e">
        <f>VLOOKUP(A892,EMPRESAS!$A$1:$J$245,10,0)</f>
        <v>#N/A</v>
      </c>
    </row>
    <row r="893" spans="1:12">
      <c r="A893" s="5"/>
      <c r="B893" s="30" t="e">
        <f>VLOOKUP(A893,EMPRESAS!$A$1:$B$245,2,0)</f>
        <v>#N/A</v>
      </c>
      <c r="C893" s="2" t="e">
        <f>VLOOKUP(A893,EMPRESAS!$A$1:$C$245,3,0)</f>
        <v>#N/A</v>
      </c>
      <c r="D893" s="9"/>
      <c r="E893" s="9"/>
      <c r="F893" s="9"/>
      <c r="G893" s="9"/>
      <c r="H893" s="9"/>
      <c r="J893" s="24"/>
      <c r="K893" s="11" t="e">
        <f>VLOOKUP(A893,EMPRESAS!$A$1:$I$245,9,0)</f>
        <v>#N/A</v>
      </c>
      <c r="L893" s="2" t="e">
        <f>VLOOKUP(A893,EMPRESAS!$A$1:$J$245,10,0)</f>
        <v>#N/A</v>
      </c>
    </row>
    <row r="894" spans="1:12">
      <c r="A894" s="5"/>
      <c r="B894" s="30" t="e">
        <f>VLOOKUP(A894,EMPRESAS!$A$1:$B$245,2,0)</f>
        <v>#N/A</v>
      </c>
      <c r="C894" s="2" t="e">
        <f>VLOOKUP(A894,EMPRESAS!$A$1:$C$245,3,0)</f>
        <v>#N/A</v>
      </c>
      <c r="D894" s="9"/>
      <c r="E894" s="9"/>
      <c r="F894" s="9"/>
      <c r="G894" s="9"/>
      <c r="H894" s="9"/>
      <c r="J894" s="24"/>
      <c r="K894" s="11" t="e">
        <f>VLOOKUP(A894,EMPRESAS!$A$1:$I$245,9,0)</f>
        <v>#N/A</v>
      </c>
      <c r="L894" s="2" t="e">
        <f>VLOOKUP(A894,EMPRESAS!$A$1:$J$245,10,0)</f>
        <v>#N/A</v>
      </c>
    </row>
    <row r="895" spans="1:12">
      <c r="A895" s="5"/>
      <c r="B895" s="30" t="e">
        <f>VLOOKUP(A895,EMPRESAS!$A$1:$B$245,2,0)</f>
        <v>#N/A</v>
      </c>
      <c r="C895" s="2" t="e">
        <f>VLOOKUP(A895,EMPRESAS!$A$1:$C$245,3,0)</f>
        <v>#N/A</v>
      </c>
      <c r="D895" s="9"/>
      <c r="E895" s="9"/>
      <c r="F895" s="9"/>
      <c r="G895" s="9"/>
      <c r="H895" s="9"/>
      <c r="J895" s="24"/>
      <c r="K895" s="11" t="e">
        <f>VLOOKUP(A895,EMPRESAS!$A$1:$I$245,9,0)</f>
        <v>#N/A</v>
      </c>
      <c r="L895" s="2" t="e">
        <f>VLOOKUP(A895,EMPRESAS!$A$1:$J$245,10,0)</f>
        <v>#N/A</v>
      </c>
    </row>
    <row r="896" spans="1:12">
      <c r="A896" s="5"/>
      <c r="B896" s="30" t="e">
        <f>VLOOKUP(A896,EMPRESAS!$A$1:$B$245,2,0)</f>
        <v>#N/A</v>
      </c>
      <c r="C896" s="2" t="e">
        <f>VLOOKUP(A896,EMPRESAS!$A$1:$C$245,3,0)</f>
        <v>#N/A</v>
      </c>
      <c r="D896" s="9"/>
      <c r="E896" s="9"/>
      <c r="F896" s="9"/>
      <c r="G896" s="9"/>
      <c r="H896" s="9"/>
      <c r="J896" s="24"/>
      <c r="K896" s="11" t="e">
        <f>VLOOKUP(A896,EMPRESAS!$A$1:$I$245,9,0)</f>
        <v>#N/A</v>
      </c>
      <c r="L896" s="2" t="e">
        <f>VLOOKUP(A896,EMPRESAS!$A$1:$J$245,10,0)</f>
        <v>#N/A</v>
      </c>
    </row>
    <row r="897" spans="1:12">
      <c r="A897" s="5"/>
      <c r="B897" s="30" t="e">
        <f>VLOOKUP(A897,EMPRESAS!$A$1:$B$245,2,0)</f>
        <v>#N/A</v>
      </c>
      <c r="C897" s="2" t="e">
        <f>VLOOKUP(A897,EMPRESAS!$A$1:$C$245,3,0)</f>
        <v>#N/A</v>
      </c>
      <c r="D897" s="9"/>
      <c r="E897" s="9"/>
      <c r="F897" s="9"/>
      <c r="G897" s="9"/>
      <c r="H897" s="9"/>
      <c r="J897" s="24"/>
      <c r="K897" s="11" t="e">
        <f>VLOOKUP(A897,EMPRESAS!$A$1:$I$245,9,0)</f>
        <v>#N/A</v>
      </c>
      <c r="L897" s="2" t="e">
        <f>VLOOKUP(A897,EMPRESAS!$A$1:$J$245,10,0)</f>
        <v>#N/A</v>
      </c>
    </row>
    <row r="898" spans="1:12">
      <c r="A898" s="5"/>
      <c r="B898" s="30" t="e">
        <f>VLOOKUP(A898,EMPRESAS!$A$1:$B$245,2,0)</f>
        <v>#N/A</v>
      </c>
      <c r="C898" s="2" t="e">
        <f>VLOOKUP(A898,EMPRESAS!$A$1:$C$245,3,0)</f>
        <v>#N/A</v>
      </c>
      <c r="D898" s="9"/>
      <c r="E898" s="9"/>
      <c r="F898" s="9"/>
      <c r="G898" s="9"/>
      <c r="H898" s="9"/>
      <c r="J898" s="24"/>
      <c r="K898" s="11" t="e">
        <f>VLOOKUP(A898,EMPRESAS!$A$1:$I$245,9,0)</f>
        <v>#N/A</v>
      </c>
      <c r="L898" s="2" t="e">
        <f>VLOOKUP(A898,EMPRESAS!$A$1:$J$245,10,0)</f>
        <v>#N/A</v>
      </c>
    </row>
    <row r="899" spans="1:12">
      <c r="A899" s="5"/>
      <c r="B899" s="30" t="e">
        <f>VLOOKUP(A899,EMPRESAS!$A$1:$B$245,2,0)</f>
        <v>#N/A</v>
      </c>
      <c r="C899" s="2" t="e">
        <f>VLOOKUP(A899,EMPRESAS!$A$1:$C$245,3,0)</f>
        <v>#N/A</v>
      </c>
      <c r="D899" s="9"/>
      <c r="E899" s="9"/>
      <c r="F899" s="9"/>
      <c r="G899" s="9"/>
      <c r="H899" s="9"/>
      <c r="J899" s="24"/>
      <c r="K899" s="11" t="e">
        <f>VLOOKUP(A899,EMPRESAS!$A$1:$I$245,9,0)</f>
        <v>#N/A</v>
      </c>
      <c r="L899" s="2" t="e">
        <f>VLOOKUP(A899,EMPRESAS!$A$1:$J$245,10,0)</f>
        <v>#N/A</v>
      </c>
    </row>
    <row r="900" spans="1:12">
      <c r="A900" s="5"/>
      <c r="B900" s="30" t="e">
        <f>VLOOKUP(A900,EMPRESAS!$A$1:$B$245,2,0)</f>
        <v>#N/A</v>
      </c>
      <c r="C900" s="2" t="e">
        <f>VLOOKUP(A900,EMPRESAS!$A$1:$C$245,3,0)</f>
        <v>#N/A</v>
      </c>
      <c r="D900" s="9"/>
      <c r="E900" s="9"/>
      <c r="F900" s="9"/>
      <c r="G900" s="9"/>
      <c r="H900" s="9"/>
      <c r="J900" s="24"/>
      <c r="K900" s="11" t="e">
        <f>VLOOKUP(A900,EMPRESAS!$A$1:$I$245,9,0)</f>
        <v>#N/A</v>
      </c>
      <c r="L900" s="2" t="e">
        <f>VLOOKUP(A900,EMPRESAS!$A$1:$J$245,10,0)</f>
        <v>#N/A</v>
      </c>
    </row>
    <row r="901" spans="1:12">
      <c r="A901" s="5"/>
      <c r="B901" s="30" t="e">
        <f>VLOOKUP(A901,EMPRESAS!$A$1:$B$245,2,0)</f>
        <v>#N/A</v>
      </c>
      <c r="C901" s="2" t="e">
        <f>VLOOKUP(A901,EMPRESAS!$A$1:$C$245,3,0)</f>
        <v>#N/A</v>
      </c>
      <c r="D901" s="9"/>
      <c r="E901" s="9"/>
      <c r="F901" s="9"/>
      <c r="G901" s="9"/>
      <c r="H901" s="9"/>
      <c r="J901" s="24"/>
      <c r="K901" s="11" t="e">
        <f>VLOOKUP(A901,EMPRESAS!$A$1:$I$245,9,0)</f>
        <v>#N/A</v>
      </c>
      <c r="L901" s="2" t="e">
        <f>VLOOKUP(A901,EMPRESAS!$A$1:$J$245,10,0)</f>
        <v>#N/A</v>
      </c>
    </row>
    <row r="902" spans="1:12">
      <c r="A902" s="5"/>
      <c r="B902" s="30" t="e">
        <f>VLOOKUP(A902,EMPRESAS!$A$1:$B$245,2,0)</f>
        <v>#N/A</v>
      </c>
      <c r="C902" s="2" t="e">
        <f>VLOOKUP(A902,EMPRESAS!$A$1:$C$245,3,0)</f>
        <v>#N/A</v>
      </c>
      <c r="D902" s="9"/>
      <c r="E902" s="9"/>
      <c r="F902" s="9"/>
      <c r="G902" s="9"/>
      <c r="H902" s="9"/>
      <c r="J902" s="24"/>
      <c r="K902" s="11" t="e">
        <f>VLOOKUP(A902,EMPRESAS!$A$1:$I$245,9,0)</f>
        <v>#N/A</v>
      </c>
      <c r="L902" s="2" t="e">
        <f>VLOOKUP(A902,EMPRESAS!$A$1:$J$245,10,0)</f>
        <v>#N/A</v>
      </c>
    </row>
    <row r="903" spans="1:12">
      <c r="A903" s="5"/>
      <c r="B903" s="30" t="e">
        <f>VLOOKUP(A903,EMPRESAS!$A$1:$B$245,2,0)</f>
        <v>#N/A</v>
      </c>
      <c r="C903" s="2" t="e">
        <f>VLOOKUP(A903,EMPRESAS!$A$1:$C$245,3,0)</f>
        <v>#N/A</v>
      </c>
      <c r="D903" s="9"/>
      <c r="E903" s="9"/>
      <c r="F903" s="9"/>
      <c r="G903" s="9"/>
      <c r="H903" s="9"/>
      <c r="J903" s="24"/>
      <c r="K903" s="11" t="e">
        <f>VLOOKUP(A903,EMPRESAS!$A$1:$I$245,9,0)</f>
        <v>#N/A</v>
      </c>
      <c r="L903" s="2" t="e">
        <f>VLOOKUP(A903,EMPRESAS!$A$1:$J$245,10,0)</f>
        <v>#N/A</v>
      </c>
    </row>
    <row r="904" spans="1:12">
      <c r="A904" s="5"/>
      <c r="B904" s="30" t="e">
        <f>VLOOKUP(A904,EMPRESAS!$A$1:$B$245,2,0)</f>
        <v>#N/A</v>
      </c>
      <c r="C904" s="2" t="e">
        <f>VLOOKUP(A904,EMPRESAS!$A$1:$C$245,3,0)</f>
        <v>#N/A</v>
      </c>
      <c r="D904" s="9"/>
      <c r="E904" s="9"/>
      <c r="F904" s="9"/>
      <c r="G904" s="9"/>
      <c r="H904" s="9"/>
      <c r="J904" s="24"/>
      <c r="K904" s="11" t="e">
        <f>VLOOKUP(A904,EMPRESAS!$A$1:$I$245,9,0)</f>
        <v>#N/A</v>
      </c>
      <c r="L904" s="2" t="e">
        <f>VLOOKUP(A904,EMPRESAS!$A$1:$J$245,10,0)</f>
        <v>#N/A</v>
      </c>
    </row>
    <row r="905" spans="1:12">
      <c r="A905" s="5"/>
      <c r="B905" s="30" t="e">
        <f>VLOOKUP(A905,EMPRESAS!$A$1:$B$245,2,0)</f>
        <v>#N/A</v>
      </c>
      <c r="C905" s="2" t="e">
        <f>VLOOKUP(A905,EMPRESAS!$A$1:$C$245,3,0)</f>
        <v>#N/A</v>
      </c>
      <c r="D905" s="9"/>
      <c r="E905" s="9"/>
      <c r="F905" s="9"/>
      <c r="G905" s="9"/>
      <c r="H905" s="9"/>
      <c r="J905" s="24"/>
      <c r="K905" s="11" t="e">
        <f>VLOOKUP(A905,EMPRESAS!$A$1:$I$245,9,0)</f>
        <v>#N/A</v>
      </c>
      <c r="L905" s="2" t="e">
        <f>VLOOKUP(A905,EMPRESAS!$A$1:$J$245,10,0)</f>
        <v>#N/A</v>
      </c>
    </row>
    <row r="906" spans="1:12">
      <c r="A906" s="5"/>
      <c r="B906" s="30" t="e">
        <f>VLOOKUP(A906,EMPRESAS!$A$1:$B$245,2,0)</f>
        <v>#N/A</v>
      </c>
      <c r="C906" s="2" t="e">
        <f>VLOOKUP(A906,EMPRESAS!$A$1:$C$245,3,0)</f>
        <v>#N/A</v>
      </c>
      <c r="D906" s="9"/>
      <c r="E906" s="9"/>
      <c r="F906" s="9"/>
      <c r="G906" s="9"/>
      <c r="H906" s="9"/>
      <c r="J906" s="24"/>
      <c r="K906" s="11" t="e">
        <f>VLOOKUP(A906,EMPRESAS!$A$1:$I$245,9,0)</f>
        <v>#N/A</v>
      </c>
      <c r="L906" s="2" t="e">
        <f>VLOOKUP(A906,EMPRESAS!$A$1:$J$245,10,0)</f>
        <v>#N/A</v>
      </c>
    </row>
    <row r="907" spans="1:12">
      <c r="A907" s="5"/>
      <c r="B907" s="30" t="e">
        <f>VLOOKUP(A907,EMPRESAS!$A$1:$B$245,2,0)</f>
        <v>#N/A</v>
      </c>
      <c r="C907" s="2" t="e">
        <f>VLOOKUP(A907,EMPRESAS!$A$1:$C$245,3,0)</f>
        <v>#N/A</v>
      </c>
      <c r="D907" s="9"/>
      <c r="E907" s="9"/>
      <c r="F907" s="9"/>
      <c r="G907" s="9"/>
      <c r="H907" s="9"/>
      <c r="J907" s="24"/>
      <c r="K907" s="11" t="e">
        <f>VLOOKUP(A907,EMPRESAS!$A$1:$I$245,9,0)</f>
        <v>#N/A</v>
      </c>
      <c r="L907" s="2" t="e">
        <f>VLOOKUP(A907,EMPRESAS!$A$1:$J$245,10,0)</f>
        <v>#N/A</v>
      </c>
    </row>
    <row r="908" spans="1:12">
      <c r="A908" s="5"/>
      <c r="B908" s="30" t="e">
        <f>VLOOKUP(A908,EMPRESAS!$A$1:$B$245,2,0)</f>
        <v>#N/A</v>
      </c>
      <c r="C908" s="2" t="e">
        <f>VLOOKUP(A908,EMPRESAS!$A$1:$C$245,3,0)</f>
        <v>#N/A</v>
      </c>
      <c r="D908" s="9"/>
      <c r="E908" s="9"/>
      <c r="F908" s="9"/>
      <c r="G908" s="9"/>
      <c r="H908" s="9"/>
      <c r="J908" s="24"/>
      <c r="K908" s="11" t="e">
        <f>VLOOKUP(A908,EMPRESAS!$A$1:$I$245,9,0)</f>
        <v>#N/A</v>
      </c>
      <c r="L908" s="2" t="e">
        <f>VLOOKUP(A908,EMPRESAS!$A$1:$J$245,10,0)</f>
        <v>#N/A</v>
      </c>
    </row>
    <row r="909" spans="1:12">
      <c r="A909" s="5"/>
      <c r="B909" s="30" t="e">
        <f>VLOOKUP(A909,EMPRESAS!$A$1:$B$245,2,0)</f>
        <v>#N/A</v>
      </c>
      <c r="C909" s="2" t="e">
        <f>VLOOKUP(A909,EMPRESAS!$A$1:$C$245,3,0)</f>
        <v>#N/A</v>
      </c>
      <c r="D909" s="9"/>
      <c r="E909" s="9"/>
      <c r="F909" s="9"/>
      <c r="G909" s="9"/>
      <c r="H909" s="9"/>
      <c r="J909" s="24"/>
      <c r="K909" s="11" t="e">
        <f>VLOOKUP(A909,EMPRESAS!$A$1:$I$245,9,0)</f>
        <v>#N/A</v>
      </c>
      <c r="L909" s="2" t="e">
        <f>VLOOKUP(A909,EMPRESAS!$A$1:$J$245,10,0)</f>
        <v>#N/A</v>
      </c>
    </row>
    <row r="910" spans="1:12">
      <c r="A910" s="5"/>
      <c r="B910" s="30" t="e">
        <f>VLOOKUP(A910,EMPRESAS!$A$1:$B$245,2,0)</f>
        <v>#N/A</v>
      </c>
      <c r="C910" s="2" t="e">
        <f>VLOOKUP(A910,EMPRESAS!$A$1:$C$245,3,0)</f>
        <v>#N/A</v>
      </c>
      <c r="D910" s="9"/>
      <c r="E910" s="9"/>
      <c r="F910" s="9"/>
      <c r="G910" s="9"/>
      <c r="H910" s="9"/>
      <c r="J910" s="24"/>
      <c r="K910" s="11" t="e">
        <f>VLOOKUP(A910,EMPRESAS!$A$1:$I$245,9,0)</f>
        <v>#N/A</v>
      </c>
      <c r="L910" s="2" t="e">
        <f>VLOOKUP(A910,EMPRESAS!$A$1:$J$245,10,0)</f>
        <v>#N/A</v>
      </c>
    </row>
    <row r="911" spans="1:12">
      <c r="A911" s="5"/>
      <c r="B911" s="30" t="e">
        <f>VLOOKUP(A911,EMPRESAS!$A$1:$B$245,2,0)</f>
        <v>#N/A</v>
      </c>
      <c r="C911" s="2" t="e">
        <f>VLOOKUP(A911,EMPRESAS!$A$1:$C$245,3,0)</f>
        <v>#N/A</v>
      </c>
      <c r="D911" s="9"/>
      <c r="E911" s="9"/>
      <c r="F911" s="9"/>
      <c r="G911" s="9"/>
      <c r="H911" s="9"/>
      <c r="J911" s="24"/>
      <c r="K911" s="11" t="e">
        <f>VLOOKUP(A911,EMPRESAS!$A$1:$I$245,9,0)</f>
        <v>#N/A</v>
      </c>
      <c r="L911" s="2" t="e">
        <f>VLOOKUP(A911,EMPRESAS!$A$1:$J$245,10,0)</f>
        <v>#N/A</v>
      </c>
    </row>
    <row r="912" spans="1:12">
      <c r="A912" s="5"/>
      <c r="B912" s="30" t="e">
        <f>VLOOKUP(A912,EMPRESAS!$A$1:$B$245,2,0)</f>
        <v>#N/A</v>
      </c>
      <c r="C912" s="2" t="e">
        <f>VLOOKUP(A912,EMPRESAS!$A$1:$C$245,3,0)</f>
        <v>#N/A</v>
      </c>
      <c r="D912" s="9"/>
      <c r="E912" s="9"/>
      <c r="F912" s="9"/>
      <c r="G912" s="9"/>
      <c r="H912" s="9"/>
      <c r="J912" s="24"/>
      <c r="K912" s="11" t="e">
        <f>VLOOKUP(A912,EMPRESAS!$A$1:$I$245,9,0)</f>
        <v>#N/A</v>
      </c>
      <c r="L912" s="2" t="e">
        <f>VLOOKUP(A912,EMPRESAS!$A$1:$J$245,10,0)</f>
        <v>#N/A</v>
      </c>
    </row>
    <row r="913" spans="1:12">
      <c r="A913" s="5"/>
      <c r="B913" s="30" t="e">
        <f>VLOOKUP(A913,EMPRESAS!$A$1:$B$245,2,0)</f>
        <v>#N/A</v>
      </c>
      <c r="C913" s="2" t="e">
        <f>VLOOKUP(A913,EMPRESAS!$A$1:$C$245,3,0)</f>
        <v>#N/A</v>
      </c>
      <c r="D913" s="9"/>
      <c r="E913" s="9"/>
      <c r="F913" s="9"/>
      <c r="G913" s="9"/>
      <c r="H913" s="9"/>
      <c r="J913" s="24"/>
      <c r="K913" s="11" t="e">
        <f>VLOOKUP(A913,EMPRESAS!$A$1:$I$245,9,0)</f>
        <v>#N/A</v>
      </c>
      <c r="L913" s="2" t="e">
        <f>VLOOKUP(A913,EMPRESAS!$A$1:$J$245,10,0)</f>
        <v>#N/A</v>
      </c>
    </row>
    <row r="914" spans="1:12">
      <c r="A914" s="5"/>
      <c r="B914" s="30" t="e">
        <f>VLOOKUP(A914,EMPRESAS!$A$1:$B$245,2,0)</f>
        <v>#N/A</v>
      </c>
      <c r="C914" s="2" t="e">
        <f>VLOOKUP(A914,EMPRESAS!$A$1:$C$245,3,0)</f>
        <v>#N/A</v>
      </c>
      <c r="D914" s="9"/>
      <c r="E914" s="9"/>
      <c r="F914" s="9"/>
      <c r="G914" s="9"/>
      <c r="H914" s="9"/>
      <c r="J914" s="24"/>
      <c r="K914" s="11" t="e">
        <f>VLOOKUP(A914,EMPRESAS!$A$1:$I$245,9,0)</f>
        <v>#N/A</v>
      </c>
      <c r="L914" s="2" t="e">
        <f>VLOOKUP(A914,EMPRESAS!$A$1:$J$245,10,0)</f>
        <v>#N/A</v>
      </c>
    </row>
    <row r="915" spans="1:12">
      <c r="A915" s="5"/>
      <c r="B915" s="30" t="e">
        <f>VLOOKUP(A915,EMPRESAS!$A$1:$B$245,2,0)</f>
        <v>#N/A</v>
      </c>
      <c r="C915" s="2" t="e">
        <f>VLOOKUP(A915,EMPRESAS!$A$1:$C$245,3,0)</f>
        <v>#N/A</v>
      </c>
      <c r="D915" s="9"/>
      <c r="E915" s="9"/>
      <c r="F915" s="9"/>
      <c r="G915" s="9"/>
      <c r="H915" s="9"/>
      <c r="J915" s="24"/>
      <c r="K915" s="11" t="e">
        <f>VLOOKUP(A915,EMPRESAS!$A$1:$I$245,9,0)</f>
        <v>#N/A</v>
      </c>
      <c r="L915" s="2" t="e">
        <f>VLOOKUP(A915,EMPRESAS!$A$1:$J$245,10,0)</f>
        <v>#N/A</v>
      </c>
    </row>
    <row r="916" spans="1:12">
      <c r="A916" s="5"/>
      <c r="B916" s="30" t="e">
        <f>VLOOKUP(A916,EMPRESAS!$A$1:$B$245,2,0)</f>
        <v>#N/A</v>
      </c>
      <c r="C916" s="2" t="e">
        <f>VLOOKUP(A916,EMPRESAS!$A$1:$C$245,3,0)</f>
        <v>#N/A</v>
      </c>
      <c r="D916" s="9"/>
      <c r="E916" s="9"/>
      <c r="F916" s="9"/>
      <c r="G916" s="9"/>
      <c r="H916" s="9"/>
      <c r="J916" s="24"/>
      <c r="K916" s="11" t="e">
        <f>VLOOKUP(A916,EMPRESAS!$A$1:$I$245,9,0)</f>
        <v>#N/A</v>
      </c>
      <c r="L916" s="2" t="e">
        <f>VLOOKUP(A916,EMPRESAS!$A$1:$J$245,10,0)</f>
        <v>#N/A</v>
      </c>
    </row>
    <row r="917" spans="1:12">
      <c r="A917" s="5"/>
      <c r="B917" s="30" t="e">
        <f>VLOOKUP(A917,EMPRESAS!$A$1:$B$245,2,0)</f>
        <v>#N/A</v>
      </c>
      <c r="C917" s="2" t="e">
        <f>VLOOKUP(A917,EMPRESAS!$A$1:$C$245,3,0)</f>
        <v>#N/A</v>
      </c>
      <c r="D917" s="9"/>
      <c r="E917" s="9"/>
      <c r="F917" s="9"/>
      <c r="G917" s="9"/>
      <c r="H917" s="9"/>
      <c r="J917" s="24"/>
      <c r="K917" s="11" t="e">
        <f>VLOOKUP(A917,EMPRESAS!$A$1:$I$245,9,0)</f>
        <v>#N/A</v>
      </c>
      <c r="L917" s="2" t="e">
        <f>VLOOKUP(A917,EMPRESAS!$A$1:$J$245,10,0)</f>
        <v>#N/A</v>
      </c>
    </row>
    <row r="918" spans="1:12">
      <c r="A918" s="5"/>
      <c r="B918" s="30" t="e">
        <f>VLOOKUP(A918,EMPRESAS!$A$1:$B$245,2,0)</f>
        <v>#N/A</v>
      </c>
      <c r="C918" s="2" t="e">
        <f>VLOOKUP(A918,EMPRESAS!$A$1:$C$245,3,0)</f>
        <v>#N/A</v>
      </c>
      <c r="D918" s="9"/>
      <c r="E918" s="9"/>
      <c r="F918" s="9"/>
      <c r="G918" s="9"/>
      <c r="H918" s="9"/>
      <c r="J918" s="24"/>
      <c r="K918" s="11" t="e">
        <f>VLOOKUP(A918,EMPRESAS!$A$1:$I$245,9,0)</f>
        <v>#N/A</v>
      </c>
      <c r="L918" s="2" t="e">
        <f>VLOOKUP(A918,EMPRESAS!$A$1:$J$245,10,0)</f>
        <v>#N/A</v>
      </c>
    </row>
    <row r="919" spans="1:12">
      <c r="A919" s="5"/>
      <c r="B919" s="30" t="e">
        <f>VLOOKUP(A919,EMPRESAS!$A$1:$B$245,2,0)</f>
        <v>#N/A</v>
      </c>
      <c r="C919" s="2" t="e">
        <f>VLOOKUP(A919,EMPRESAS!$A$1:$C$245,3,0)</f>
        <v>#N/A</v>
      </c>
      <c r="D919" s="9"/>
      <c r="E919" s="9"/>
      <c r="F919" s="9"/>
      <c r="G919" s="9"/>
      <c r="H919" s="9"/>
      <c r="J919" s="24"/>
      <c r="K919" s="11" t="e">
        <f>VLOOKUP(A919,EMPRESAS!$A$1:$I$245,9,0)</f>
        <v>#N/A</v>
      </c>
      <c r="L919" s="2" t="e">
        <f>VLOOKUP(A919,EMPRESAS!$A$1:$J$245,10,0)</f>
        <v>#N/A</v>
      </c>
    </row>
    <row r="920" spans="1:12">
      <c r="A920" s="5"/>
      <c r="B920" s="30" t="e">
        <f>VLOOKUP(A920,EMPRESAS!$A$1:$B$245,2,0)</f>
        <v>#N/A</v>
      </c>
      <c r="C920" s="2" t="e">
        <f>VLOOKUP(A920,EMPRESAS!$A$1:$C$245,3,0)</f>
        <v>#N/A</v>
      </c>
      <c r="D920" s="9"/>
      <c r="E920" s="9"/>
      <c r="F920" s="9"/>
      <c r="G920" s="9"/>
      <c r="H920" s="9"/>
      <c r="J920" s="24"/>
      <c r="K920" s="11" t="e">
        <f>VLOOKUP(A920,EMPRESAS!$A$1:$I$245,9,0)</f>
        <v>#N/A</v>
      </c>
      <c r="L920" s="2" t="e">
        <f>VLOOKUP(A920,EMPRESAS!$A$1:$J$245,10,0)</f>
        <v>#N/A</v>
      </c>
    </row>
    <row r="921" spans="1:12">
      <c r="A921" s="5"/>
      <c r="B921" s="30" t="e">
        <f>VLOOKUP(A921,EMPRESAS!$A$1:$B$245,2,0)</f>
        <v>#N/A</v>
      </c>
      <c r="C921" s="2" t="e">
        <f>VLOOKUP(A921,EMPRESAS!$A$1:$C$245,3,0)</f>
        <v>#N/A</v>
      </c>
      <c r="D921" s="9"/>
      <c r="E921" s="9"/>
      <c r="F921" s="9"/>
      <c r="G921" s="9"/>
      <c r="H921" s="9"/>
      <c r="J921" s="24"/>
      <c r="K921" s="11" t="e">
        <f>VLOOKUP(A921,EMPRESAS!$A$1:$I$245,9,0)</f>
        <v>#N/A</v>
      </c>
      <c r="L921" s="2" t="e">
        <f>VLOOKUP(A921,EMPRESAS!$A$1:$J$245,10,0)</f>
        <v>#N/A</v>
      </c>
    </row>
    <row r="922" spans="1:12">
      <c r="A922" s="5"/>
      <c r="B922" s="30" t="e">
        <f>VLOOKUP(A922,EMPRESAS!$A$1:$B$245,2,0)</f>
        <v>#N/A</v>
      </c>
      <c r="C922" s="2" t="e">
        <f>VLOOKUP(A922,EMPRESAS!$A$1:$C$245,3,0)</f>
        <v>#N/A</v>
      </c>
      <c r="D922" s="9"/>
      <c r="E922" s="9"/>
      <c r="F922" s="9"/>
      <c r="G922" s="9"/>
      <c r="H922" s="9"/>
      <c r="J922" s="24"/>
      <c r="K922" s="11" t="e">
        <f>VLOOKUP(A922,EMPRESAS!$A$1:$I$245,9,0)</f>
        <v>#N/A</v>
      </c>
      <c r="L922" s="2" t="e">
        <f>VLOOKUP(A922,EMPRESAS!$A$1:$J$245,10,0)</f>
        <v>#N/A</v>
      </c>
    </row>
    <row r="923" spans="1:12">
      <c r="A923" s="5"/>
      <c r="B923" s="30" t="e">
        <f>VLOOKUP(A923,EMPRESAS!$A$1:$B$245,2,0)</f>
        <v>#N/A</v>
      </c>
      <c r="C923" s="2" t="e">
        <f>VLOOKUP(A923,EMPRESAS!$A$1:$C$245,3,0)</f>
        <v>#N/A</v>
      </c>
      <c r="D923" s="9"/>
      <c r="E923" s="9"/>
      <c r="F923" s="9"/>
      <c r="G923" s="9"/>
      <c r="H923" s="9"/>
      <c r="J923" s="24"/>
      <c r="K923" s="11" t="e">
        <f>VLOOKUP(A923,EMPRESAS!$A$1:$I$245,9,0)</f>
        <v>#N/A</v>
      </c>
      <c r="L923" s="2" t="e">
        <f>VLOOKUP(A923,EMPRESAS!$A$1:$J$245,10,0)</f>
        <v>#N/A</v>
      </c>
    </row>
    <row r="924" spans="1:12">
      <c r="A924" s="5"/>
      <c r="B924" s="30" t="e">
        <f>VLOOKUP(A924,EMPRESAS!$A$1:$B$245,2,0)</f>
        <v>#N/A</v>
      </c>
      <c r="C924" s="2" t="e">
        <f>VLOOKUP(A924,EMPRESAS!$A$1:$C$245,3,0)</f>
        <v>#N/A</v>
      </c>
      <c r="D924" s="9"/>
      <c r="E924" s="9"/>
      <c r="F924" s="9"/>
      <c r="G924" s="9"/>
      <c r="H924" s="9"/>
      <c r="J924" s="24"/>
      <c r="K924" s="11" t="e">
        <f>VLOOKUP(A924,EMPRESAS!$A$1:$I$245,9,0)</f>
        <v>#N/A</v>
      </c>
      <c r="L924" s="2" t="e">
        <f>VLOOKUP(A924,EMPRESAS!$A$1:$J$245,10,0)</f>
        <v>#N/A</v>
      </c>
    </row>
    <row r="925" spans="1:12">
      <c r="A925" s="5"/>
      <c r="B925" s="30" t="e">
        <f>VLOOKUP(A925,EMPRESAS!$A$1:$B$245,2,0)</f>
        <v>#N/A</v>
      </c>
      <c r="C925" s="2" t="e">
        <f>VLOOKUP(A925,EMPRESAS!$A$1:$C$245,3,0)</f>
        <v>#N/A</v>
      </c>
      <c r="D925" s="9"/>
      <c r="E925" s="9"/>
      <c r="F925" s="9"/>
      <c r="G925" s="9"/>
      <c r="H925" s="9"/>
      <c r="J925" s="24"/>
      <c r="K925" s="11" t="e">
        <f>VLOOKUP(A925,EMPRESAS!$A$1:$I$245,9,0)</f>
        <v>#N/A</v>
      </c>
      <c r="L925" s="2" t="e">
        <f>VLOOKUP(A925,EMPRESAS!$A$1:$J$245,10,0)</f>
        <v>#N/A</v>
      </c>
    </row>
    <row r="926" spans="1:12">
      <c r="A926" s="5"/>
      <c r="B926" s="30" t="e">
        <f>VLOOKUP(A926,EMPRESAS!$A$1:$B$245,2,0)</f>
        <v>#N/A</v>
      </c>
      <c r="C926" s="2" t="e">
        <f>VLOOKUP(A926,EMPRESAS!$A$1:$C$245,3,0)</f>
        <v>#N/A</v>
      </c>
      <c r="D926" s="9"/>
      <c r="E926" s="9"/>
      <c r="F926" s="9"/>
      <c r="G926" s="9"/>
      <c r="H926" s="9"/>
      <c r="J926" s="24"/>
      <c r="K926" s="11" t="e">
        <f>VLOOKUP(A926,EMPRESAS!$A$1:$I$245,9,0)</f>
        <v>#N/A</v>
      </c>
      <c r="L926" s="2" t="e">
        <f>VLOOKUP(A926,EMPRESAS!$A$1:$J$245,10,0)</f>
        <v>#N/A</v>
      </c>
    </row>
    <row r="927" spans="1:12">
      <c r="A927" s="5"/>
      <c r="B927" s="30" t="e">
        <f>VLOOKUP(A927,EMPRESAS!$A$1:$B$245,2,0)</f>
        <v>#N/A</v>
      </c>
      <c r="C927" s="2" t="e">
        <f>VLOOKUP(A927,EMPRESAS!$A$1:$C$245,3,0)</f>
        <v>#N/A</v>
      </c>
      <c r="D927" s="9"/>
      <c r="E927" s="9"/>
      <c r="F927" s="9"/>
      <c r="G927" s="9"/>
      <c r="H927" s="9"/>
      <c r="J927" s="24"/>
      <c r="K927" s="11" t="e">
        <f>VLOOKUP(A927,EMPRESAS!$A$1:$I$245,9,0)</f>
        <v>#N/A</v>
      </c>
      <c r="L927" s="2" t="e">
        <f>VLOOKUP(A927,EMPRESAS!$A$1:$J$245,10,0)</f>
        <v>#N/A</v>
      </c>
    </row>
    <row r="928" spans="1:12">
      <c r="A928" s="5"/>
      <c r="B928" s="30" t="e">
        <f>VLOOKUP(A928,EMPRESAS!$A$1:$B$245,2,0)</f>
        <v>#N/A</v>
      </c>
      <c r="C928" s="2" t="e">
        <f>VLOOKUP(A928,EMPRESAS!$A$1:$C$245,3,0)</f>
        <v>#N/A</v>
      </c>
      <c r="D928" s="9"/>
      <c r="E928" s="9"/>
      <c r="F928" s="9"/>
      <c r="G928" s="9"/>
      <c r="H928" s="9"/>
      <c r="J928" s="24"/>
      <c r="K928" s="11" t="e">
        <f>VLOOKUP(A928,EMPRESAS!$A$1:$I$245,9,0)</f>
        <v>#N/A</v>
      </c>
      <c r="L928" s="2" t="e">
        <f>VLOOKUP(A928,EMPRESAS!$A$1:$J$245,10,0)</f>
        <v>#N/A</v>
      </c>
    </row>
    <row r="929" spans="1:12">
      <c r="A929" s="5"/>
      <c r="B929" s="30" t="e">
        <f>VLOOKUP(A929,EMPRESAS!$A$1:$B$245,2,0)</f>
        <v>#N/A</v>
      </c>
      <c r="C929" s="2" t="e">
        <f>VLOOKUP(A929,EMPRESAS!$A$1:$C$245,3,0)</f>
        <v>#N/A</v>
      </c>
      <c r="D929" s="9"/>
      <c r="E929" s="9"/>
      <c r="F929" s="9"/>
      <c r="G929" s="9"/>
      <c r="H929" s="9"/>
      <c r="J929" s="24"/>
      <c r="K929" s="11" t="e">
        <f>VLOOKUP(A929,EMPRESAS!$A$1:$I$245,9,0)</f>
        <v>#N/A</v>
      </c>
      <c r="L929" s="2" t="e">
        <f>VLOOKUP(A929,EMPRESAS!$A$1:$J$245,10,0)</f>
        <v>#N/A</v>
      </c>
    </row>
    <row r="930" spans="1:12">
      <c r="A930" s="5"/>
      <c r="B930" s="30" t="e">
        <f>VLOOKUP(A930,EMPRESAS!$A$1:$B$245,2,0)</f>
        <v>#N/A</v>
      </c>
      <c r="C930" s="2" t="e">
        <f>VLOOKUP(A930,EMPRESAS!$A$1:$C$245,3,0)</f>
        <v>#N/A</v>
      </c>
      <c r="D930" s="9"/>
      <c r="E930" s="9"/>
      <c r="F930" s="9"/>
      <c r="G930" s="9"/>
      <c r="H930" s="9"/>
      <c r="J930" s="24"/>
      <c r="K930" s="11" t="e">
        <f>VLOOKUP(A930,EMPRESAS!$A$1:$I$245,9,0)</f>
        <v>#N/A</v>
      </c>
      <c r="L930" s="2" t="e">
        <f>VLOOKUP(A930,EMPRESAS!$A$1:$J$245,10,0)</f>
        <v>#N/A</v>
      </c>
    </row>
    <row r="931" spans="1:12">
      <c r="A931" s="5"/>
      <c r="B931" s="30" t="e">
        <f>VLOOKUP(A931,EMPRESAS!$A$1:$B$245,2,0)</f>
        <v>#N/A</v>
      </c>
      <c r="C931" s="2" t="e">
        <f>VLOOKUP(A931,EMPRESAS!$A$1:$C$245,3,0)</f>
        <v>#N/A</v>
      </c>
      <c r="D931" s="9"/>
      <c r="E931" s="9"/>
      <c r="F931" s="9"/>
      <c r="G931" s="9"/>
      <c r="H931" s="9"/>
      <c r="J931" s="24"/>
      <c r="K931" s="11" t="e">
        <f>VLOOKUP(A931,EMPRESAS!$A$1:$I$245,9,0)</f>
        <v>#N/A</v>
      </c>
      <c r="L931" s="2" t="e">
        <f>VLOOKUP(A931,EMPRESAS!$A$1:$J$245,10,0)</f>
        <v>#N/A</v>
      </c>
    </row>
    <row r="932" spans="1:12">
      <c r="A932" s="5"/>
      <c r="B932" s="30" t="e">
        <f>VLOOKUP(A932,EMPRESAS!$A$1:$B$245,2,0)</f>
        <v>#N/A</v>
      </c>
      <c r="C932" s="2" t="e">
        <f>VLOOKUP(A932,EMPRESAS!$A$1:$C$245,3,0)</f>
        <v>#N/A</v>
      </c>
      <c r="D932" s="9"/>
      <c r="E932" s="9"/>
      <c r="F932" s="9"/>
      <c r="G932" s="9"/>
      <c r="H932" s="9"/>
      <c r="J932" s="24"/>
      <c r="K932" s="11" t="e">
        <f>VLOOKUP(A932,EMPRESAS!$A$1:$I$245,9,0)</f>
        <v>#N/A</v>
      </c>
      <c r="L932" s="2" t="e">
        <f>VLOOKUP(A932,EMPRESAS!$A$1:$J$245,10,0)</f>
        <v>#N/A</v>
      </c>
    </row>
    <row r="933" spans="1:12">
      <c r="A933" s="5"/>
      <c r="B933" s="30" t="e">
        <f>VLOOKUP(A933,EMPRESAS!$A$1:$B$245,2,0)</f>
        <v>#N/A</v>
      </c>
      <c r="C933" s="2" t="e">
        <f>VLOOKUP(A933,EMPRESAS!$A$1:$C$245,3,0)</f>
        <v>#N/A</v>
      </c>
      <c r="D933" s="9"/>
      <c r="E933" s="9"/>
      <c r="F933" s="9"/>
      <c r="G933" s="9"/>
      <c r="H933" s="9"/>
      <c r="J933" s="24"/>
      <c r="K933" s="11" t="e">
        <f>VLOOKUP(A933,EMPRESAS!$A$1:$I$245,9,0)</f>
        <v>#N/A</v>
      </c>
      <c r="L933" s="2" t="e">
        <f>VLOOKUP(A933,EMPRESAS!$A$1:$J$245,10,0)</f>
        <v>#N/A</v>
      </c>
    </row>
    <row r="934" spans="1:12">
      <c r="A934" s="5"/>
      <c r="B934" s="30" t="e">
        <f>VLOOKUP(A934,EMPRESAS!$A$1:$B$245,2,0)</f>
        <v>#N/A</v>
      </c>
      <c r="C934" s="2" t="e">
        <f>VLOOKUP(A934,EMPRESAS!$A$1:$C$245,3,0)</f>
        <v>#N/A</v>
      </c>
      <c r="D934" s="9"/>
      <c r="E934" s="9"/>
      <c r="F934" s="9"/>
      <c r="G934" s="9"/>
      <c r="H934" s="9"/>
      <c r="J934" s="24"/>
      <c r="K934" s="11" t="e">
        <f>VLOOKUP(A934,EMPRESAS!$A$1:$I$245,9,0)</f>
        <v>#N/A</v>
      </c>
      <c r="L934" s="2" t="e">
        <f>VLOOKUP(A934,EMPRESAS!$A$1:$J$245,10,0)</f>
        <v>#N/A</v>
      </c>
    </row>
    <row r="935" spans="1:12">
      <c r="A935" s="5"/>
      <c r="B935" s="30" t="e">
        <f>VLOOKUP(A935,EMPRESAS!$A$1:$B$245,2,0)</f>
        <v>#N/A</v>
      </c>
      <c r="C935" s="2" t="e">
        <f>VLOOKUP(A935,EMPRESAS!$A$1:$C$245,3,0)</f>
        <v>#N/A</v>
      </c>
      <c r="D935" s="9"/>
      <c r="E935" s="9"/>
      <c r="F935" s="9"/>
      <c r="G935" s="9"/>
      <c r="H935" s="9"/>
      <c r="J935" s="24"/>
      <c r="K935" s="11" t="e">
        <f>VLOOKUP(A935,EMPRESAS!$A$1:$I$245,9,0)</f>
        <v>#N/A</v>
      </c>
      <c r="L935" s="2" t="e">
        <f>VLOOKUP(A935,EMPRESAS!$A$1:$J$245,10,0)</f>
        <v>#N/A</v>
      </c>
    </row>
    <row r="936" spans="1:12">
      <c r="A936" s="5"/>
      <c r="B936" s="30" t="e">
        <f>VLOOKUP(A936,EMPRESAS!$A$1:$B$245,2,0)</f>
        <v>#N/A</v>
      </c>
      <c r="C936" s="2" t="e">
        <f>VLOOKUP(A936,EMPRESAS!$A$1:$C$245,3,0)</f>
        <v>#N/A</v>
      </c>
      <c r="D936" s="9"/>
      <c r="E936" s="9"/>
      <c r="F936" s="9"/>
      <c r="G936" s="9"/>
      <c r="H936" s="9"/>
      <c r="J936" s="24"/>
      <c r="K936" s="11" t="e">
        <f>VLOOKUP(A936,EMPRESAS!$A$1:$I$245,9,0)</f>
        <v>#N/A</v>
      </c>
      <c r="L936" s="2" t="e">
        <f>VLOOKUP(A936,EMPRESAS!$A$1:$J$245,10,0)</f>
        <v>#N/A</v>
      </c>
    </row>
    <row r="937" spans="1:12">
      <c r="A937" s="5"/>
      <c r="B937" s="30" t="e">
        <f>VLOOKUP(A937,EMPRESAS!$A$1:$B$245,2,0)</f>
        <v>#N/A</v>
      </c>
      <c r="C937" s="2" t="e">
        <f>VLOOKUP(A937,EMPRESAS!$A$1:$C$245,3,0)</f>
        <v>#N/A</v>
      </c>
      <c r="D937" s="9"/>
      <c r="E937" s="9"/>
      <c r="F937" s="9"/>
      <c r="G937" s="9"/>
      <c r="H937" s="9"/>
      <c r="J937" s="24"/>
      <c r="K937" s="11" t="e">
        <f>VLOOKUP(A937,EMPRESAS!$A$1:$I$245,9,0)</f>
        <v>#N/A</v>
      </c>
      <c r="L937" s="2" t="e">
        <f>VLOOKUP(A937,EMPRESAS!$A$1:$J$245,10,0)</f>
        <v>#N/A</v>
      </c>
    </row>
    <row r="938" spans="1:12">
      <c r="A938" s="5"/>
      <c r="B938" s="30" t="e">
        <f>VLOOKUP(A938,EMPRESAS!$A$1:$B$245,2,0)</f>
        <v>#N/A</v>
      </c>
      <c r="C938" s="2" t="e">
        <f>VLOOKUP(A938,EMPRESAS!$A$1:$C$245,3,0)</f>
        <v>#N/A</v>
      </c>
      <c r="D938" s="9"/>
      <c r="E938" s="9"/>
      <c r="F938" s="9"/>
      <c r="G938" s="9"/>
      <c r="H938" s="9"/>
      <c r="J938" s="24"/>
      <c r="K938" s="11" t="e">
        <f>VLOOKUP(A938,EMPRESAS!$A$1:$I$245,9,0)</f>
        <v>#N/A</v>
      </c>
      <c r="L938" s="2" t="e">
        <f>VLOOKUP(A938,EMPRESAS!$A$1:$J$245,10,0)</f>
        <v>#N/A</v>
      </c>
    </row>
    <row r="939" spans="1:12">
      <c r="A939" s="5"/>
      <c r="B939" s="30" t="e">
        <f>VLOOKUP(A939,EMPRESAS!$A$1:$B$245,2,0)</f>
        <v>#N/A</v>
      </c>
      <c r="C939" s="2" t="e">
        <f>VLOOKUP(A939,EMPRESAS!$A$1:$C$245,3,0)</f>
        <v>#N/A</v>
      </c>
      <c r="D939" s="9"/>
      <c r="E939" s="9"/>
      <c r="F939" s="9"/>
      <c r="G939" s="9"/>
      <c r="H939" s="9"/>
      <c r="J939" s="24"/>
      <c r="K939" s="11" t="e">
        <f>VLOOKUP(A939,EMPRESAS!$A$1:$I$245,9,0)</f>
        <v>#N/A</v>
      </c>
      <c r="L939" s="2" t="e">
        <f>VLOOKUP(A939,EMPRESAS!$A$1:$J$245,10,0)</f>
        <v>#N/A</v>
      </c>
    </row>
    <row r="940" spans="1:12">
      <c r="A940" s="5"/>
      <c r="B940" s="30" t="e">
        <f>VLOOKUP(A940,EMPRESAS!$A$1:$B$245,2,0)</f>
        <v>#N/A</v>
      </c>
      <c r="C940" s="2" t="e">
        <f>VLOOKUP(A940,EMPRESAS!$A$1:$C$245,3,0)</f>
        <v>#N/A</v>
      </c>
      <c r="D940" s="9"/>
      <c r="E940" s="9"/>
      <c r="F940" s="9"/>
      <c r="G940" s="9"/>
      <c r="H940" s="9"/>
      <c r="J940" s="24"/>
      <c r="K940" s="11" t="e">
        <f>VLOOKUP(A940,EMPRESAS!$A$1:$I$245,9,0)</f>
        <v>#N/A</v>
      </c>
      <c r="L940" s="2" t="e">
        <f>VLOOKUP(A940,EMPRESAS!$A$1:$J$245,10,0)</f>
        <v>#N/A</v>
      </c>
    </row>
    <row r="941" spans="1:12">
      <c r="A941" s="5"/>
      <c r="B941" s="30" t="e">
        <f>VLOOKUP(A941,EMPRESAS!$A$1:$B$245,2,0)</f>
        <v>#N/A</v>
      </c>
      <c r="C941" s="2" t="e">
        <f>VLOOKUP(A941,EMPRESAS!$A$1:$C$245,3,0)</f>
        <v>#N/A</v>
      </c>
      <c r="D941" s="9"/>
      <c r="E941" s="9"/>
      <c r="F941" s="9"/>
      <c r="G941" s="9"/>
      <c r="H941" s="9"/>
      <c r="J941" s="24"/>
      <c r="K941" s="11" t="e">
        <f>VLOOKUP(A941,EMPRESAS!$A$1:$I$245,9,0)</f>
        <v>#N/A</v>
      </c>
      <c r="L941" s="2" t="e">
        <f>VLOOKUP(A941,EMPRESAS!$A$1:$J$245,10,0)</f>
        <v>#N/A</v>
      </c>
    </row>
    <row r="942" spans="1:12">
      <c r="A942" s="5"/>
      <c r="B942" s="30" t="e">
        <f>VLOOKUP(A942,EMPRESAS!$A$1:$B$245,2,0)</f>
        <v>#N/A</v>
      </c>
      <c r="C942" s="2" t="e">
        <f>VLOOKUP(A942,EMPRESAS!$A$1:$C$245,3,0)</f>
        <v>#N/A</v>
      </c>
      <c r="D942" s="9"/>
      <c r="E942" s="9"/>
      <c r="F942" s="9"/>
      <c r="G942" s="9"/>
      <c r="H942" s="9"/>
      <c r="J942" s="24"/>
      <c r="K942" s="11" t="e">
        <f>VLOOKUP(A942,EMPRESAS!$A$1:$I$245,9,0)</f>
        <v>#N/A</v>
      </c>
      <c r="L942" s="2" t="e">
        <f>VLOOKUP(A942,EMPRESAS!$A$1:$J$245,10,0)</f>
        <v>#N/A</v>
      </c>
    </row>
    <row r="943" spans="1:12">
      <c r="A943" s="5"/>
      <c r="B943" s="30" t="e">
        <f>VLOOKUP(A943,EMPRESAS!$A$1:$B$245,2,0)</f>
        <v>#N/A</v>
      </c>
      <c r="C943" s="2" t="e">
        <f>VLOOKUP(A943,EMPRESAS!$A$1:$C$245,3,0)</f>
        <v>#N/A</v>
      </c>
      <c r="D943" s="9"/>
      <c r="E943" s="9"/>
      <c r="F943" s="9"/>
      <c r="G943" s="9"/>
      <c r="H943" s="9"/>
      <c r="J943" s="24"/>
      <c r="K943" s="11" t="e">
        <f>VLOOKUP(A943,EMPRESAS!$A$1:$I$245,9,0)</f>
        <v>#N/A</v>
      </c>
      <c r="L943" s="2" t="e">
        <f>VLOOKUP(A943,EMPRESAS!$A$1:$J$245,10,0)</f>
        <v>#N/A</v>
      </c>
    </row>
    <row r="944" spans="1:12">
      <c r="A944" s="5"/>
      <c r="B944" s="30" t="e">
        <f>VLOOKUP(A944,EMPRESAS!$A$1:$B$245,2,0)</f>
        <v>#N/A</v>
      </c>
      <c r="C944" s="2" t="e">
        <f>VLOOKUP(A944,EMPRESAS!$A$1:$C$245,3,0)</f>
        <v>#N/A</v>
      </c>
      <c r="D944" s="9"/>
      <c r="E944" s="9"/>
      <c r="F944" s="9"/>
      <c r="G944" s="9"/>
      <c r="H944" s="9"/>
      <c r="J944" s="24"/>
      <c r="K944" s="11" t="e">
        <f>VLOOKUP(A944,EMPRESAS!$A$1:$I$245,9,0)</f>
        <v>#N/A</v>
      </c>
      <c r="L944" s="2" t="e">
        <f>VLOOKUP(A944,EMPRESAS!$A$1:$J$245,10,0)</f>
        <v>#N/A</v>
      </c>
    </row>
    <row r="945" spans="1:12">
      <c r="A945" s="5"/>
      <c r="B945" s="30" t="e">
        <f>VLOOKUP(A945,EMPRESAS!$A$1:$B$245,2,0)</f>
        <v>#N/A</v>
      </c>
      <c r="C945" s="2" t="e">
        <f>VLOOKUP(A945,EMPRESAS!$A$1:$C$245,3,0)</f>
        <v>#N/A</v>
      </c>
      <c r="D945" s="9"/>
      <c r="E945" s="9"/>
      <c r="F945" s="9"/>
      <c r="G945" s="9"/>
      <c r="H945" s="9"/>
      <c r="J945" s="24"/>
      <c r="K945" s="11" t="e">
        <f>VLOOKUP(A945,EMPRESAS!$A$1:$I$245,9,0)</f>
        <v>#N/A</v>
      </c>
      <c r="L945" s="2" t="e">
        <f>VLOOKUP(A945,EMPRESAS!$A$1:$J$245,10,0)</f>
        <v>#N/A</v>
      </c>
    </row>
    <row r="946" spans="1:12">
      <c r="A946" s="5"/>
      <c r="B946" s="30" t="e">
        <f>VLOOKUP(A946,EMPRESAS!$A$1:$B$245,2,0)</f>
        <v>#N/A</v>
      </c>
      <c r="C946" s="2" t="e">
        <f>VLOOKUP(A946,EMPRESAS!$A$1:$C$245,3,0)</f>
        <v>#N/A</v>
      </c>
      <c r="D946" s="9"/>
      <c r="E946" s="9"/>
      <c r="F946" s="9"/>
      <c r="G946" s="9"/>
      <c r="H946" s="9"/>
      <c r="J946" s="24"/>
      <c r="K946" s="11" t="e">
        <f>VLOOKUP(A946,EMPRESAS!$A$1:$I$245,9,0)</f>
        <v>#N/A</v>
      </c>
      <c r="L946" s="2" t="e">
        <f>VLOOKUP(A946,EMPRESAS!$A$1:$J$245,10,0)</f>
        <v>#N/A</v>
      </c>
    </row>
    <row r="947" spans="1:12">
      <c r="A947" s="5"/>
      <c r="B947" s="30" t="e">
        <f>VLOOKUP(A947,EMPRESAS!$A$1:$B$245,2,0)</f>
        <v>#N/A</v>
      </c>
      <c r="C947" s="2" t="e">
        <f>VLOOKUP(A947,EMPRESAS!$A$1:$C$245,3,0)</f>
        <v>#N/A</v>
      </c>
      <c r="D947" s="9"/>
      <c r="E947" s="9"/>
      <c r="F947" s="9"/>
      <c r="G947" s="9"/>
      <c r="H947" s="9"/>
      <c r="J947" s="24"/>
      <c r="K947" s="11" t="e">
        <f>VLOOKUP(A947,EMPRESAS!$A$1:$I$245,9,0)</f>
        <v>#N/A</v>
      </c>
      <c r="L947" s="2" t="e">
        <f>VLOOKUP(A947,EMPRESAS!$A$1:$J$245,10,0)</f>
        <v>#N/A</v>
      </c>
    </row>
    <row r="948" spans="1:12">
      <c r="A948" s="5"/>
      <c r="B948" s="30" t="e">
        <f>VLOOKUP(A948,EMPRESAS!$A$1:$B$245,2,0)</f>
        <v>#N/A</v>
      </c>
      <c r="C948" s="2" t="e">
        <f>VLOOKUP(A948,EMPRESAS!$A$1:$C$245,3,0)</f>
        <v>#N/A</v>
      </c>
      <c r="D948" s="9"/>
      <c r="E948" s="9"/>
      <c r="F948" s="9"/>
      <c r="G948" s="9"/>
      <c r="H948" s="9"/>
      <c r="J948" s="24"/>
      <c r="K948" s="11" t="e">
        <f>VLOOKUP(A948,EMPRESAS!$A$1:$I$245,9,0)</f>
        <v>#N/A</v>
      </c>
      <c r="L948" s="2" t="e">
        <f>VLOOKUP(A948,EMPRESAS!$A$1:$J$245,10,0)</f>
        <v>#N/A</v>
      </c>
    </row>
    <row r="949" spans="1:12">
      <c r="A949" s="5"/>
      <c r="B949" s="30" t="e">
        <f>VLOOKUP(A949,EMPRESAS!$A$1:$B$245,2,0)</f>
        <v>#N/A</v>
      </c>
      <c r="C949" s="2" t="e">
        <f>VLOOKUP(A949,EMPRESAS!$A$1:$C$245,3,0)</f>
        <v>#N/A</v>
      </c>
      <c r="D949" s="9"/>
      <c r="E949" s="9"/>
      <c r="F949" s="9"/>
      <c r="G949" s="9"/>
      <c r="H949" s="9"/>
      <c r="J949" s="24"/>
      <c r="K949" s="11" t="e">
        <f>VLOOKUP(A949,EMPRESAS!$A$1:$I$245,9,0)</f>
        <v>#N/A</v>
      </c>
      <c r="L949" s="2" t="e">
        <f>VLOOKUP(A949,EMPRESAS!$A$1:$J$245,10,0)</f>
        <v>#N/A</v>
      </c>
    </row>
    <row r="950" spans="1:12">
      <c r="A950" s="5"/>
      <c r="B950" s="30" t="e">
        <f>VLOOKUP(A950,EMPRESAS!$A$1:$B$245,2,0)</f>
        <v>#N/A</v>
      </c>
      <c r="C950" s="2" t="e">
        <f>VLOOKUP(A950,EMPRESAS!$A$1:$C$245,3,0)</f>
        <v>#N/A</v>
      </c>
      <c r="D950" s="9"/>
      <c r="E950" s="9"/>
      <c r="F950" s="9"/>
      <c r="G950" s="9"/>
      <c r="H950" s="9"/>
      <c r="J950" s="24"/>
      <c r="K950" s="11" t="e">
        <f>VLOOKUP(A950,EMPRESAS!$A$1:$I$245,9,0)</f>
        <v>#N/A</v>
      </c>
      <c r="L950" s="2" t="e">
        <f>VLOOKUP(A950,EMPRESAS!$A$1:$J$245,10,0)</f>
        <v>#N/A</v>
      </c>
    </row>
    <row r="951" spans="1:12">
      <c r="A951" s="5"/>
      <c r="B951" s="30" t="e">
        <f>VLOOKUP(A951,EMPRESAS!$A$1:$B$245,2,0)</f>
        <v>#N/A</v>
      </c>
      <c r="C951" s="2" t="e">
        <f>VLOOKUP(A951,EMPRESAS!$A$1:$C$245,3,0)</f>
        <v>#N/A</v>
      </c>
      <c r="D951" s="9"/>
      <c r="E951" s="9"/>
      <c r="F951" s="9"/>
      <c r="G951" s="9"/>
      <c r="H951" s="9"/>
      <c r="J951" s="24"/>
      <c r="K951" s="11" t="e">
        <f>VLOOKUP(A951,EMPRESAS!$A$1:$I$245,9,0)</f>
        <v>#N/A</v>
      </c>
      <c r="L951" s="2" t="e">
        <f>VLOOKUP(A951,EMPRESAS!$A$1:$J$245,10,0)</f>
        <v>#N/A</v>
      </c>
    </row>
    <row r="952" spans="1:12">
      <c r="A952" s="5"/>
      <c r="B952" s="30" t="e">
        <f>VLOOKUP(A952,EMPRESAS!$A$1:$B$245,2,0)</f>
        <v>#N/A</v>
      </c>
      <c r="C952" s="2" t="e">
        <f>VLOOKUP(A952,EMPRESAS!$A$1:$C$245,3,0)</f>
        <v>#N/A</v>
      </c>
      <c r="D952" s="9"/>
      <c r="E952" s="9"/>
      <c r="F952" s="9"/>
      <c r="G952" s="9"/>
      <c r="H952" s="9"/>
      <c r="J952" s="24"/>
      <c r="K952" s="11" t="e">
        <f>VLOOKUP(A952,EMPRESAS!$A$1:$I$245,9,0)</f>
        <v>#N/A</v>
      </c>
      <c r="L952" s="2" t="e">
        <f>VLOOKUP(A952,EMPRESAS!$A$1:$J$245,10,0)</f>
        <v>#N/A</v>
      </c>
    </row>
    <row r="953" spans="1:12">
      <c r="A953" s="5"/>
      <c r="B953" s="30" t="e">
        <f>VLOOKUP(A953,EMPRESAS!$A$1:$B$245,2,0)</f>
        <v>#N/A</v>
      </c>
      <c r="C953" s="2" t="e">
        <f>VLOOKUP(A953,EMPRESAS!$A$1:$C$245,3,0)</f>
        <v>#N/A</v>
      </c>
      <c r="D953" s="9"/>
      <c r="E953" s="9"/>
      <c r="F953" s="9"/>
      <c r="G953" s="9"/>
      <c r="H953" s="9"/>
      <c r="J953" s="24"/>
      <c r="K953" s="11" t="e">
        <f>VLOOKUP(A953,EMPRESAS!$A$1:$I$245,9,0)</f>
        <v>#N/A</v>
      </c>
      <c r="L953" s="2" t="e">
        <f>VLOOKUP(A953,EMPRESAS!$A$1:$J$245,10,0)</f>
        <v>#N/A</v>
      </c>
    </row>
    <row r="954" spans="1:12">
      <c r="A954" s="5"/>
      <c r="B954" s="30" t="e">
        <f>VLOOKUP(A954,EMPRESAS!$A$1:$B$245,2,0)</f>
        <v>#N/A</v>
      </c>
      <c r="C954" s="2" t="e">
        <f>VLOOKUP(A954,EMPRESAS!$A$1:$C$245,3,0)</f>
        <v>#N/A</v>
      </c>
      <c r="D954" s="9"/>
      <c r="E954" s="9"/>
      <c r="F954" s="9"/>
      <c r="G954" s="9"/>
      <c r="H954" s="9"/>
      <c r="J954" s="24"/>
      <c r="K954" s="11" t="e">
        <f>VLOOKUP(A954,EMPRESAS!$A$1:$I$245,9,0)</f>
        <v>#N/A</v>
      </c>
      <c r="L954" s="2" t="e">
        <f>VLOOKUP(A954,EMPRESAS!$A$1:$J$245,10,0)</f>
        <v>#N/A</v>
      </c>
    </row>
    <row r="955" spans="1:12">
      <c r="A955" s="5"/>
      <c r="B955" s="30" t="e">
        <f>VLOOKUP(A955,EMPRESAS!$A$1:$B$245,2,0)</f>
        <v>#N/A</v>
      </c>
      <c r="C955" s="2" t="e">
        <f>VLOOKUP(A955,EMPRESAS!$A$1:$C$245,3,0)</f>
        <v>#N/A</v>
      </c>
      <c r="D955" s="9"/>
      <c r="E955" s="9"/>
      <c r="F955" s="9"/>
      <c r="G955" s="9"/>
      <c r="H955" s="9"/>
      <c r="J955" s="24"/>
      <c r="K955" s="11" t="e">
        <f>VLOOKUP(A955,EMPRESAS!$A$1:$I$245,9,0)</f>
        <v>#N/A</v>
      </c>
      <c r="L955" s="2" t="e">
        <f>VLOOKUP(A955,EMPRESAS!$A$1:$J$245,10,0)</f>
        <v>#N/A</v>
      </c>
    </row>
    <row r="956" spans="1:12">
      <c r="A956" s="5"/>
      <c r="B956" s="30" t="e">
        <f>VLOOKUP(A956,EMPRESAS!$A$1:$B$245,2,0)</f>
        <v>#N/A</v>
      </c>
      <c r="C956" s="2" t="e">
        <f>VLOOKUP(A956,EMPRESAS!$A$1:$C$245,3,0)</f>
        <v>#N/A</v>
      </c>
      <c r="D956" s="9"/>
      <c r="E956" s="9"/>
      <c r="F956" s="9"/>
      <c r="G956" s="9"/>
      <c r="H956" s="9"/>
      <c r="J956" s="24"/>
      <c r="K956" s="11" t="e">
        <f>VLOOKUP(A956,EMPRESAS!$A$1:$I$245,9,0)</f>
        <v>#N/A</v>
      </c>
      <c r="L956" s="2" t="e">
        <f>VLOOKUP(A956,EMPRESAS!$A$1:$J$245,10,0)</f>
        <v>#N/A</v>
      </c>
    </row>
    <row r="957" spans="1:12">
      <c r="A957" s="5"/>
      <c r="B957" s="30" t="e">
        <f>VLOOKUP(A957,EMPRESAS!$A$1:$B$245,2,0)</f>
        <v>#N/A</v>
      </c>
      <c r="C957" s="2" t="e">
        <f>VLOOKUP(A957,EMPRESAS!$A$1:$C$245,3,0)</f>
        <v>#N/A</v>
      </c>
      <c r="D957" s="9"/>
      <c r="E957" s="9"/>
      <c r="F957" s="9"/>
      <c r="G957" s="9"/>
      <c r="H957" s="9"/>
      <c r="J957" s="24"/>
      <c r="K957" s="11" t="e">
        <f>VLOOKUP(A957,EMPRESAS!$A$1:$I$245,9,0)</f>
        <v>#N/A</v>
      </c>
      <c r="L957" s="2" t="e">
        <f>VLOOKUP(A957,EMPRESAS!$A$1:$J$245,10,0)</f>
        <v>#N/A</v>
      </c>
    </row>
    <row r="958" spans="1:12">
      <c r="A958" s="5"/>
      <c r="B958" s="30" t="e">
        <f>VLOOKUP(A958,EMPRESAS!$A$1:$B$245,2,0)</f>
        <v>#N/A</v>
      </c>
      <c r="C958" s="2" t="e">
        <f>VLOOKUP(A958,EMPRESAS!$A$1:$C$245,3,0)</f>
        <v>#N/A</v>
      </c>
      <c r="D958" s="9"/>
      <c r="E958" s="9"/>
      <c r="F958" s="9"/>
      <c r="G958" s="9"/>
      <c r="H958" s="9"/>
      <c r="J958" s="24"/>
      <c r="K958" s="11" t="e">
        <f>VLOOKUP(A958,EMPRESAS!$A$1:$I$245,9,0)</f>
        <v>#N/A</v>
      </c>
      <c r="L958" s="2" t="e">
        <f>VLOOKUP(A958,EMPRESAS!$A$1:$J$245,10,0)</f>
        <v>#N/A</v>
      </c>
    </row>
    <row r="959" spans="1:12">
      <c r="A959" s="5"/>
      <c r="B959" s="30" t="e">
        <f>VLOOKUP(A959,EMPRESAS!$A$1:$B$245,2,0)</f>
        <v>#N/A</v>
      </c>
      <c r="C959" s="2" t="e">
        <f>VLOOKUP(A959,EMPRESAS!$A$1:$C$245,3,0)</f>
        <v>#N/A</v>
      </c>
      <c r="D959" s="9"/>
      <c r="E959" s="9"/>
      <c r="F959" s="9"/>
      <c r="G959" s="9"/>
      <c r="H959" s="9"/>
      <c r="J959" s="24"/>
      <c r="K959" s="11" t="e">
        <f>VLOOKUP(A959,EMPRESAS!$A$1:$I$245,9,0)</f>
        <v>#N/A</v>
      </c>
      <c r="L959" s="2" t="e">
        <f>VLOOKUP(A959,EMPRESAS!$A$1:$J$245,10,0)</f>
        <v>#N/A</v>
      </c>
    </row>
    <row r="960" spans="1:12">
      <c r="A960" s="5"/>
      <c r="B960" s="30" t="e">
        <f>VLOOKUP(A960,EMPRESAS!$A$1:$B$245,2,0)</f>
        <v>#N/A</v>
      </c>
      <c r="C960" s="2" t="e">
        <f>VLOOKUP(A960,EMPRESAS!$A$1:$C$245,3,0)</f>
        <v>#N/A</v>
      </c>
      <c r="D960" s="9"/>
      <c r="E960" s="9"/>
      <c r="F960" s="9"/>
      <c r="G960" s="9"/>
      <c r="H960" s="9"/>
      <c r="J960" s="24"/>
      <c r="K960" s="11" t="e">
        <f>VLOOKUP(A960,EMPRESAS!$A$1:$I$245,9,0)</f>
        <v>#N/A</v>
      </c>
      <c r="L960" s="2" t="e">
        <f>VLOOKUP(A960,EMPRESAS!$A$1:$J$245,10,0)</f>
        <v>#N/A</v>
      </c>
    </row>
    <row r="961" spans="1:12">
      <c r="A961" s="5"/>
      <c r="B961" s="30" t="e">
        <f>VLOOKUP(A961,EMPRESAS!$A$1:$B$245,2,0)</f>
        <v>#N/A</v>
      </c>
      <c r="C961" s="2" t="e">
        <f>VLOOKUP(A961,EMPRESAS!$A$1:$C$245,3,0)</f>
        <v>#N/A</v>
      </c>
      <c r="D961" s="9"/>
      <c r="E961" s="9"/>
      <c r="F961" s="9"/>
      <c r="G961" s="9"/>
      <c r="H961" s="9"/>
      <c r="J961" s="24"/>
      <c r="K961" s="11" t="e">
        <f>VLOOKUP(A961,EMPRESAS!$A$1:$I$245,9,0)</f>
        <v>#N/A</v>
      </c>
      <c r="L961" s="2" t="e">
        <f>VLOOKUP(A961,EMPRESAS!$A$1:$J$245,10,0)</f>
        <v>#N/A</v>
      </c>
    </row>
    <row r="962" spans="1:12">
      <c r="A962" s="5"/>
      <c r="B962" s="30" t="e">
        <f>VLOOKUP(A962,EMPRESAS!$A$1:$B$245,2,0)</f>
        <v>#N/A</v>
      </c>
      <c r="C962" s="2" t="e">
        <f>VLOOKUP(A962,EMPRESAS!$A$1:$C$245,3,0)</f>
        <v>#N/A</v>
      </c>
      <c r="D962" s="9"/>
      <c r="E962" s="9"/>
      <c r="F962" s="9"/>
      <c r="G962" s="9"/>
      <c r="H962" s="9"/>
      <c r="J962" s="24"/>
      <c r="K962" s="11" t="e">
        <f>VLOOKUP(A962,EMPRESAS!$A$1:$I$245,9,0)</f>
        <v>#N/A</v>
      </c>
      <c r="L962" s="2" t="e">
        <f>VLOOKUP(A962,EMPRESAS!$A$1:$J$245,10,0)</f>
        <v>#N/A</v>
      </c>
    </row>
    <row r="963" spans="1:12">
      <c r="A963" s="5"/>
      <c r="B963" s="30" t="e">
        <f>VLOOKUP(A963,EMPRESAS!$A$1:$B$245,2,0)</f>
        <v>#N/A</v>
      </c>
      <c r="C963" s="2" t="e">
        <f>VLOOKUP(A963,EMPRESAS!$A$1:$C$245,3,0)</f>
        <v>#N/A</v>
      </c>
      <c r="D963" s="9"/>
      <c r="E963" s="9"/>
      <c r="F963" s="9"/>
      <c r="G963" s="9"/>
      <c r="H963" s="9"/>
      <c r="J963" s="24"/>
      <c r="K963" s="11" t="e">
        <f>VLOOKUP(A963,EMPRESAS!$A$1:$I$245,9,0)</f>
        <v>#N/A</v>
      </c>
      <c r="L963" s="2" t="e">
        <f>VLOOKUP(A963,EMPRESAS!$A$1:$J$245,10,0)</f>
        <v>#N/A</v>
      </c>
    </row>
    <row r="964" spans="1:12">
      <c r="A964" s="5"/>
      <c r="B964" s="30" t="e">
        <f>VLOOKUP(A964,EMPRESAS!$A$1:$B$245,2,0)</f>
        <v>#N/A</v>
      </c>
      <c r="C964" s="2" t="e">
        <f>VLOOKUP(A964,EMPRESAS!$A$1:$C$245,3,0)</f>
        <v>#N/A</v>
      </c>
      <c r="D964" s="9"/>
      <c r="E964" s="9"/>
      <c r="F964" s="9"/>
      <c r="G964" s="9"/>
      <c r="H964" s="9"/>
      <c r="J964" s="24"/>
      <c r="K964" s="11" t="e">
        <f>VLOOKUP(A964,EMPRESAS!$A$1:$I$245,9,0)</f>
        <v>#N/A</v>
      </c>
      <c r="L964" s="2" t="e">
        <f>VLOOKUP(A964,EMPRESAS!$A$1:$J$245,10,0)</f>
        <v>#N/A</v>
      </c>
    </row>
    <row r="965" spans="1:12">
      <c r="A965" s="5"/>
      <c r="B965" s="30" t="e">
        <f>VLOOKUP(A965,EMPRESAS!$A$1:$B$245,2,0)</f>
        <v>#N/A</v>
      </c>
      <c r="C965" s="2" t="e">
        <f>VLOOKUP(A965,EMPRESAS!$A$1:$C$245,3,0)</f>
        <v>#N/A</v>
      </c>
      <c r="D965" s="9"/>
      <c r="E965" s="9"/>
      <c r="F965" s="9"/>
      <c r="G965" s="9"/>
      <c r="H965" s="9"/>
      <c r="J965" s="24"/>
      <c r="K965" s="11" t="e">
        <f>VLOOKUP(A965,EMPRESAS!$A$1:$I$245,9,0)</f>
        <v>#N/A</v>
      </c>
      <c r="L965" s="2" t="e">
        <f>VLOOKUP(A965,EMPRESAS!$A$1:$J$245,10,0)</f>
        <v>#N/A</v>
      </c>
    </row>
    <row r="966" spans="1:12">
      <c r="A966" s="5"/>
      <c r="B966" s="30" t="e">
        <f>VLOOKUP(A966,EMPRESAS!$A$1:$B$245,2,0)</f>
        <v>#N/A</v>
      </c>
      <c r="C966" s="2" t="e">
        <f>VLOOKUP(A966,EMPRESAS!$A$1:$C$245,3,0)</f>
        <v>#N/A</v>
      </c>
      <c r="D966" s="9"/>
      <c r="E966" s="9"/>
      <c r="F966" s="9"/>
      <c r="G966" s="9"/>
      <c r="H966" s="9"/>
      <c r="J966" s="24"/>
      <c r="K966" s="11" t="e">
        <f>VLOOKUP(A966,EMPRESAS!$A$1:$I$245,9,0)</f>
        <v>#N/A</v>
      </c>
      <c r="L966" s="2" t="e">
        <f>VLOOKUP(A966,EMPRESAS!$A$1:$J$245,10,0)</f>
        <v>#N/A</v>
      </c>
    </row>
    <row r="967" spans="1:12">
      <c r="A967" s="5"/>
      <c r="B967" s="30" t="e">
        <f>VLOOKUP(A967,EMPRESAS!$A$1:$B$245,2,0)</f>
        <v>#N/A</v>
      </c>
      <c r="C967" s="2" t="e">
        <f>VLOOKUP(A967,EMPRESAS!$A$1:$C$245,3,0)</f>
        <v>#N/A</v>
      </c>
      <c r="D967" s="9"/>
      <c r="E967" s="9"/>
      <c r="F967" s="9"/>
      <c r="G967" s="9"/>
      <c r="H967" s="9"/>
      <c r="J967" s="24"/>
      <c r="K967" s="11" t="e">
        <f>VLOOKUP(A967,EMPRESAS!$A$1:$I$245,9,0)</f>
        <v>#N/A</v>
      </c>
      <c r="L967" s="2" t="e">
        <f>VLOOKUP(A967,EMPRESAS!$A$1:$J$245,10,0)</f>
        <v>#N/A</v>
      </c>
    </row>
    <row r="968" spans="1:12">
      <c r="A968" s="5"/>
      <c r="B968" s="30" t="e">
        <f>VLOOKUP(A968,EMPRESAS!$A$1:$B$245,2,0)</f>
        <v>#N/A</v>
      </c>
      <c r="C968" s="2" t="e">
        <f>VLOOKUP(A968,EMPRESAS!$A$1:$C$245,3,0)</f>
        <v>#N/A</v>
      </c>
      <c r="D968" s="9"/>
      <c r="E968" s="9"/>
      <c r="F968" s="9"/>
      <c r="G968" s="9"/>
      <c r="H968" s="9"/>
      <c r="J968" s="24"/>
      <c r="K968" s="11" t="e">
        <f>VLOOKUP(A968,EMPRESAS!$A$1:$I$245,9,0)</f>
        <v>#N/A</v>
      </c>
      <c r="L968" s="2" t="e">
        <f>VLOOKUP(A968,EMPRESAS!$A$1:$J$245,10,0)</f>
        <v>#N/A</v>
      </c>
    </row>
    <row r="969" spans="1:12">
      <c r="A969" s="5"/>
      <c r="B969" s="30" t="e">
        <f>VLOOKUP(A969,EMPRESAS!$A$1:$B$245,2,0)</f>
        <v>#N/A</v>
      </c>
      <c r="C969" s="2" t="e">
        <f>VLOOKUP(A969,EMPRESAS!$A$1:$C$245,3,0)</f>
        <v>#N/A</v>
      </c>
      <c r="D969" s="9"/>
      <c r="E969" s="9"/>
      <c r="F969" s="9"/>
      <c r="G969" s="9"/>
      <c r="H969" s="9"/>
      <c r="J969" s="24"/>
      <c r="K969" s="11" t="e">
        <f>VLOOKUP(A969,EMPRESAS!$A$1:$I$245,9,0)</f>
        <v>#N/A</v>
      </c>
      <c r="L969" s="2" t="e">
        <f>VLOOKUP(A969,EMPRESAS!$A$1:$J$245,10,0)</f>
        <v>#N/A</v>
      </c>
    </row>
    <row r="970" spans="1:12">
      <c r="A970" s="5"/>
      <c r="B970" s="30" t="e">
        <f>VLOOKUP(A970,EMPRESAS!$A$1:$B$245,2,0)</f>
        <v>#N/A</v>
      </c>
      <c r="C970" s="2" t="e">
        <f>VLOOKUP(A970,EMPRESAS!$A$1:$C$245,3,0)</f>
        <v>#N/A</v>
      </c>
      <c r="D970" s="9"/>
      <c r="E970" s="9"/>
      <c r="F970" s="9"/>
      <c r="G970" s="9"/>
      <c r="H970" s="9"/>
      <c r="J970" s="24"/>
      <c r="K970" s="11" t="e">
        <f>VLOOKUP(A970,EMPRESAS!$A$1:$I$245,9,0)</f>
        <v>#N/A</v>
      </c>
      <c r="L970" s="2" t="e">
        <f>VLOOKUP(A970,EMPRESAS!$A$1:$J$245,10,0)</f>
        <v>#N/A</v>
      </c>
    </row>
    <row r="971" spans="1:12">
      <c r="A971" s="5"/>
      <c r="B971" s="30" t="e">
        <f>VLOOKUP(A971,EMPRESAS!$A$1:$B$245,2,0)</f>
        <v>#N/A</v>
      </c>
      <c r="C971" s="2" t="e">
        <f>VLOOKUP(A971,EMPRESAS!$A$1:$C$245,3,0)</f>
        <v>#N/A</v>
      </c>
      <c r="D971" s="9"/>
      <c r="E971" s="9"/>
      <c r="F971" s="9"/>
      <c r="G971" s="9"/>
      <c r="H971" s="9"/>
      <c r="J971" s="24"/>
      <c r="K971" s="11" t="e">
        <f>VLOOKUP(A971,EMPRESAS!$A$1:$I$245,9,0)</f>
        <v>#N/A</v>
      </c>
      <c r="L971" s="2" t="e">
        <f>VLOOKUP(A971,EMPRESAS!$A$1:$J$245,10,0)</f>
        <v>#N/A</v>
      </c>
    </row>
    <row r="972" spans="1:12">
      <c r="A972" s="5"/>
      <c r="B972" s="30" t="e">
        <f>VLOOKUP(A972,EMPRESAS!$A$1:$B$245,2,0)</f>
        <v>#N/A</v>
      </c>
      <c r="C972" s="2" t="e">
        <f>VLOOKUP(A972,EMPRESAS!$A$1:$C$245,3,0)</f>
        <v>#N/A</v>
      </c>
      <c r="D972" s="9"/>
      <c r="E972" s="9"/>
      <c r="F972" s="9"/>
      <c r="G972" s="9"/>
      <c r="H972" s="9"/>
      <c r="J972" s="24"/>
      <c r="K972" s="11" t="e">
        <f>VLOOKUP(A972,EMPRESAS!$A$1:$I$245,9,0)</f>
        <v>#N/A</v>
      </c>
      <c r="L972" s="2" t="e">
        <f>VLOOKUP(A972,EMPRESAS!$A$1:$J$245,10,0)</f>
        <v>#N/A</v>
      </c>
    </row>
    <row r="973" spans="1:12">
      <c r="A973" s="5"/>
      <c r="B973" s="30" t="e">
        <f>VLOOKUP(A973,EMPRESAS!$A$1:$B$245,2,0)</f>
        <v>#N/A</v>
      </c>
      <c r="C973" s="2" t="e">
        <f>VLOOKUP(A973,EMPRESAS!$A$1:$C$245,3,0)</f>
        <v>#N/A</v>
      </c>
      <c r="D973" s="9"/>
      <c r="E973" s="9"/>
      <c r="F973" s="9"/>
      <c r="G973" s="9"/>
      <c r="H973" s="9"/>
      <c r="J973" s="24"/>
      <c r="K973" s="11" t="e">
        <f>VLOOKUP(A973,EMPRESAS!$A$1:$I$245,9,0)</f>
        <v>#N/A</v>
      </c>
      <c r="L973" s="2" t="e">
        <f>VLOOKUP(A973,EMPRESAS!$A$1:$J$245,10,0)</f>
        <v>#N/A</v>
      </c>
    </row>
    <row r="974" spans="1:12">
      <c r="A974" s="5"/>
      <c r="B974" s="30" t="e">
        <f>VLOOKUP(A974,EMPRESAS!$A$1:$B$245,2,0)</f>
        <v>#N/A</v>
      </c>
      <c r="C974" s="2" t="e">
        <f>VLOOKUP(A974,EMPRESAS!$A$1:$C$245,3,0)</f>
        <v>#N/A</v>
      </c>
      <c r="D974" s="9"/>
      <c r="E974" s="9"/>
      <c r="F974" s="9"/>
      <c r="G974" s="9"/>
      <c r="H974" s="9"/>
      <c r="J974" s="24"/>
      <c r="K974" s="11" t="e">
        <f>VLOOKUP(A974,EMPRESAS!$A$1:$I$245,9,0)</f>
        <v>#N/A</v>
      </c>
      <c r="L974" s="2" t="e">
        <f>VLOOKUP(A974,EMPRESAS!$A$1:$J$245,10,0)</f>
        <v>#N/A</v>
      </c>
    </row>
    <row r="975" spans="1:12">
      <c r="A975" s="5"/>
      <c r="B975" s="30" t="e">
        <f>VLOOKUP(A975,EMPRESAS!$A$1:$B$245,2,0)</f>
        <v>#N/A</v>
      </c>
      <c r="C975" s="2" t="e">
        <f>VLOOKUP(A975,EMPRESAS!$A$1:$C$245,3,0)</f>
        <v>#N/A</v>
      </c>
      <c r="D975" s="9"/>
      <c r="E975" s="9"/>
      <c r="F975" s="9"/>
      <c r="G975" s="9"/>
      <c r="H975" s="9"/>
      <c r="J975" s="24"/>
      <c r="K975" s="11" t="e">
        <f>VLOOKUP(A975,EMPRESAS!$A$1:$I$245,9,0)</f>
        <v>#N/A</v>
      </c>
      <c r="L975" s="2" t="e">
        <f>VLOOKUP(A975,EMPRESAS!$A$1:$J$245,10,0)</f>
        <v>#N/A</v>
      </c>
    </row>
    <row r="976" spans="1:12">
      <c r="A976" s="5"/>
      <c r="B976" s="30" t="e">
        <f>VLOOKUP(A976,EMPRESAS!$A$1:$B$245,2,0)</f>
        <v>#N/A</v>
      </c>
      <c r="C976" s="2" t="e">
        <f>VLOOKUP(A976,EMPRESAS!$A$1:$C$245,3,0)</f>
        <v>#N/A</v>
      </c>
      <c r="D976" s="9"/>
      <c r="E976" s="9"/>
      <c r="F976" s="9"/>
      <c r="G976" s="9"/>
      <c r="H976" s="9"/>
      <c r="J976" s="24"/>
      <c r="K976" s="11" t="e">
        <f>VLOOKUP(A976,EMPRESAS!$A$1:$I$245,9,0)</f>
        <v>#N/A</v>
      </c>
      <c r="L976" s="2" t="e">
        <f>VLOOKUP(A976,EMPRESAS!$A$1:$J$245,10,0)</f>
        <v>#N/A</v>
      </c>
    </row>
    <row r="977" spans="1:12">
      <c r="A977" s="5"/>
      <c r="B977" s="30" t="e">
        <f>VLOOKUP(A977,EMPRESAS!$A$1:$B$245,2,0)</f>
        <v>#N/A</v>
      </c>
      <c r="C977" s="2" t="e">
        <f>VLOOKUP(A977,EMPRESAS!$A$1:$C$245,3,0)</f>
        <v>#N/A</v>
      </c>
      <c r="D977" s="9"/>
      <c r="E977" s="9"/>
      <c r="F977" s="9"/>
      <c r="G977" s="9"/>
      <c r="H977" s="9"/>
      <c r="J977" s="24"/>
      <c r="K977" s="11" t="e">
        <f>VLOOKUP(A977,EMPRESAS!$A$1:$I$245,9,0)</f>
        <v>#N/A</v>
      </c>
      <c r="L977" s="2" t="e">
        <f>VLOOKUP(A977,EMPRESAS!$A$1:$J$245,10,0)</f>
        <v>#N/A</v>
      </c>
    </row>
    <row r="978" spans="1:12">
      <c r="A978" s="5"/>
      <c r="B978" s="30" t="e">
        <f>VLOOKUP(A978,EMPRESAS!$A$1:$B$245,2,0)</f>
        <v>#N/A</v>
      </c>
      <c r="C978" s="2" t="e">
        <f>VLOOKUP(A978,EMPRESAS!$A$1:$C$245,3,0)</f>
        <v>#N/A</v>
      </c>
      <c r="D978" s="9"/>
      <c r="E978" s="9"/>
      <c r="F978" s="9"/>
      <c r="G978" s="9"/>
      <c r="H978" s="9"/>
      <c r="J978" s="24"/>
      <c r="K978" s="11" t="e">
        <f>VLOOKUP(A978,EMPRESAS!$A$1:$I$245,9,0)</f>
        <v>#N/A</v>
      </c>
      <c r="L978" s="2" t="e">
        <f>VLOOKUP(A978,EMPRESAS!$A$1:$J$245,10,0)</f>
        <v>#N/A</v>
      </c>
    </row>
    <row r="979" spans="1:12">
      <c r="A979" s="5"/>
      <c r="B979" s="30" t="e">
        <f>VLOOKUP(A979,EMPRESAS!$A$1:$B$245,2,0)</f>
        <v>#N/A</v>
      </c>
      <c r="C979" s="2" t="e">
        <f>VLOOKUP(A979,EMPRESAS!$A$1:$C$245,3,0)</f>
        <v>#N/A</v>
      </c>
      <c r="D979" s="9"/>
      <c r="E979" s="9"/>
      <c r="F979" s="9"/>
      <c r="G979" s="9"/>
      <c r="H979" s="9"/>
      <c r="J979" s="24"/>
      <c r="K979" s="11" t="e">
        <f>VLOOKUP(A979,EMPRESAS!$A$1:$I$245,9,0)</f>
        <v>#N/A</v>
      </c>
      <c r="L979" s="2" t="e">
        <f>VLOOKUP(A979,EMPRESAS!$A$1:$J$245,10,0)</f>
        <v>#N/A</v>
      </c>
    </row>
    <row r="980" spans="1:12">
      <c r="A980" s="5"/>
      <c r="B980" s="30" t="e">
        <f>VLOOKUP(A980,EMPRESAS!$A$1:$B$245,2,0)</f>
        <v>#N/A</v>
      </c>
      <c r="C980" s="2" t="e">
        <f>VLOOKUP(A980,EMPRESAS!$A$1:$C$245,3,0)</f>
        <v>#N/A</v>
      </c>
      <c r="D980" s="9"/>
      <c r="E980" s="9"/>
      <c r="F980" s="9"/>
      <c r="G980" s="9"/>
      <c r="H980" s="9"/>
      <c r="J980" s="24"/>
      <c r="K980" s="11" t="e">
        <f>VLOOKUP(A980,EMPRESAS!$A$1:$I$245,9,0)</f>
        <v>#N/A</v>
      </c>
      <c r="L980" s="2" t="e">
        <f>VLOOKUP(A980,EMPRESAS!$A$1:$J$245,10,0)</f>
        <v>#N/A</v>
      </c>
    </row>
    <row r="981" spans="1:12">
      <c r="A981" s="5"/>
      <c r="B981" s="30" t="e">
        <f>VLOOKUP(A981,EMPRESAS!$A$1:$B$245,2,0)</f>
        <v>#N/A</v>
      </c>
      <c r="C981" s="2" t="e">
        <f>VLOOKUP(A981,EMPRESAS!$A$1:$C$245,3,0)</f>
        <v>#N/A</v>
      </c>
      <c r="D981" s="9"/>
      <c r="E981" s="9"/>
      <c r="F981" s="9"/>
      <c r="G981" s="9"/>
      <c r="H981" s="9"/>
      <c r="J981" s="24"/>
      <c r="K981" s="11" t="e">
        <f>VLOOKUP(A981,EMPRESAS!$A$1:$I$245,9,0)</f>
        <v>#N/A</v>
      </c>
      <c r="L981" s="2" t="e">
        <f>VLOOKUP(A981,EMPRESAS!$A$1:$J$245,10,0)</f>
        <v>#N/A</v>
      </c>
    </row>
    <row r="982" spans="1:12">
      <c r="A982" s="5"/>
      <c r="B982" s="30" t="e">
        <f>VLOOKUP(A982,EMPRESAS!$A$1:$B$245,2,0)</f>
        <v>#N/A</v>
      </c>
      <c r="C982" s="2" t="e">
        <f>VLOOKUP(A982,EMPRESAS!$A$1:$C$245,3,0)</f>
        <v>#N/A</v>
      </c>
      <c r="D982" s="9"/>
      <c r="E982" s="9"/>
      <c r="F982" s="9"/>
      <c r="G982" s="9"/>
      <c r="H982" s="9"/>
      <c r="J982" s="24"/>
      <c r="K982" s="11" t="e">
        <f>VLOOKUP(A982,EMPRESAS!$A$1:$I$245,9,0)</f>
        <v>#N/A</v>
      </c>
      <c r="L982" s="2" t="e">
        <f>VLOOKUP(A982,EMPRESAS!$A$1:$J$245,10,0)</f>
        <v>#N/A</v>
      </c>
    </row>
    <row r="983" spans="1:12">
      <c r="A983" s="5"/>
      <c r="B983" s="30" t="e">
        <f>VLOOKUP(A983,EMPRESAS!$A$1:$B$245,2,0)</f>
        <v>#N/A</v>
      </c>
      <c r="C983" s="2" t="e">
        <f>VLOOKUP(A983,EMPRESAS!$A$1:$C$245,3,0)</f>
        <v>#N/A</v>
      </c>
      <c r="D983" s="9"/>
      <c r="E983" s="9"/>
      <c r="F983" s="9"/>
      <c r="G983" s="9"/>
      <c r="H983" s="9"/>
      <c r="J983" s="24"/>
      <c r="K983" s="11" t="e">
        <f>VLOOKUP(A983,EMPRESAS!$A$1:$I$245,9,0)</f>
        <v>#N/A</v>
      </c>
      <c r="L983" s="2" t="e">
        <f>VLOOKUP(A983,EMPRESAS!$A$1:$J$245,10,0)</f>
        <v>#N/A</v>
      </c>
    </row>
    <row r="984" spans="1:12">
      <c r="A984" s="5"/>
      <c r="B984" s="30" t="e">
        <f>VLOOKUP(A984,EMPRESAS!$A$1:$B$245,2,0)</f>
        <v>#N/A</v>
      </c>
      <c r="C984" s="2" t="e">
        <f>VLOOKUP(A984,EMPRESAS!$A$1:$C$245,3,0)</f>
        <v>#N/A</v>
      </c>
      <c r="D984" s="9"/>
      <c r="E984" s="9"/>
      <c r="F984" s="9"/>
      <c r="G984" s="9"/>
      <c r="H984" s="9"/>
      <c r="J984" s="24"/>
      <c r="K984" s="11" t="e">
        <f>VLOOKUP(A984,EMPRESAS!$A$1:$I$245,9,0)</f>
        <v>#N/A</v>
      </c>
      <c r="L984" s="2" t="e">
        <f>VLOOKUP(A984,EMPRESAS!$A$1:$J$245,10,0)</f>
        <v>#N/A</v>
      </c>
    </row>
    <row r="985" spans="1:12">
      <c r="A985" s="5"/>
      <c r="B985" s="30" t="e">
        <f>VLOOKUP(A985,EMPRESAS!$A$1:$B$245,2,0)</f>
        <v>#N/A</v>
      </c>
      <c r="C985" s="2" t="e">
        <f>VLOOKUP(A985,EMPRESAS!$A$1:$C$245,3,0)</f>
        <v>#N/A</v>
      </c>
      <c r="D985" s="9"/>
      <c r="E985" s="9"/>
      <c r="F985" s="9"/>
      <c r="G985" s="9"/>
      <c r="H985" s="9"/>
      <c r="J985" s="24"/>
      <c r="K985" s="11" t="e">
        <f>VLOOKUP(A985,EMPRESAS!$A$1:$I$245,9,0)</f>
        <v>#N/A</v>
      </c>
      <c r="L985" s="2" t="e">
        <f>VLOOKUP(A985,EMPRESAS!$A$1:$J$245,10,0)</f>
        <v>#N/A</v>
      </c>
    </row>
    <row r="986" spans="1:12">
      <c r="A986" s="5"/>
      <c r="B986" s="30" t="e">
        <f>VLOOKUP(A986,EMPRESAS!$A$1:$B$245,2,0)</f>
        <v>#N/A</v>
      </c>
      <c r="C986" s="2" t="e">
        <f>VLOOKUP(A986,EMPRESAS!$A$1:$C$245,3,0)</f>
        <v>#N/A</v>
      </c>
      <c r="D986" s="9"/>
      <c r="E986" s="9"/>
      <c r="F986" s="9"/>
      <c r="G986" s="9"/>
      <c r="H986" s="9"/>
      <c r="J986" s="24"/>
      <c r="K986" s="11" t="e">
        <f>VLOOKUP(A986,EMPRESAS!$A$1:$I$245,9,0)</f>
        <v>#N/A</v>
      </c>
      <c r="L986" s="2" t="e">
        <f>VLOOKUP(A986,EMPRESAS!$A$1:$J$245,10,0)</f>
        <v>#N/A</v>
      </c>
    </row>
    <row r="987" spans="1:12">
      <c r="A987" s="5"/>
      <c r="B987" s="30" t="e">
        <f>VLOOKUP(A987,EMPRESAS!$A$1:$B$245,2,0)</f>
        <v>#N/A</v>
      </c>
      <c r="C987" s="2" t="e">
        <f>VLOOKUP(A987,EMPRESAS!$A$1:$C$245,3,0)</f>
        <v>#N/A</v>
      </c>
      <c r="D987" s="9"/>
      <c r="E987" s="9"/>
      <c r="F987" s="9"/>
      <c r="G987" s="9"/>
      <c r="H987" s="9"/>
      <c r="J987" s="24"/>
      <c r="K987" s="11" t="e">
        <f>VLOOKUP(A987,EMPRESAS!$A$1:$I$245,9,0)</f>
        <v>#N/A</v>
      </c>
      <c r="L987" s="2" t="e">
        <f>VLOOKUP(A987,EMPRESAS!$A$1:$J$245,10,0)</f>
        <v>#N/A</v>
      </c>
    </row>
    <row r="988" spans="1:12">
      <c r="A988" s="5"/>
      <c r="B988" s="30" t="e">
        <f>VLOOKUP(A988,EMPRESAS!$A$1:$B$245,2,0)</f>
        <v>#N/A</v>
      </c>
      <c r="C988" s="2" t="e">
        <f>VLOOKUP(A988,EMPRESAS!$A$1:$C$245,3,0)</f>
        <v>#N/A</v>
      </c>
      <c r="D988" s="9"/>
      <c r="E988" s="9"/>
      <c r="F988" s="9"/>
      <c r="G988" s="9"/>
      <c r="H988" s="9"/>
      <c r="J988" s="24"/>
      <c r="K988" s="11" t="e">
        <f>VLOOKUP(A988,EMPRESAS!$A$1:$I$245,9,0)</f>
        <v>#N/A</v>
      </c>
      <c r="L988" s="2" t="e">
        <f>VLOOKUP(A988,EMPRESAS!$A$1:$J$245,10,0)</f>
        <v>#N/A</v>
      </c>
    </row>
    <row r="989" spans="1:12">
      <c r="A989" s="5"/>
      <c r="B989" s="30" t="e">
        <f>VLOOKUP(A989,EMPRESAS!$A$1:$B$245,2,0)</f>
        <v>#N/A</v>
      </c>
      <c r="C989" s="2" t="e">
        <f>VLOOKUP(A989,EMPRESAS!$A$1:$C$245,3,0)</f>
        <v>#N/A</v>
      </c>
      <c r="D989" s="9"/>
      <c r="E989" s="9"/>
      <c r="F989" s="9"/>
      <c r="G989" s="9"/>
      <c r="H989" s="9"/>
      <c r="J989" s="24"/>
      <c r="K989" s="11" t="e">
        <f>VLOOKUP(A989,EMPRESAS!$A$1:$I$245,9,0)</f>
        <v>#N/A</v>
      </c>
      <c r="L989" s="2" t="e">
        <f>VLOOKUP(A989,EMPRESAS!$A$1:$J$245,10,0)</f>
        <v>#N/A</v>
      </c>
    </row>
    <row r="990" spans="1:12">
      <c r="A990" s="5"/>
      <c r="B990" s="30" t="e">
        <f>VLOOKUP(A990,EMPRESAS!$A$1:$B$245,2,0)</f>
        <v>#N/A</v>
      </c>
      <c r="C990" s="2" t="e">
        <f>VLOOKUP(A990,EMPRESAS!$A$1:$C$245,3,0)</f>
        <v>#N/A</v>
      </c>
      <c r="D990" s="9"/>
      <c r="E990" s="9"/>
      <c r="F990" s="9"/>
      <c r="G990" s="9"/>
      <c r="H990" s="9"/>
      <c r="J990" s="24"/>
      <c r="K990" s="11" t="e">
        <f>VLOOKUP(A990,EMPRESAS!$A$1:$I$245,9,0)</f>
        <v>#N/A</v>
      </c>
      <c r="L990" s="2" t="e">
        <f>VLOOKUP(A990,EMPRESAS!$A$1:$J$245,10,0)</f>
        <v>#N/A</v>
      </c>
    </row>
    <row r="991" spans="1:12">
      <c r="A991" s="5"/>
      <c r="B991" s="30" t="e">
        <f>VLOOKUP(A991,EMPRESAS!$A$1:$B$245,2,0)</f>
        <v>#N/A</v>
      </c>
      <c r="C991" s="2" t="e">
        <f>VLOOKUP(A991,EMPRESAS!$A$1:$C$245,3,0)</f>
        <v>#N/A</v>
      </c>
      <c r="D991" s="9"/>
      <c r="E991" s="9"/>
      <c r="F991" s="9"/>
      <c r="G991" s="9"/>
      <c r="H991" s="9"/>
      <c r="J991" s="24"/>
      <c r="K991" s="11" t="e">
        <f>VLOOKUP(A991,EMPRESAS!$A$1:$I$245,9,0)</f>
        <v>#N/A</v>
      </c>
      <c r="L991" s="2" t="e">
        <f>VLOOKUP(A991,EMPRESAS!$A$1:$J$245,10,0)</f>
        <v>#N/A</v>
      </c>
    </row>
    <row r="992" spans="1:12">
      <c r="A992" s="5"/>
      <c r="B992" s="30" t="e">
        <f>VLOOKUP(A992,EMPRESAS!$A$1:$B$245,2,0)</f>
        <v>#N/A</v>
      </c>
      <c r="C992" s="2" t="e">
        <f>VLOOKUP(A992,EMPRESAS!$A$1:$C$245,3,0)</f>
        <v>#N/A</v>
      </c>
      <c r="D992" s="9"/>
      <c r="E992" s="9"/>
      <c r="F992" s="9"/>
      <c r="G992" s="9"/>
      <c r="H992" s="9"/>
      <c r="J992" s="24"/>
      <c r="K992" s="11" t="e">
        <f>VLOOKUP(A992,EMPRESAS!$A$1:$I$245,9,0)</f>
        <v>#N/A</v>
      </c>
      <c r="L992" s="2" t="e">
        <f>VLOOKUP(A992,EMPRESAS!$A$1:$J$245,10,0)</f>
        <v>#N/A</v>
      </c>
    </row>
    <row r="993" spans="1:12">
      <c r="A993" s="5"/>
      <c r="B993" s="30" t="e">
        <f>VLOOKUP(A993,EMPRESAS!$A$1:$B$245,2,0)</f>
        <v>#N/A</v>
      </c>
      <c r="C993" s="2" t="e">
        <f>VLOOKUP(A993,EMPRESAS!$A$1:$C$245,3,0)</f>
        <v>#N/A</v>
      </c>
      <c r="D993" s="9"/>
      <c r="E993" s="9"/>
      <c r="F993" s="9"/>
      <c r="G993" s="9"/>
      <c r="H993" s="9"/>
      <c r="J993" s="24"/>
      <c r="K993" s="11" t="e">
        <f>VLOOKUP(A993,EMPRESAS!$A$1:$I$245,9,0)</f>
        <v>#N/A</v>
      </c>
      <c r="L993" s="2" t="e">
        <f>VLOOKUP(A993,EMPRESAS!$A$1:$J$245,10,0)</f>
        <v>#N/A</v>
      </c>
    </row>
    <row r="994" spans="1:12">
      <c r="A994" s="5"/>
      <c r="B994" s="30" t="e">
        <f>VLOOKUP(A994,EMPRESAS!$A$1:$B$245,2,0)</f>
        <v>#N/A</v>
      </c>
      <c r="C994" s="2" t="e">
        <f>VLOOKUP(A994,EMPRESAS!$A$1:$C$245,3,0)</f>
        <v>#N/A</v>
      </c>
      <c r="D994" s="9"/>
      <c r="E994" s="9"/>
      <c r="F994" s="9"/>
      <c r="G994" s="9"/>
      <c r="H994" s="9"/>
      <c r="J994" s="24"/>
      <c r="K994" s="11" t="e">
        <f>VLOOKUP(A994,EMPRESAS!$A$1:$I$245,9,0)</f>
        <v>#N/A</v>
      </c>
      <c r="L994" s="2" t="e">
        <f>VLOOKUP(A994,EMPRESAS!$A$1:$J$245,10,0)</f>
        <v>#N/A</v>
      </c>
    </row>
    <row r="995" spans="1:12">
      <c r="A995" s="5"/>
      <c r="B995" s="30" t="e">
        <f>VLOOKUP(A995,EMPRESAS!$A$1:$B$245,2,0)</f>
        <v>#N/A</v>
      </c>
      <c r="C995" s="2" t="e">
        <f>VLOOKUP(A995,EMPRESAS!$A$1:$C$245,3,0)</f>
        <v>#N/A</v>
      </c>
      <c r="D995" s="9"/>
      <c r="E995" s="9"/>
      <c r="F995" s="9"/>
      <c r="G995" s="9"/>
      <c r="H995" s="9"/>
      <c r="J995" s="24"/>
      <c r="K995" s="11" t="e">
        <f>VLOOKUP(A995,EMPRESAS!$A$1:$I$245,9,0)</f>
        <v>#N/A</v>
      </c>
      <c r="L995" s="2" t="e">
        <f>VLOOKUP(A995,EMPRESAS!$A$1:$J$245,10,0)</f>
        <v>#N/A</v>
      </c>
    </row>
    <row r="996" spans="1:12">
      <c r="A996" s="5"/>
      <c r="B996" s="30" t="e">
        <f>VLOOKUP(A996,EMPRESAS!$A$1:$B$245,2,0)</f>
        <v>#N/A</v>
      </c>
      <c r="C996" s="2" t="e">
        <f>VLOOKUP(A996,EMPRESAS!$A$1:$C$245,3,0)</f>
        <v>#N/A</v>
      </c>
      <c r="D996" s="9"/>
      <c r="E996" s="9"/>
      <c r="F996" s="9"/>
      <c r="G996" s="9"/>
      <c r="H996" s="9"/>
      <c r="J996" s="24"/>
      <c r="K996" s="11" t="e">
        <f>VLOOKUP(A996,EMPRESAS!$A$1:$I$245,9,0)</f>
        <v>#N/A</v>
      </c>
      <c r="L996" s="2" t="e">
        <f>VLOOKUP(A996,EMPRESAS!$A$1:$J$245,10,0)</f>
        <v>#N/A</v>
      </c>
    </row>
    <row r="997" spans="1:12">
      <c r="A997" s="5"/>
      <c r="B997" s="30" t="e">
        <f>VLOOKUP(A997,EMPRESAS!$A$1:$B$245,2,0)</f>
        <v>#N/A</v>
      </c>
      <c r="C997" s="2" t="e">
        <f>VLOOKUP(A997,EMPRESAS!$A$1:$C$245,3,0)</f>
        <v>#N/A</v>
      </c>
      <c r="D997" s="9"/>
      <c r="E997" s="9"/>
      <c r="F997" s="9"/>
      <c r="G997" s="9"/>
      <c r="H997" s="9"/>
      <c r="J997" s="24"/>
      <c r="K997" s="11" t="e">
        <f>VLOOKUP(A997,EMPRESAS!$A$1:$I$245,9,0)</f>
        <v>#N/A</v>
      </c>
      <c r="L997" s="2" t="e">
        <f>VLOOKUP(A997,EMPRESAS!$A$1:$J$245,10,0)</f>
        <v>#N/A</v>
      </c>
    </row>
    <row r="998" spans="1:12">
      <c r="A998" s="5"/>
      <c r="B998" s="30" t="e">
        <f>VLOOKUP(A998,EMPRESAS!$A$1:$B$245,2,0)</f>
        <v>#N/A</v>
      </c>
      <c r="C998" s="2" t="e">
        <f>VLOOKUP(A998,EMPRESAS!$A$1:$C$245,3,0)</f>
        <v>#N/A</v>
      </c>
      <c r="D998" s="9"/>
      <c r="E998" s="9"/>
      <c r="F998" s="9"/>
      <c r="G998" s="9"/>
      <c r="H998" s="9"/>
      <c r="J998" s="24"/>
      <c r="K998" s="11" t="e">
        <f>VLOOKUP(A998,EMPRESAS!$A$1:$I$245,9,0)</f>
        <v>#N/A</v>
      </c>
      <c r="L998" s="2" t="e">
        <f>VLOOKUP(A998,EMPRESAS!$A$1:$J$245,10,0)</f>
        <v>#N/A</v>
      </c>
    </row>
    <row r="999" spans="1:12">
      <c r="A999" s="5"/>
      <c r="B999" s="30" t="e">
        <f>VLOOKUP(A999,EMPRESAS!$A$1:$B$245,2,0)</f>
        <v>#N/A</v>
      </c>
      <c r="C999" s="2" t="e">
        <f>VLOOKUP(A999,EMPRESAS!$A$1:$C$245,3,0)</f>
        <v>#N/A</v>
      </c>
      <c r="D999" s="9"/>
      <c r="E999" s="9"/>
      <c r="F999" s="9"/>
      <c r="G999" s="9"/>
      <c r="H999" s="9"/>
      <c r="J999" s="24"/>
      <c r="K999" s="11" t="e">
        <f>VLOOKUP(A999,EMPRESAS!$A$1:$I$245,9,0)</f>
        <v>#N/A</v>
      </c>
      <c r="L999" s="2" t="e">
        <f>VLOOKUP(A999,EMPRESAS!$A$1:$J$245,10,0)</f>
        <v>#N/A</v>
      </c>
    </row>
    <row r="1000" spans="1:12">
      <c r="A1000" s="5"/>
      <c r="B1000" s="30" t="e">
        <f>VLOOKUP(A1000,EMPRESAS!$A$1:$B$245,2,0)</f>
        <v>#N/A</v>
      </c>
      <c r="C1000" s="2" t="e">
        <f>VLOOKUP(A1000,EMPRESAS!$A$1:$C$245,3,0)</f>
        <v>#N/A</v>
      </c>
      <c r="D1000" s="9"/>
      <c r="E1000" s="9"/>
      <c r="F1000" s="9"/>
      <c r="G1000" s="9"/>
      <c r="H1000" s="9"/>
      <c r="J1000" s="24"/>
      <c r="K1000" s="11" t="e">
        <f>VLOOKUP(A1000,EMPRESAS!$A$1:$I$245,9,0)</f>
        <v>#N/A</v>
      </c>
      <c r="L1000" s="2" t="e">
        <f>VLOOKUP(A1000,EMPRESAS!$A$1:$J$245,10,0)</f>
        <v>#N/A</v>
      </c>
    </row>
    <row r="1001" spans="1:12">
      <c r="A1001" s="5"/>
      <c r="B1001" s="30" t="e">
        <f>VLOOKUP(A1001,EMPRESAS!$A$1:$B$245,2,0)</f>
        <v>#N/A</v>
      </c>
      <c r="C1001" s="2" t="e">
        <f>VLOOKUP(A1001,EMPRESAS!$A$1:$C$245,3,0)</f>
        <v>#N/A</v>
      </c>
      <c r="D1001" s="9"/>
      <c r="E1001" s="9"/>
      <c r="F1001" s="9"/>
      <c r="G1001" s="9"/>
      <c r="H1001" s="9"/>
      <c r="J1001" s="24"/>
      <c r="K1001" s="11" t="e">
        <f>VLOOKUP(A1001,EMPRESAS!$A$1:$I$245,9,0)</f>
        <v>#N/A</v>
      </c>
      <c r="L1001" s="2" t="e">
        <f>VLOOKUP(A1001,EMPRESAS!$A$1:$J$245,10,0)</f>
        <v>#N/A</v>
      </c>
    </row>
    <row r="1002" spans="1:12">
      <c r="A1002" s="5"/>
      <c r="B1002" s="30" t="e">
        <f>VLOOKUP(A1002,EMPRESAS!$A$1:$B$245,2,0)</f>
        <v>#N/A</v>
      </c>
      <c r="C1002" s="2" t="e">
        <f>VLOOKUP(A1002,EMPRESAS!$A$1:$C$245,3,0)</f>
        <v>#N/A</v>
      </c>
      <c r="D1002" s="9"/>
      <c r="E1002" s="9"/>
      <c r="F1002" s="9"/>
      <c r="G1002" s="9"/>
      <c r="H1002" s="9"/>
      <c r="J1002" s="24"/>
      <c r="K1002" s="11" t="e">
        <f>VLOOKUP(A1002,EMPRESAS!$A$1:$I$245,9,0)</f>
        <v>#N/A</v>
      </c>
      <c r="L1002" s="2" t="e">
        <f>VLOOKUP(A1002,EMPRESAS!$A$1:$J$245,10,0)</f>
        <v>#N/A</v>
      </c>
    </row>
    <row r="1003" spans="1:12">
      <c r="A1003" s="5"/>
      <c r="B1003" s="30" t="e">
        <f>VLOOKUP(A1003,EMPRESAS!$A$1:$B$245,2,0)</f>
        <v>#N/A</v>
      </c>
      <c r="C1003" s="2" t="e">
        <f>VLOOKUP(A1003,EMPRESAS!$A$1:$C$245,3,0)</f>
        <v>#N/A</v>
      </c>
      <c r="D1003" s="9"/>
      <c r="E1003" s="9"/>
      <c r="F1003" s="9"/>
      <c r="G1003" s="9"/>
      <c r="H1003" s="9"/>
      <c r="J1003" s="24"/>
      <c r="K1003" s="11" t="e">
        <f>VLOOKUP(A1003,EMPRESAS!$A$1:$I$245,9,0)</f>
        <v>#N/A</v>
      </c>
      <c r="L1003" s="2" t="e">
        <f>VLOOKUP(A1003,EMPRESAS!$A$1:$J$245,10,0)</f>
        <v>#N/A</v>
      </c>
    </row>
    <row r="1004" spans="1:12">
      <c r="A1004" s="5"/>
      <c r="B1004" s="30" t="e">
        <f>VLOOKUP(A1004,EMPRESAS!$A$1:$B$245,2,0)</f>
        <v>#N/A</v>
      </c>
      <c r="C1004" s="2" t="e">
        <f>VLOOKUP(A1004,EMPRESAS!$A$1:$C$245,3,0)</f>
        <v>#N/A</v>
      </c>
      <c r="D1004" s="9"/>
      <c r="E1004" s="9"/>
      <c r="F1004" s="9"/>
      <c r="G1004" s="9"/>
      <c r="H1004" s="9"/>
      <c r="J1004" s="24"/>
      <c r="K1004" s="11" t="e">
        <f>VLOOKUP(A1004,EMPRESAS!$A$1:$I$245,9,0)</f>
        <v>#N/A</v>
      </c>
      <c r="L1004" s="2" t="e">
        <f>VLOOKUP(A1004,EMPRESAS!$A$1:$J$245,10,0)</f>
        <v>#N/A</v>
      </c>
    </row>
    <row r="1005" spans="1:12">
      <c r="A1005" s="5"/>
      <c r="B1005" s="30" t="e">
        <f>VLOOKUP(A1005,EMPRESAS!$A$1:$B$245,2,0)</f>
        <v>#N/A</v>
      </c>
      <c r="C1005" s="2" t="e">
        <f>VLOOKUP(A1005,EMPRESAS!$A$1:$C$245,3,0)</f>
        <v>#N/A</v>
      </c>
      <c r="D1005" s="9"/>
      <c r="E1005" s="9"/>
      <c r="F1005" s="9"/>
      <c r="G1005" s="9"/>
      <c r="H1005" s="9"/>
      <c r="J1005" s="24"/>
      <c r="K1005" s="11" t="e">
        <f>VLOOKUP(A1005,EMPRESAS!$A$1:$I$245,9,0)</f>
        <v>#N/A</v>
      </c>
      <c r="L1005" s="2" t="e">
        <f>VLOOKUP(A1005,EMPRESAS!$A$1:$J$245,10,0)</f>
        <v>#N/A</v>
      </c>
    </row>
    <row r="1006" spans="1:12">
      <c r="A1006" s="5"/>
      <c r="B1006" s="30" t="e">
        <f>VLOOKUP(A1006,EMPRESAS!$A$1:$B$245,2,0)</f>
        <v>#N/A</v>
      </c>
      <c r="C1006" s="2" t="e">
        <f>VLOOKUP(A1006,EMPRESAS!$A$1:$C$245,3,0)</f>
        <v>#N/A</v>
      </c>
      <c r="D1006" s="9"/>
      <c r="E1006" s="9"/>
      <c r="F1006" s="9"/>
      <c r="G1006" s="9"/>
      <c r="H1006" s="9"/>
      <c r="J1006" s="24"/>
      <c r="K1006" s="11" t="e">
        <f>VLOOKUP(A1006,EMPRESAS!$A$1:$I$245,9,0)</f>
        <v>#N/A</v>
      </c>
      <c r="L1006" s="2" t="e">
        <f>VLOOKUP(A1006,EMPRESAS!$A$1:$J$245,10,0)</f>
        <v>#N/A</v>
      </c>
    </row>
    <row r="1007" spans="1:12">
      <c r="A1007" s="5"/>
      <c r="B1007" s="30" t="e">
        <f>VLOOKUP(A1007,EMPRESAS!$A$1:$B$245,2,0)</f>
        <v>#N/A</v>
      </c>
      <c r="C1007" s="2" t="e">
        <f>VLOOKUP(A1007,EMPRESAS!$A$1:$C$245,3,0)</f>
        <v>#N/A</v>
      </c>
      <c r="D1007" s="9"/>
      <c r="E1007" s="9"/>
      <c r="F1007" s="9"/>
      <c r="G1007" s="9"/>
      <c r="H1007" s="9"/>
      <c r="J1007" s="24"/>
      <c r="K1007" s="11" t="e">
        <f>VLOOKUP(A1007,EMPRESAS!$A$1:$I$245,9,0)</f>
        <v>#N/A</v>
      </c>
      <c r="L1007" s="2" t="e">
        <f>VLOOKUP(A1007,EMPRESAS!$A$1:$J$245,10,0)</f>
        <v>#N/A</v>
      </c>
    </row>
    <row r="1008" spans="1:12">
      <c r="A1008" s="5"/>
      <c r="B1008" s="30" t="e">
        <f>VLOOKUP(A1008,EMPRESAS!$A$1:$B$245,2,0)</f>
        <v>#N/A</v>
      </c>
      <c r="C1008" s="2" t="e">
        <f>VLOOKUP(A1008,EMPRESAS!$A$1:$C$245,3,0)</f>
        <v>#N/A</v>
      </c>
      <c r="D1008" s="9"/>
      <c r="E1008" s="9"/>
      <c r="F1008" s="9"/>
      <c r="G1008" s="9"/>
      <c r="H1008" s="9"/>
      <c r="J1008" s="24"/>
      <c r="K1008" s="11" t="e">
        <f>VLOOKUP(A1008,EMPRESAS!$A$1:$I$245,9,0)</f>
        <v>#N/A</v>
      </c>
      <c r="L1008" s="2" t="e">
        <f>VLOOKUP(A1008,EMPRESAS!$A$1:$J$245,10,0)</f>
        <v>#N/A</v>
      </c>
    </row>
    <row r="1009" spans="1:12">
      <c r="A1009" s="5"/>
      <c r="B1009" s="30" t="e">
        <f>VLOOKUP(A1009,EMPRESAS!$A$1:$B$245,2,0)</f>
        <v>#N/A</v>
      </c>
      <c r="C1009" s="2" t="e">
        <f>VLOOKUP(A1009,EMPRESAS!$A$1:$C$245,3,0)</f>
        <v>#N/A</v>
      </c>
      <c r="D1009" s="9"/>
      <c r="E1009" s="9"/>
      <c r="F1009" s="9"/>
      <c r="G1009" s="9"/>
      <c r="H1009" s="9"/>
      <c r="J1009" s="24"/>
      <c r="K1009" s="11" t="e">
        <f>VLOOKUP(A1009,EMPRESAS!$A$1:$I$245,9,0)</f>
        <v>#N/A</v>
      </c>
      <c r="L1009" s="2" t="e">
        <f>VLOOKUP(A1009,EMPRESAS!$A$1:$J$245,10,0)</f>
        <v>#N/A</v>
      </c>
    </row>
    <row r="1010" spans="1:12">
      <c r="A1010" s="5"/>
      <c r="B1010" s="30" t="e">
        <f>VLOOKUP(A1010,EMPRESAS!$A$1:$B$245,2,0)</f>
        <v>#N/A</v>
      </c>
      <c r="C1010" s="2" t="e">
        <f>VLOOKUP(A1010,EMPRESAS!$A$1:$C$245,3,0)</f>
        <v>#N/A</v>
      </c>
      <c r="D1010" s="9"/>
      <c r="E1010" s="9"/>
      <c r="F1010" s="9"/>
      <c r="G1010" s="9"/>
      <c r="H1010" s="9"/>
      <c r="J1010" s="24"/>
      <c r="K1010" s="11" t="e">
        <f>VLOOKUP(A1010,EMPRESAS!$A$1:$I$245,9,0)</f>
        <v>#N/A</v>
      </c>
      <c r="L1010" s="2" t="e">
        <f>VLOOKUP(A1010,EMPRESAS!$A$1:$J$245,10,0)</f>
        <v>#N/A</v>
      </c>
    </row>
    <row r="1011" spans="1:12">
      <c r="A1011" s="5"/>
      <c r="B1011" s="30" t="e">
        <f>VLOOKUP(A1011,EMPRESAS!$A$1:$B$245,2,0)</f>
        <v>#N/A</v>
      </c>
      <c r="C1011" s="2" t="e">
        <f>VLOOKUP(A1011,EMPRESAS!$A$1:$C$245,3,0)</f>
        <v>#N/A</v>
      </c>
      <c r="D1011" s="9"/>
      <c r="E1011" s="9"/>
      <c r="F1011" s="9"/>
      <c r="G1011" s="9"/>
      <c r="H1011" s="9"/>
      <c r="J1011" s="24"/>
      <c r="K1011" s="11" t="e">
        <f>VLOOKUP(A1011,EMPRESAS!$A$1:$I$245,9,0)</f>
        <v>#N/A</v>
      </c>
      <c r="L1011" s="2" t="e">
        <f>VLOOKUP(A1011,EMPRESAS!$A$1:$J$245,10,0)</f>
        <v>#N/A</v>
      </c>
    </row>
    <row r="1012" spans="1:12">
      <c r="A1012" s="5"/>
      <c r="B1012" s="30" t="e">
        <f>VLOOKUP(A1012,EMPRESAS!$A$1:$B$245,2,0)</f>
        <v>#N/A</v>
      </c>
      <c r="C1012" s="2" t="e">
        <f>VLOOKUP(A1012,EMPRESAS!$A$1:$C$245,3,0)</f>
        <v>#N/A</v>
      </c>
      <c r="D1012" s="9"/>
      <c r="E1012" s="9"/>
      <c r="F1012" s="9"/>
      <c r="G1012" s="9"/>
      <c r="H1012" s="9"/>
      <c r="J1012" s="24"/>
      <c r="K1012" s="11" t="e">
        <f>VLOOKUP(A1012,EMPRESAS!$A$1:$I$245,9,0)</f>
        <v>#N/A</v>
      </c>
      <c r="L1012" s="2" t="e">
        <f>VLOOKUP(A1012,EMPRESAS!$A$1:$J$245,10,0)</f>
        <v>#N/A</v>
      </c>
    </row>
    <row r="1013" spans="1:12">
      <c r="A1013" s="5"/>
      <c r="B1013" s="30" t="e">
        <f>VLOOKUP(A1013,EMPRESAS!$A$1:$B$245,2,0)</f>
        <v>#N/A</v>
      </c>
      <c r="C1013" s="2" t="e">
        <f>VLOOKUP(A1013,EMPRESAS!$A$1:$C$245,3,0)</f>
        <v>#N/A</v>
      </c>
      <c r="D1013" s="9"/>
      <c r="E1013" s="9"/>
      <c r="F1013" s="9"/>
      <c r="G1013" s="9"/>
      <c r="H1013" s="9"/>
      <c r="J1013" s="24"/>
      <c r="K1013" s="11" t="e">
        <f>VLOOKUP(A1013,EMPRESAS!$A$1:$I$245,9,0)</f>
        <v>#N/A</v>
      </c>
      <c r="L1013" s="2" t="e">
        <f>VLOOKUP(A1013,EMPRESAS!$A$1:$J$245,10,0)</f>
        <v>#N/A</v>
      </c>
    </row>
    <row r="1014" spans="1:12">
      <c r="A1014" s="5"/>
      <c r="B1014" s="30" t="e">
        <f>VLOOKUP(A1014,EMPRESAS!$A$1:$B$245,2,0)</f>
        <v>#N/A</v>
      </c>
      <c r="C1014" s="2" t="e">
        <f>VLOOKUP(A1014,EMPRESAS!$A$1:$C$245,3,0)</f>
        <v>#N/A</v>
      </c>
      <c r="D1014" s="9"/>
      <c r="E1014" s="9"/>
      <c r="F1014" s="9"/>
      <c r="G1014" s="9"/>
      <c r="H1014" s="9"/>
      <c r="J1014" s="24"/>
      <c r="K1014" s="11" t="e">
        <f>VLOOKUP(A1014,EMPRESAS!$A$1:$I$245,9,0)</f>
        <v>#N/A</v>
      </c>
      <c r="L1014" s="2" t="e">
        <f>VLOOKUP(A1014,EMPRESAS!$A$1:$J$245,10,0)</f>
        <v>#N/A</v>
      </c>
    </row>
    <row r="1015" spans="1:12">
      <c r="A1015" s="5"/>
      <c r="B1015" s="30" t="e">
        <f>VLOOKUP(A1015,EMPRESAS!$A$1:$B$245,2,0)</f>
        <v>#N/A</v>
      </c>
      <c r="C1015" s="2" t="e">
        <f>VLOOKUP(A1015,EMPRESAS!$A$1:$C$245,3,0)</f>
        <v>#N/A</v>
      </c>
      <c r="D1015" s="9"/>
      <c r="E1015" s="9"/>
      <c r="F1015" s="9"/>
      <c r="G1015" s="9"/>
      <c r="H1015" s="9"/>
      <c r="J1015" s="24"/>
      <c r="K1015" s="11" t="e">
        <f>VLOOKUP(A1015,EMPRESAS!$A$1:$I$245,9,0)</f>
        <v>#N/A</v>
      </c>
      <c r="L1015" s="2" t="e">
        <f>VLOOKUP(A1015,EMPRESAS!$A$1:$J$245,10,0)</f>
        <v>#N/A</v>
      </c>
    </row>
    <row r="1016" spans="1:12">
      <c r="A1016" s="5"/>
      <c r="B1016" s="30" t="e">
        <f>VLOOKUP(A1016,EMPRESAS!$A$1:$B$245,2,0)</f>
        <v>#N/A</v>
      </c>
      <c r="C1016" s="2" t="e">
        <f>VLOOKUP(A1016,EMPRESAS!$A$1:$C$245,3,0)</f>
        <v>#N/A</v>
      </c>
      <c r="D1016" s="9"/>
      <c r="E1016" s="9"/>
      <c r="F1016" s="9"/>
      <c r="G1016" s="9"/>
      <c r="H1016" s="9"/>
      <c r="J1016" s="24"/>
      <c r="K1016" s="11" t="e">
        <f>VLOOKUP(A1016,EMPRESAS!$A$1:$I$245,9,0)</f>
        <v>#N/A</v>
      </c>
      <c r="L1016" s="2" t="e">
        <f>VLOOKUP(A1016,EMPRESAS!$A$1:$J$245,10,0)</f>
        <v>#N/A</v>
      </c>
    </row>
    <row r="1017" spans="1:12">
      <c r="A1017" s="5"/>
      <c r="B1017" s="30" t="e">
        <f>VLOOKUP(A1017,EMPRESAS!$A$1:$B$245,2,0)</f>
        <v>#N/A</v>
      </c>
      <c r="C1017" s="2" t="e">
        <f>VLOOKUP(A1017,EMPRESAS!$A$1:$C$245,3,0)</f>
        <v>#N/A</v>
      </c>
      <c r="D1017" s="9"/>
      <c r="E1017" s="9"/>
      <c r="F1017" s="9"/>
      <c r="G1017" s="9"/>
      <c r="H1017" s="9"/>
      <c r="J1017" s="24"/>
      <c r="K1017" s="11" t="e">
        <f>VLOOKUP(A1017,EMPRESAS!$A$1:$I$245,9,0)</f>
        <v>#N/A</v>
      </c>
      <c r="L1017" s="2" t="e">
        <f>VLOOKUP(A1017,EMPRESAS!$A$1:$J$245,10,0)</f>
        <v>#N/A</v>
      </c>
    </row>
    <row r="1018" spans="1:12">
      <c r="A1018" s="5"/>
      <c r="B1018" s="30" t="e">
        <f>VLOOKUP(A1018,EMPRESAS!$A$1:$B$245,2,0)</f>
        <v>#N/A</v>
      </c>
      <c r="C1018" s="2" t="e">
        <f>VLOOKUP(A1018,EMPRESAS!$A$1:$C$245,3,0)</f>
        <v>#N/A</v>
      </c>
      <c r="D1018" s="9"/>
      <c r="E1018" s="9"/>
      <c r="F1018" s="9"/>
      <c r="G1018" s="9"/>
      <c r="H1018" s="9"/>
      <c r="J1018" s="24"/>
      <c r="K1018" s="11" t="e">
        <f>VLOOKUP(A1018,EMPRESAS!$A$1:$I$245,9,0)</f>
        <v>#N/A</v>
      </c>
      <c r="L1018" s="2" t="e">
        <f>VLOOKUP(A1018,EMPRESAS!$A$1:$J$245,10,0)</f>
        <v>#N/A</v>
      </c>
    </row>
    <row r="1019" spans="1:12">
      <c r="A1019" s="5"/>
      <c r="B1019" s="30" t="e">
        <f>VLOOKUP(A1019,EMPRESAS!$A$1:$B$245,2,0)</f>
        <v>#N/A</v>
      </c>
      <c r="C1019" s="2" t="e">
        <f>VLOOKUP(A1019,EMPRESAS!$A$1:$C$245,3,0)</f>
        <v>#N/A</v>
      </c>
      <c r="D1019" s="9"/>
      <c r="E1019" s="9"/>
      <c r="F1019" s="9"/>
      <c r="G1019" s="9"/>
      <c r="H1019" s="9"/>
      <c r="J1019" s="24"/>
      <c r="K1019" s="11" t="e">
        <f>VLOOKUP(A1019,EMPRESAS!$A$1:$I$245,9,0)</f>
        <v>#N/A</v>
      </c>
      <c r="L1019" s="2" t="e">
        <f>VLOOKUP(A1019,EMPRESAS!$A$1:$J$245,10,0)</f>
        <v>#N/A</v>
      </c>
    </row>
    <row r="1020" spans="1:12">
      <c r="A1020" s="5"/>
      <c r="B1020" s="30" t="e">
        <f>VLOOKUP(A1020,EMPRESAS!$A$1:$B$245,2,0)</f>
        <v>#N/A</v>
      </c>
      <c r="C1020" s="2" t="e">
        <f>VLOOKUP(A1020,EMPRESAS!$A$1:$C$245,3,0)</f>
        <v>#N/A</v>
      </c>
      <c r="D1020" s="9"/>
      <c r="E1020" s="9"/>
      <c r="F1020" s="9"/>
      <c r="G1020" s="9"/>
      <c r="H1020" s="9"/>
      <c r="J1020" s="24"/>
      <c r="K1020" s="11" t="e">
        <f>VLOOKUP(A1020,EMPRESAS!$A$1:$I$245,9,0)</f>
        <v>#N/A</v>
      </c>
      <c r="L1020" s="2" t="e">
        <f>VLOOKUP(A1020,EMPRESAS!$A$1:$J$245,10,0)</f>
        <v>#N/A</v>
      </c>
    </row>
    <row r="1021" spans="1:12">
      <c r="A1021" s="5"/>
      <c r="B1021" s="30" t="e">
        <f>VLOOKUP(A1021,EMPRESAS!$A$1:$B$245,2,0)</f>
        <v>#N/A</v>
      </c>
      <c r="C1021" s="2" t="e">
        <f>VLOOKUP(A1021,EMPRESAS!$A$1:$C$245,3,0)</f>
        <v>#N/A</v>
      </c>
      <c r="D1021" s="9"/>
      <c r="E1021" s="9"/>
      <c r="F1021" s="9"/>
      <c r="G1021" s="9"/>
      <c r="H1021" s="9"/>
      <c r="J1021" s="24"/>
      <c r="K1021" s="11" t="e">
        <f>VLOOKUP(A1021,EMPRESAS!$A$1:$I$245,9,0)</f>
        <v>#N/A</v>
      </c>
      <c r="L1021" s="2" t="e">
        <f>VLOOKUP(A1021,EMPRESAS!$A$1:$J$245,10,0)</f>
        <v>#N/A</v>
      </c>
    </row>
    <row r="1022" spans="1:12">
      <c r="A1022" s="5"/>
      <c r="B1022" s="30" t="e">
        <f>VLOOKUP(A1022,EMPRESAS!$A$1:$B$245,2,0)</f>
        <v>#N/A</v>
      </c>
      <c r="C1022" s="2" t="e">
        <f>VLOOKUP(A1022,EMPRESAS!$A$1:$C$245,3,0)</f>
        <v>#N/A</v>
      </c>
      <c r="D1022" s="9"/>
      <c r="E1022" s="9"/>
      <c r="F1022" s="9"/>
      <c r="G1022" s="9"/>
      <c r="H1022" s="9"/>
      <c r="J1022" s="24"/>
      <c r="K1022" s="11" t="e">
        <f>VLOOKUP(A1022,EMPRESAS!$A$1:$I$245,9,0)</f>
        <v>#N/A</v>
      </c>
      <c r="L1022" s="2" t="e">
        <f>VLOOKUP(A1022,EMPRESAS!$A$1:$J$245,10,0)</f>
        <v>#N/A</v>
      </c>
    </row>
    <row r="1023" spans="1:12">
      <c r="A1023" s="5"/>
      <c r="B1023" s="30" t="e">
        <f>VLOOKUP(A1023,EMPRESAS!$A$1:$B$245,2,0)</f>
        <v>#N/A</v>
      </c>
      <c r="C1023" s="2" t="e">
        <f>VLOOKUP(A1023,EMPRESAS!$A$1:$C$245,3,0)</f>
        <v>#N/A</v>
      </c>
      <c r="D1023" s="9"/>
      <c r="E1023" s="9"/>
      <c r="F1023" s="9"/>
      <c r="G1023" s="9"/>
      <c r="H1023" s="9"/>
      <c r="J1023" s="24"/>
      <c r="K1023" s="11" t="e">
        <f>VLOOKUP(A1023,EMPRESAS!$A$1:$I$245,9,0)</f>
        <v>#N/A</v>
      </c>
      <c r="L1023" s="2" t="e">
        <f>VLOOKUP(A1023,EMPRESAS!$A$1:$J$245,10,0)</f>
        <v>#N/A</v>
      </c>
    </row>
    <row r="1024" spans="1:12">
      <c r="A1024" s="5"/>
      <c r="B1024" s="30" t="e">
        <f>VLOOKUP(A1024,EMPRESAS!$A$1:$B$245,2,0)</f>
        <v>#N/A</v>
      </c>
      <c r="C1024" s="2" t="e">
        <f>VLOOKUP(A1024,EMPRESAS!$A$1:$C$245,3,0)</f>
        <v>#N/A</v>
      </c>
      <c r="D1024" s="9"/>
      <c r="E1024" s="9"/>
      <c r="F1024" s="9"/>
      <c r="G1024" s="9"/>
      <c r="H1024" s="9"/>
      <c r="J1024" s="24"/>
      <c r="K1024" s="11" t="e">
        <f>VLOOKUP(A1024,EMPRESAS!$A$1:$I$245,9,0)</f>
        <v>#N/A</v>
      </c>
      <c r="L1024" s="2" t="e">
        <f>VLOOKUP(A1024,EMPRESAS!$A$1:$J$245,10,0)</f>
        <v>#N/A</v>
      </c>
    </row>
    <row r="1025" spans="1:12">
      <c r="A1025" s="5"/>
      <c r="B1025" s="30" t="e">
        <f>VLOOKUP(A1025,EMPRESAS!$A$1:$B$245,2,0)</f>
        <v>#N/A</v>
      </c>
      <c r="C1025" s="2" t="e">
        <f>VLOOKUP(A1025,EMPRESAS!$A$1:$C$245,3,0)</f>
        <v>#N/A</v>
      </c>
      <c r="D1025" s="9"/>
      <c r="E1025" s="9"/>
      <c r="F1025" s="9"/>
      <c r="G1025" s="9"/>
      <c r="H1025" s="9"/>
      <c r="J1025" s="24"/>
      <c r="K1025" s="11" t="e">
        <f>VLOOKUP(A1025,EMPRESAS!$A$1:$I$245,9,0)</f>
        <v>#N/A</v>
      </c>
      <c r="L1025" s="2" t="e">
        <f>VLOOKUP(A1025,EMPRESAS!$A$1:$J$245,10,0)</f>
        <v>#N/A</v>
      </c>
    </row>
    <row r="1026" spans="1:12">
      <c r="A1026" s="5"/>
      <c r="B1026" s="30" t="e">
        <f>VLOOKUP(A1026,EMPRESAS!$A$1:$B$245,2,0)</f>
        <v>#N/A</v>
      </c>
      <c r="C1026" s="2" t="e">
        <f>VLOOKUP(A1026,EMPRESAS!$A$1:$C$245,3,0)</f>
        <v>#N/A</v>
      </c>
      <c r="D1026" s="9"/>
      <c r="E1026" s="9"/>
      <c r="F1026" s="9"/>
      <c r="G1026" s="9"/>
      <c r="H1026" s="9"/>
      <c r="J1026" s="24"/>
      <c r="K1026" s="11" t="e">
        <f>VLOOKUP(A1026,EMPRESAS!$A$1:$I$245,9,0)</f>
        <v>#N/A</v>
      </c>
      <c r="L1026" s="2" t="e">
        <f>VLOOKUP(A1026,EMPRESAS!$A$1:$J$245,10,0)</f>
        <v>#N/A</v>
      </c>
    </row>
    <row r="1027" spans="1:12">
      <c r="A1027" s="5"/>
      <c r="B1027" s="30" t="e">
        <f>VLOOKUP(A1027,EMPRESAS!$A$1:$B$245,2,0)</f>
        <v>#N/A</v>
      </c>
      <c r="C1027" s="2" t="e">
        <f>VLOOKUP(A1027,EMPRESAS!$A$1:$C$245,3,0)</f>
        <v>#N/A</v>
      </c>
      <c r="D1027" s="9"/>
      <c r="E1027" s="9"/>
      <c r="F1027" s="9"/>
      <c r="G1027" s="9"/>
      <c r="H1027" s="9"/>
      <c r="J1027" s="24"/>
      <c r="K1027" s="11" t="e">
        <f>VLOOKUP(A1027,EMPRESAS!$A$1:$I$245,9,0)</f>
        <v>#N/A</v>
      </c>
      <c r="L1027" s="2" t="e">
        <f>VLOOKUP(A1027,EMPRESAS!$A$1:$J$245,10,0)</f>
        <v>#N/A</v>
      </c>
    </row>
    <row r="1028" spans="1:12">
      <c r="A1028" s="5"/>
      <c r="B1028" s="30" t="e">
        <f>VLOOKUP(A1028,EMPRESAS!$A$1:$B$245,2,0)</f>
        <v>#N/A</v>
      </c>
      <c r="C1028" s="2" t="e">
        <f>VLOOKUP(A1028,EMPRESAS!$A$1:$C$245,3,0)</f>
        <v>#N/A</v>
      </c>
      <c r="D1028" s="9"/>
      <c r="E1028" s="9"/>
      <c r="F1028" s="9"/>
      <c r="G1028" s="9"/>
      <c r="H1028" s="9"/>
      <c r="J1028" s="24"/>
      <c r="K1028" s="11" t="e">
        <f>VLOOKUP(A1028,EMPRESAS!$A$1:$I$245,9,0)</f>
        <v>#N/A</v>
      </c>
      <c r="L1028" s="2" t="e">
        <f>VLOOKUP(A1028,EMPRESAS!$A$1:$J$245,10,0)</f>
        <v>#N/A</v>
      </c>
    </row>
    <row r="1029" spans="1:12">
      <c r="A1029" s="5"/>
      <c r="B1029" s="30" t="e">
        <f>VLOOKUP(A1029,EMPRESAS!$A$1:$B$245,2,0)</f>
        <v>#N/A</v>
      </c>
      <c r="C1029" s="2" t="e">
        <f>VLOOKUP(A1029,EMPRESAS!$A$1:$C$245,3,0)</f>
        <v>#N/A</v>
      </c>
      <c r="D1029" s="9"/>
      <c r="E1029" s="9"/>
      <c r="F1029" s="9"/>
      <c r="G1029" s="9"/>
      <c r="H1029" s="9"/>
      <c r="J1029" s="24"/>
      <c r="K1029" s="11" t="e">
        <f>VLOOKUP(A1029,EMPRESAS!$A$1:$I$245,9,0)</f>
        <v>#N/A</v>
      </c>
      <c r="L1029" s="2" t="e">
        <f>VLOOKUP(A1029,EMPRESAS!$A$1:$J$245,10,0)</f>
        <v>#N/A</v>
      </c>
    </row>
    <row r="1030" spans="1:12">
      <c r="A1030" s="5"/>
      <c r="B1030" s="30" t="e">
        <f>VLOOKUP(A1030,EMPRESAS!$A$1:$B$245,2,0)</f>
        <v>#N/A</v>
      </c>
      <c r="C1030" s="2" t="e">
        <f>VLOOKUP(A1030,EMPRESAS!$A$1:$C$245,3,0)</f>
        <v>#N/A</v>
      </c>
      <c r="D1030" s="9"/>
      <c r="E1030" s="9"/>
      <c r="F1030" s="9"/>
      <c r="G1030" s="9"/>
      <c r="H1030" s="9"/>
      <c r="J1030" s="24"/>
      <c r="K1030" s="11" t="e">
        <f>VLOOKUP(A1030,EMPRESAS!$A$1:$I$245,9,0)</f>
        <v>#N/A</v>
      </c>
      <c r="L1030" s="2" t="e">
        <f>VLOOKUP(A1030,EMPRESAS!$A$1:$J$245,10,0)</f>
        <v>#N/A</v>
      </c>
    </row>
    <row r="1031" spans="1:12">
      <c r="A1031" s="5"/>
      <c r="B1031" s="30" t="e">
        <f>VLOOKUP(A1031,EMPRESAS!$A$1:$B$245,2,0)</f>
        <v>#N/A</v>
      </c>
      <c r="C1031" s="2" t="e">
        <f>VLOOKUP(A1031,EMPRESAS!$A$1:$C$245,3,0)</f>
        <v>#N/A</v>
      </c>
      <c r="D1031" s="9"/>
      <c r="E1031" s="9"/>
      <c r="F1031" s="9"/>
      <c r="G1031" s="9"/>
      <c r="H1031" s="9"/>
      <c r="J1031" s="24"/>
      <c r="K1031" s="11" t="e">
        <f>VLOOKUP(A1031,EMPRESAS!$A$1:$I$245,9,0)</f>
        <v>#N/A</v>
      </c>
      <c r="L1031" s="2" t="e">
        <f>VLOOKUP(A1031,EMPRESAS!$A$1:$J$245,10,0)</f>
        <v>#N/A</v>
      </c>
    </row>
    <row r="1032" spans="1:12">
      <c r="A1032" s="5"/>
      <c r="B1032" s="30" t="e">
        <f>VLOOKUP(A1032,EMPRESAS!$A$1:$B$245,2,0)</f>
        <v>#N/A</v>
      </c>
      <c r="C1032" s="2" t="e">
        <f>VLOOKUP(A1032,EMPRESAS!$A$1:$C$245,3,0)</f>
        <v>#N/A</v>
      </c>
      <c r="D1032" s="9"/>
      <c r="E1032" s="9"/>
      <c r="F1032" s="9"/>
      <c r="G1032" s="9"/>
      <c r="H1032" s="9"/>
      <c r="J1032" s="24"/>
      <c r="K1032" s="11" t="e">
        <f>VLOOKUP(A1032,EMPRESAS!$A$1:$I$245,9,0)</f>
        <v>#N/A</v>
      </c>
      <c r="L1032" s="2" t="e">
        <f>VLOOKUP(A1032,EMPRESAS!$A$1:$J$245,10,0)</f>
        <v>#N/A</v>
      </c>
    </row>
    <row r="1033" spans="1:12">
      <c r="A1033" s="5"/>
      <c r="B1033" s="30" t="e">
        <f>VLOOKUP(A1033,EMPRESAS!$A$1:$B$245,2,0)</f>
        <v>#N/A</v>
      </c>
      <c r="C1033" s="2" t="e">
        <f>VLOOKUP(A1033,EMPRESAS!$A$1:$C$245,3,0)</f>
        <v>#N/A</v>
      </c>
      <c r="D1033" s="9"/>
      <c r="E1033" s="9"/>
      <c r="F1033" s="9"/>
      <c r="G1033" s="9"/>
      <c r="H1033" s="9"/>
      <c r="J1033" s="24"/>
      <c r="K1033" s="11" t="e">
        <f>VLOOKUP(A1033,EMPRESAS!$A$1:$I$245,9,0)</f>
        <v>#N/A</v>
      </c>
      <c r="L1033" s="2" t="e">
        <f>VLOOKUP(A1033,EMPRESAS!$A$1:$J$245,10,0)</f>
        <v>#N/A</v>
      </c>
    </row>
    <row r="1034" spans="1:12">
      <c r="A1034" s="5"/>
      <c r="B1034" s="30" t="e">
        <f>VLOOKUP(A1034,EMPRESAS!$A$1:$B$245,2,0)</f>
        <v>#N/A</v>
      </c>
      <c r="C1034" s="2" t="e">
        <f>VLOOKUP(A1034,EMPRESAS!$A$1:$C$245,3,0)</f>
        <v>#N/A</v>
      </c>
      <c r="D1034" s="9"/>
      <c r="E1034" s="9"/>
      <c r="F1034" s="9"/>
      <c r="G1034" s="9"/>
      <c r="H1034" s="9"/>
      <c r="J1034" s="24"/>
      <c r="K1034" s="11" t="e">
        <f>VLOOKUP(A1034,EMPRESAS!$A$1:$I$245,9,0)</f>
        <v>#N/A</v>
      </c>
      <c r="L1034" s="2" t="e">
        <f>VLOOKUP(A1034,EMPRESAS!$A$1:$J$245,10,0)</f>
        <v>#N/A</v>
      </c>
    </row>
    <row r="1035" spans="1:12">
      <c r="A1035" s="5"/>
      <c r="B1035" s="30" t="e">
        <f>VLOOKUP(A1035,EMPRESAS!$A$1:$B$245,2,0)</f>
        <v>#N/A</v>
      </c>
      <c r="C1035" s="2" t="e">
        <f>VLOOKUP(A1035,EMPRESAS!$A$1:$C$245,3,0)</f>
        <v>#N/A</v>
      </c>
      <c r="D1035" s="9"/>
      <c r="E1035" s="9"/>
      <c r="F1035" s="9"/>
      <c r="G1035" s="9"/>
      <c r="H1035" s="9"/>
      <c r="J1035" s="24"/>
      <c r="K1035" s="11" t="e">
        <f>VLOOKUP(A1035,EMPRESAS!$A$1:$I$245,9,0)</f>
        <v>#N/A</v>
      </c>
      <c r="L1035" s="2" t="e">
        <f>VLOOKUP(A1035,EMPRESAS!$A$1:$J$245,10,0)</f>
        <v>#N/A</v>
      </c>
    </row>
    <row r="1036" spans="1:12">
      <c r="A1036" s="5"/>
      <c r="B1036" s="30" t="e">
        <f>VLOOKUP(A1036,EMPRESAS!$A$1:$B$245,2,0)</f>
        <v>#N/A</v>
      </c>
      <c r="C1036" s="2" t="e">
        <f>VLOOKUP(A1036,EMPRESAS!$A$1:$C$245,3,0)</f>
        <v>#N/A</v>
      </c>
      <c r="D1036" s="9"/>
      <c r="E1036" s="9"/>
      <c r="F1036" s="9"/>
      <c r="G1036" s="9"/>
      <c r="H1036" s="9"/>
      <c r="J1036" s="24"/>
      <c r="K1036" s="11" t="e">
        <f>VLOOKUP(A1036,EMPRESAS!$A$1:$I$245,9,0)</f>
        <v>#N/A</v>
      </c>
      <c r="L1036" s="2" t="e">
        <f>VLOOKUP(A1036,EMPRESAS!$A$1:$J$245,10,0)</f>
        <v>#N/A</v>
      </c>
    </row>
    <row r="1037" spans="1:12">
      <c r="A1037" s="5"/>
      <c r="B1037" s="30" t="e">
        <f>VLOOKUP(A1037,EMPRESAS!$A$1:$B$245,2,0)</f>
        <v>#N/A</v>
      </c>
      <c r="C1037" s="2" t="e">
        <f>VLOOKUP(A1037,EMPRESAS!$A$1:$C$245,3,0)</f>
        <v>#N/A</v>
      </c>
      <c r="D1037" s="9"/>
      <c r="E1037" s="9"/>
      <c r="F1037" s="9"/>
      <c r="G1037" s="9"/>
      <c r="H1037" s="9"/>
      <c r="J1037" s="24"/>
      <c r="K1037" s="11" t="e">
        <f>VLOOKUP(A1037,EMPRESAS!$A$1:$I$245,9,0)</f>
        <v>#N/A</v>
      </c>
      <c r="L1037" s="2" t="e">
        <f>VLOOKUP(A1037,EMPRESAS!$A$1:$J$245,10,0)</f>
        <v>#N/A</v>
      </c>
    </row>
    <row r="1038" spans="1:12">
      <c r="A1038" s="5"/>
      <c r="B1038" s="30" t="e">
        <f>VLOOKUP(A1038,EMPRESAS!$A$1:$B$245,2,0)</f>
        <v>#N/A</v>
      </c>
      <c r="C1038" s="2" t="e">
        <f>VLOOKUP(A1038,EMPRESAS!$A$1:$C$245,3,0)</f>
        <v>#N/A</v>
      </c>
      <c r="D1038" s="9"/>
      <c r="E1038" s="9"/>
      <c r="F1038" s="9"/>
      <c r="G1038" s="9"/>
      <c r="H1038" s="9"/>
      <c r="J1038" s="24"/>
      <c r="K1038" s="11" t="e">
        <f>VLOOKUP(A1038,EMPRESAS!$A$1:$I$245,9,0)</f>
        <v>#N/A</v>
      </c>
      <c r="L1038" s="2" t="e">
        <f>VLOOKUP(A1038,EMPRESAS!$A$1:$J$245,10,0)</f>
        <v>#N/A</v>
      </c>
    </row>
    <row r="1039" spans="1:12">
      <c r="A1039" s="5"/>
      <c r="B1039" s="30" t="e">
        <f>VLOOKUP(A1039,EMPRESAS!$A$1:$B$245,2,0)</f>
        <v>#N/A</v>
      </c>
      <c r="C1039" s="2" t="e">
        <f>VLOOKUP(A1039,EMPRESAS!$A$1:$C$245,3,0)</f>
        <v>#N/A</v>
      </c>
      <c r="D1039" s="9"/>
      <c r="E1039" s="9"/>
      <c r="F1039" s="9"/>
      <c r="G1039" s="9"/>
      <c r="H1039" s="9"/>
      <c r="J1039" s="24"/>
      <c r="K1039" s="11" t="e">
        <f>VLOOKUP(A1039,EMPRESAS!$A$1:$I$245,9,0)</f>
        <v>#N/A</v>
      </c>
      <c r="L1039" s="2" t="e">
        <f>VLOOKUP(A1039,EMPRESAS!$A$1:$J$245,10,0)</f>
        <v>#N/A</v>
      </c>
    </row>
    <row r="1040" spans="1:12">
      <c r="A1040" s="5"/>
      <c r="B1040" s="30" t="e">
        <f>VLOOKUP(A1040,EMPRESAS!$A$1:$B$245,2,0)</f>
        <v>#N/A</v>
      </c>
      <c r="C1040" s="2" t="e">
        <f>VLOOKUP(A1040,EMPRESAS!$A$1:$C$245,3,0)</f>
        <v>#N/A</v>
      </c>
      <c r="D1040" s="9"/>
      <c r="E1040" s="9"/>
      <c r="F1040" s="9"/>
      <c r="G1040" s="9"/>
      <c r="H1040" s="9"/>
      <c r="J1040" s="24"/>
      <c r="K1040" s="11" t="e">
        <f>VLOOKUP(A1040,EMPRESAS!$A$1:$I$245,9,0)</f>
        <v>#N/A</v>
      </c>
      <c r="L1040" s="2" t="e">
        <f>VLOOKUP(A1040,EMPRESAS!$A$1:$J$245,10,0)</f>
        <v>#N/A</v>
      </c>
    </row>
    <row r="1041" spans="1:12">
      <c r="A1041" s="5"/>
      <c r="B1041" s="30" t="e">
        <f>VLOOKUP(A1041,EMPRESAS!$A$1:$B$245,2,0)</f>
        <v>#N/A</v>
      </c>
      <c r="C1041" s="2" t="e">
        <f>VLOOKUP(A1041,EMPRESAS!$A$1:$C$245,3,0)</f>
        <v>#N/A</v>
      </c>
      <c r="D1041" s="9"/>
      <c r="E1041" s="9"/>
      <c r="F1041" s="9"/>
      <c r="G1041" s="9"/>
      <c r="H1041" s="9"/>
      <c r="J1041" s="24"/>
      <c r="K1041" s="11" t="e">
        <f>VLOOKUP(A1041,EMPRESAS!$A$1:$I$245,9,0)</f>
        <v>#N/A</v>
      </c>
      <c r="L1041" s="2" t="e">
        <f>VLOOKUP(A1041,EMPRESAS!$A$1:$J$245,10,0)</f>
        <v>#N/A</v>
      </c>
    </row>
    <row r="1042" spans="1:12">
      <c r="A1042" s="5"/>
      <c r="B1042" s="30" t="e">
        <f>VLOOKUP(A1042,EMPRESAS!$A$1:$B$245,2,0)</f>
        <v>#N/A</v>
      </c>
      <c r="C1042" s="2" t="e">
        <f>VLOOKUP(A1042,EMPRESAS!$A$1:$C$245,3,0)</f>
        <v>#N/A</v>
      </c>
      <c r="D1042" s="9"/>
      <c r="E1042" s="9"/>
      <c r="F1042" s="9"/>
      <c r="G1042" s="9"/>
      <c r="H1042" s="9"/>
      <c r="J1042" s="24"/>
      <c r="K1042" s="11" t="e">
        <f>VLOOKUP(A1042,EMPRESAS!$A$1:$I$245,9,0)</f>
        <v>#N/A</v>
      </c>
      <c r="L1042" s="2" t="e">
        <f>VLOOKUP(A1042,EMPRESAS!$A$1:$J$245,10,0)</f>
        <v>#N/A</v>
      </c>
    </row>
    <row r="1043" spans="1:12">
      <c r="A1043" s="5"/>
      <c r="B1043" s="30" t="e">
        <f>VLOOKUP(A1043,EMPRESAS!$A$1:$B$245,2,0)</f>
        <v>#N/A</v>
      </c>
      <c r="C1043" s="2" t="e">
        <f>VLOOKUP(A1043,EMPRESAS!$A$1:$C$245,3,0)</f>
        <v>#N/A</v>
      </c>
      <c r="D1043" s="9"/>
      <c r="E1043" s="9"/>
      <c r="F1043" s="9"/>
      <c r="G1043" s="9"/>
      <c r="H1043" s="9"/>
      <c r="J1043" s="24"/>
      <c r="K1043" s="11" t="e">
        <f>VLOOKUP(A1043,EMPRESAS!$A$1:$I$245,9,0)</f>
        <v>#N/A</v>
      </c>
      <c r="L1043" s="2" t="e">
        <f>VLOOKUP(A1043,EMPRESAS!$A$1:$J$245,10,0)</f>
        <v>#N/A</v>
      </c>
    </row>
    <row r="1044" spans="1:12">
      <c r="A1044" s="5"/>
      <c r="B1044" s="30" t="e">
        <f>VLOOKUP(A1044,EMPRESAS!$A$1:$B$245,2,0)</f>
        <v>#N/A</v>
      </c>
      <c r="C1044" s="2" t="e">
        <f>VLOOKUP(A1044,EMPRESAS!$A$1:$C$245,3,0)</f>
        <v>#N/A</v>
      </c>
      <c r="D1044" s="9"/>
      <c r="E1044" s="9"/>
      <c r="F1044" s="9"/>
      <c r="G1044" s="9"/>
      <c r="H1044" s="9"/>
      <c r="J1044" s="24"/>
      <c r="K1044" s="11" t="e">
        <f>VLOOKUP(A1044,EMPRESAS!$A$1:$I$245,9,0)</f>
        <v>#N/A</v>
      </c>
      <c r="L1044" s="2" t="e">
        <f>VLOOKUP(A1044,EMPRESAS!$A$1:$J$245,10,0)</f>
        <v>#N/A</v>
      </c>
    </row>
    <row r="1045" spans="1:12">
      <c r="A1045" s="5"/>
      <c r="B1045" s="30" t="e">
        <f>VLOOKUP(A1045,EMPRESAS!$A$1:$B$245,2,0)</f>
        <v>#N/A</v>
      </c>
      <c r="C1045" s="2" t="e">
        <f>VLOOKUP(A1045,EMPRESAS!$A$1:$C$245,3,0)</f>
        <v>#N/A</v>
      </c>
      <c r="D1045" s="9"/>
      <c r="E1045" s="9"/>
      <c r="F1045" s="9"/>
      <c r="G1045" s="9"/>
      <c r="H1045" s="9"/>
      <c r="J1045" s="24"/>
      <c r="K1045" s="11" t="e">
        <f>VLOOKUP(A1045,EMPRESAS!$A$1:$I$245,9,0)</f>
        <v>#N/A</v>
      </c>
      <c r="L1045" s="2" t="e">
        <f>VLOOKUP(A1045,EMPRESAS!$A$1:$J$245,10,0)</f>
        <v>#N/A</v>
      </c>
    </row>
    <row r="1046" spans="1:12">
      <c r="A1046" s="5"/>
      <c r="B1046" s="30" t="e">
        <f>VLOOKUP(A1046,EMPRESAS!$A$1:$B$245,2,0)</f>
        <v>#N/A</v>
      </c>
      <c r="C1046" s="2" t="e">
        <f>VLOOKUP(A1046,EMPRESAS!$A$1:$C$245,3,0)</f>
        <v>#N/A</v>
      </c>
      <c r="D1046" s="9"/>
      <c r="E1046" s="9"/>
      <c r="F1046" s="9"/>
      <c r="G1046" s="9"/>
      <c r="H1046" s="9"/>
      <c r="J1046" s="24"/>
      <c r="K1046" s="11" t="e">
        <f>VLOOKUP(A1046,EMPRESAS!$A$1:$I$245,9,0)</f>
        <v>#N/A</v>
      </c>
      <c r="L1046" s="2" t="e">
        <f>VLOOKUP(A1046,EMPRESAS!$A$1:$J$245,10,0)</f>
        <v>#N/A</v>
      </c>
    </row>
    <row r="1047" spans="1:12">
      <c r="A1047" s="5"/>
      <c r="B1047" s="30" t="e">
        <f>VLOOKUP(A1047,EMPRESAS!$A$1:$B$245,2,0)</f>
        <v>#N/A</v>
      </c>
      <c r="C1047" s="2" t="e">
        <f>VLOOKUP(A1047,EMPRESAS!$A$1:$C$245,3,0)</f>
        <v>#N/A</v>
      </c>
      <c r="D1047" s="9"/>
      <c r="E1047" s="9"/>
      <c r="F1047" s="9"/>
      <c r="G1047" s="9"/>
      <c r="H1047" s="9"/>
      <c r="J1047" s="24"/>
      <c r="K1047" s="11" t="e">
        <f>VLOOKUP(A1047,EMPRESAS!$A$1:$I$245,9,0)</f>
        <v>#N/A</v>
      </c>
      <c r="L1047" s="2" t="e">
        <f>VLOOKUP(A1047,EMPRESAS!$A$1:$J$245,10,0)</f>
        <v>#N/A</v>
      </c>
    </row>
    <row r="1048" spans="1:12">
      <c r="A1048" s="5"/>
      <c r="B1048" s="30" t="e">
        <f>VLOOKUP(A1048,EMPRESAS!$A$1:$B$245,2,0)</f>
        <v>#N/A</v>
      </c>
      <c r="C1048" s="2" t="e">
        <f>VLOOKUP(A1048,EMPRESAS!$A$1:$C$245,3,0)</f>
        <v>#N/A</v>
      </c>
      <c r="D1048" s="9"/>
      <c r="E1048" s="9"/>
      <c r="F1048" s="9"/>
      <c r="G1048" s="9"/>
      <c r="H1048" s="9"/>
      <c r="J1048" s="24"/>
      <c r="K1048" s="11" t="e">
        <f>VLOOKUP(A1048,EMPRESAS!$A$1:$I$245,9,0)</f>
        <v>#N/A</v>
      </c>
      <c r="L1048" s="2" t="e">
        <f>VLOOKUP(A1048,EMPRESAS!$A$1:$J$245,10,0)</f>
        <v>#N/A</v>
      </c>
    </row>
    <row r="1049" spans="1:12">
      <c r="A1049" s="5"/>
      <c r="B1049" s="30" t="e">
        <f>VLOOKUP(A1049,EMPRESAS!$A$1:$B$245,2,0)</f>
        <v>#N/A</v>
      </c>
      <c r="C1049" s="2" t="e">
        <f>VLOOKUP(A1049,EMPRESAS!$A$1:$C$245,3,0)</f>
        <v>#N/A</v>
      </c>
      <c r="D1049" s="9"/>
      <c r="E1049" s="9"/>
      <c r="F1049" s="9"/>
      <c r="G1049" s="9"/>
      <c r="H1049" s="9"/>
      <c r="J1049" s="24"/>
      <c r="K1049" s="11" t="e">
        <f>VLOOKUP(A1049,EMPRESAS!$A$1:$I$245,9,0)</f>
        <v>#N/A</v>
      </c>
      <c r="L1049" s="2" t="e">
        <f>VLOOKUP(A1049,EMPRESAS!$A$1:$J$245,10,0)</f>
        <v>#N/A</v>
      </c>
    </row>
    <row r="1050" spans="1:12">
      <c r="A1050" s="5"/>
      <c r="B1050" s="30" t="e">
        <f>VLOOKUP(A1050,EMPRESAS!$A$1:$B$245,2,0)</f>
        <v>#N/A</v>
      </c>
      <c r="C1050" s="2" t="e">
        <f>VLOOKUP(A1050,EMPRESAS!$A$1:$C$245,3,0)</f>
        <v>#N/A</v>
      </c>
      <c r="D1050" s="9"/>
      <c r="E1050" s="9"/>
      <c r="F1050" s="9"/>
      <c r="G1050" s="9"/>
      <c r="H1050" s="9"/>
      <c r="J1050" s="24"/>
      <c r="K1050" s="11" t="e">
        <f>VLOOKUP(A1050,EMPRESAS!$A$1:$I$245,9,0)</f>
        <v>#N/A</v>
      </c>
      <c r="L1050" s="2" t="e">
        <f>VLOOKUP(A1050,EMPRESAS!$A$1:$J$245,10,0)</f>
        <v>#N/A</v>
      </c>
    </row>
    <row r="1051" spans="1:12">
      <c r="A1051" s="5"/>
      <c r="B1051" s="30" t="e">
        <f>VLOOKUP(A1051,EMPRESAS!$A$1:$B$245,2,0)</f>
        <v>#N/A</v>
      </c>
      <c r="C1051" s="2" t="e">
        <f>VLOOKUP(A1051,EMPRESAS!$A$1:$C$245,3,0)</f>
        <v>#N/A</v>
      </c>
      <c r="D1051" s="9"/>
      <c r="E1051" s="9"/>
      <c r="F1051" s="9"/>
      <c r="G1051" s="9"/>
      <c r="H1051" s="9"/>
      <c r="J1051" s="24"/>
      <c r="K1051" s="11" t="e">
        <f>VLOOKUP(A1051,EMPRESAS!$A$1:$I$245,9,0)</f>
        <v>#N/A</v>
      </c>
      <c r="L1051" s="2" t="e">
        <f>VLOOKUP(A1051,EMPRESAS!$A$1:$J$245,10,0)</f>
        <v>#N/A</v>
      </c>
    </row>
    <row r="1052" spans="1:12">
      <c r="A1052" s="5"/>
      <c r="B1052" s="30" t="e">
        <f>VLOOKUP(A1052,EMPRESAS!$A$1:$B$245,2,0)</f>
        <v>#N/A</v>
      </c>
      <c r="C1052" s="2" t="e">
        <f>VLOOKUP(A1052,EMPRESAS!$A$1:$C$245,3,0)</f>
        <v>#N/A</v>
      </c>
      <c r="D1052" s="9"/>
      <c r="E1052" s="9"/>
      <c r="F1052" s="9"/>
      <c r="G1052" s="9"/>
      <c r="H1052" s="9"/>
      <c r="J1052" s="24"/>
      <c r="K1052" s="11" t="e">
        <f>VLOOKUP(A1052,EMPRESAS!$A$1:$I$245,9,0)</f>
        <v>#N/A</v>
      </c>
      <c r="L1052" s="2" t="e">
        <f>VLOOKUP(A1052,EMPRESAS!$A$1:$J$245,10,0)</f>
        <v>#N/A</v>
      </c>
    </row>
    <row r="1053" spans="1:12">
      <c r="A1053" s="5"/>
      <c r="B1053" s="30" t="e">
        <f>VLOOKUP(A1053,EMPRESAS!$A$1:$B$245,2,0)</f>
        <v>#N/A</v>
      </c>
      <c r="C1053" s="2" t="e">
        <f>VLOOKUP(A1053,EMPRESAS!$A$1:$C$245,3,0)</f>
        <v>#N/A</v>
      </c>
      <c r="D1053" s="9"/>
      <c r="E1053" s="9"/>
      <c r="F1053" s="9"/>
      <c r="G1053" s="9"/>
      <c r="H1053" s="9"/>
      <c r="J1053" s="24"/>
      <c r="K1053" s="11" t="e">
        <f>VLOOKUP(A1053,EMPRESAS!$A$1:$I$245,9,0)</f>
        <v>#N/A</v>
      </c>
      <c r="L1053" s="2" t="e">
        <f>VLOOKUP(A1053,EMPRESAS!$A$1:$J$245,10,0)</f>
        <v>#N/A</v>
      </c>
    </row>
    <row r="1054" spans="1:12">
      <c r="A1054" s="5"/>
      <c r="B1054" s="30" t="e">
        <f>VLOOKUP(A1054,EMPRESAS!$A$1:$B$245,2,0)</f>
        <v>#N/A</v>
      </c>
      <c r="C1054" s="2" t="e">
        <f>VLOOKUP(A1054,EMPRESAS!$A$1:$C$245,3,0)</f>
        <v>#N/A</v>
      </c>
      <c r="D1054" s="9"/>
      <c r="E1054" s="9"/>
      <c r="F1054" s="9"/>
      <c r="G1054" s="9"/>
      <c r="H1054" s="9"/>
      <c r="J1054" s="24"/>
      <c r="K1054" s="11" t="e">
        <f>VLOOKUP(A1054,EMPRESAS!$A$1:$I$245,9,0)</f>
        <v>#N/A</v>
      </c>
      <c r="L1054" s="2" t="e">
        <f>VLOOKUP(A1054,EMPRESAS!$A$1:$J$245,10,0)</f>
        <v>#N/A</v>
      </c>
    </row>
    <row r="1055" spans="1:12">
      <c r="A1055" s="5"/>
      <c r="B1055" s="30" t="e">
        <f>VLOOKUP(A1055,EMPRESAS!$A$1:$B$245,2,0)</f>
        <v>#N/A</v>
      </c>
      <c r="C1055" s="2" t="e">
        <f>VLOOKUP(A1055,EMPRESAS!$A$1:$C$245,3,0)</f>
        <v>#N/A</v>
      </c>
      <c r="D1055" s="9"/>
      <c r="E1055" s="9"/>
      <c r="F1055" s="9"/>
      <c r="G1055" s="9"/>
      <c r="H1055" s="9"/>
      <c r="J1055" s="24"/>
      <c r="K1055" s="11" t="e">
        <f>VLOOKUP(A1055,EMPRESAS!$A$1:$I$245,9,0)</f>
        <v>#N/A</v>
      </c>
      <c r="L1055" s="2" t="e">
        <f>VLOOKUP(A1055,EMPRESAS!$A$1:$J$245,10,0)</f>
        <v>#N/A</v>
      </c>
    </row>
    <row r="1056" spans="1:12">
      <c r="A1056" s="5"/>
      <c r="B1056" s="30" t="e">
        <f>VLOOKUP(A1056,EMPRESAS!$A$1:$B$245,2,0)</f>
        <v>#N/A</v>
      </c>
      <c r="C1056" s="2" t="e">
        <f>VLOOKUP(A1056,EMPRESAS!$A$1:$C$245,3,0)</f>
        <v>#N/A</v>
      </c>
      <c r="D1056" s="9"/>
      <c r="E1056" s="9"/>
      <c r="F1056" s="9"/>
      <c r="G1056" s="9"/>
      <c r="H1056" s="9"/>
      <c r="J1056" s="24"/>
      <c r="K1056" s="11" t="e">
        <f>VLOOKUP(A1056,EMPRESAS!$A$1:$I$245,9,0)</f>
        <v>#N/A</v>
      </c>
      <c r="L1056" s="2" t="e">
        <f>VLOOKUP(A1056,EMPRESAS!$A$1:$J$245,10,0)</f>
        <v>#N/A</v>
      </c>
    </row>
    <row r="1057" spans="1:12">
      <c r="A1057" s="5"/>
      <c r="B1057" s="30" t="e">
        <f>VLOOKUP(A1057,EMPRESAS!$A$1:$B$245,2,0)</f>
        <v>#N/A</v>
      </c>
      <c r="C1057" s="2" t="e">
        <f>VLOOKUP(A1057,EMPRESAS!$A$1:$C$245,3,0)</f>
        <v>#N/A</v>
      </c>
      <c r="D1057" s="9"/>
      <c r="E1057" s="9"/>
      <c r="F1057" s="9"/>
      <c r="G1057" s="9"/>
      <c r="H1057" s="9"/>
      <c r="J1057" s="24"/>
      <c r="K1057" s="11" t="e">
        <f>VLOOKUP(A1057,EMPRESAS!$A$1:$I$245,9,0)</f>
        <v>#N/A</v>
      </c>
      <c r="L1057" s="2" t="e">
        <f>VLOOKUP(A1057,EMPRESAS!$A$1:$J$245,10,0)</f>
        <v>#N/A</v>
      </c>
    </row>
    <row r="1058" spans="1:12">
      <c r="A1058" s="5"/>
      <c r="B1058" s="30" t="e">
        <f>VLOOKUP(A1058,EMPRESAS!$A$1:$B$245,2,0)</f>
        <v>#N/A</v>
      </c>
      <c r="C1058" s="2" t="e">
        <f>VLOOKUP(A1058,EMPRESAS!$A$1:$C$245,3,0)</f>
        <v>#N/A</v>
      </c>
      <c r="D1058" s="9"/>
      <c r="E1058" s="9"/>
      <c r="F1058" s="9"/>
      <c r="G1058" s="9"/>
      <c r="H1058" s="9"/>
      <c r="J1058" s="24"/>
      <c r="K1058" s="11" t="e">
        <f>VLOOKUP(A1058,EMPRESAS!$A$1:$I$245,9,0)</f>
        <v>#N/A</v>
      </c>
      <c r="L1058" s="2" t="e">
        <f>VLOOKUP(A1058,EMPRESAS!$A$1:$J$245,10,0)</f>
        <v>#N/A</v>
      </c>
    </row>
    <row r="1059" spans="1:12">
      <c r="A1059" s="5"/>
      <c r="B1059" s="30" t="e">
        <f>VLOOKUP(A1059,EMPRESAS!$A$1:$B$245,2,0)</f>
        <v>#N/A</v>
      </c>
      <c r="C1059" s="2" t="e">
        <f>VLOOKUP(A1059,EMPRESAS!$A$1:$C$245,3,0)</f>
        <v>#N/A</v>
      </c>
      <c r="D1059" s="9"/>
      <c r="E1059" s="9"/>
      <c r="F1059" s="9"/>
      <c r="G1059" s="9"/>
      <c r="H1059" s="9"/>
      <c r="J1059" s="24"/>
      <c r="K1059" s="11" t="e">
        <f>VLOOKUP(A1059,EMPRESAS!$A$1:$I$245,9,0)</f>
        <v>#N/A</v>
      </c>
      <c r="L1059" s="2" t="e">
        <f>VLOOKUP(A1059,EMPRESAS!$A$1:$J$245,10,0)</f>
        <v>#N/A</v>
      </c>
    </row>
    <row r="1060" spans="1:12">
      <c r="A1060" s="5"/>
      <c r="B1060" s="30" t="e">
        <f>VLOOKUP(A1060,EMPRESAS!$A$1:$B$245,2,0)</f>
        <v>#N/A</v>
      </c>
      <c r="C1060" s="2" t="e">
        <f>VLOOKUP(A1060,EMPRESAS!$A$1:$C$245,3,0)</f>
        <v>#N/A</v>
      </c>
      <c r="D1060" s="9"/>
      <c r="E1060" s="9"/>
      <c r="F1060" s="9"/>
      <c r="G1060" s="9"/>
      <c r="H1060" s="9"/>
      <c r="J1060" s="24"/>
      <c r="K1060" s="11" t="e">
        <f>VLOOKUP(A1060,EMPRESAS!$A$1:$I$245,9,0)</f>
        <v>#N/A</v>
      </c>
      <c r="L1060" s="2" t="e">
        <f>VLOOKUP(A1060,EMPRESAS!$A$1:$J$245,10,0)</f>
        <v>#N/A</v>
      </c>
    </row>
    <row r="1061" spans="1:12">
      <c r="A1061" s="5"/>
      <c r="B1061" s="30" t="e">
        <f>VLOOKUP(A1061,EMPRESAS!$A$1:$B$245,2,0)</f>
        <v>#N/A</v>
      </c>
      <c r="C1061" s="2" t="e">
        <f>VLOOKUP(A1061,EMPRESAS!$A$1:$C$245,3,0)</f>
        <v>#N/A</v>
      </c>
      <c r="D1061" s="9"/>
      <c r="E1061" s="9"/>
      <c r="F1061" s="9"/>
      <c r="G1061" s="9"/>
      <c r="H1061" s="9"/>
      <c r="J1061" s="24"/>
      <c r="K1061" s="11" t="e">
        <f>VLOOKUP(A1061,EMPRESAS!$A$1:$I$245,9,0)</f>
        <v>#N/A</v>
      </c>
      <c r="L1061" s="2" t="e">
        <f>VLOOKUP(A1061,EMPRESAS!$A$1:$J$245,10,0)</f>
        <v>#N/A</v>
      </c>
    </row>
    <row r="1062" spans="1:12">
      <c r="A1062" s="5"/>
      <c r="B1062" s="30" t="e">
        <f>VLOOKUP(A1062,EMPRESAS!$A$1:$B$245,2,0)</f>
        <v>#N/A</v>
      </c>
      <c r="C1062" s="2" t="e">
        <f>VLOOKUP(A1062,EMPRESAS!$A$1:$C$245,3,0)</f>
        <v>#N/A</v>
      </c>
      <c r="D1062" s="9"/>
      <c r="E1062" s="9"/>
      <c r="F1062" s="9"/>
      <c r="G1062" s="9"/>
      <c r="H1062" s="9"/>
      <c r="J1062" s="24"/>
      <c r="K1062" s="11" t="e">
        <f>VLOOKUP(A1062,EMPRESAS!$A$1:$I$245,9,0)</f>
        <v>#N/A</v>
      </c>
      <c r="L1062" s="2" t="e">
        <f>VLOOKUP(A1062,EMPRESAS!$A$1:$J$245,10,0)</f>
        <v>#N/A</v>
      </c>
    </row>
    <row r="1063" spans="1:12">
      <c r="A1063" s="5"/>
      <c r="B1063" s="30" t="e">
        <f>VLOOKUP(A1063,EMPRESAS!$A$1:$B$245,2,0)</f>
        <v>#N/A</v>
      </c>
      <c r="C1063" s="2" t="e">
        <f>VLOOKUP(A1063,EMPRESAS!$A$1:$C$245,3,0)</f>
        <v>#N/A</v>
      </c>
      <c r="D1063" s="9"/>
      <c r="E1063" s="9"/>
      <c r="F1063" s="9"/>
      <c r="G1063" s="9"/>
      <c r="H1063" s="9"/>
      <c r="J1063" s="24"/>
      <c r="K1063" s="11" t="e">
        <f>VLOOKUP(A1063,EMPRESAS!$A$1:$I$245,9,0)</f>
        <v>#N/A</v>
      </c>
      <c r="L1063" s="2" t="e">
        <f>VLOOKUP(A1063,EMPRESAS!$A$1:$J$245,10,0)</f>
        <v>#N/A</v>
      </c>
    </row>
    <row r="1064" spans="1:12">
      <c r="A1064" s="5"/>
      <c r="B1064" s="30" t="e">
        <f>VLOOKUP(A1064,EMPRESAS!$A$1:$B$245,2,0)</f>
        <v>#N/A</v>
      </c>
      <c r="C1064" s="2" t="e">
        <f>VLOOKUP(A1064,EMPRESAS!$A$1:$C$245,3,0)</f>
        <v>#N/A</v>
      </c>
      <c r="D1064" s="9"/>
      <c r="E1064" s="9"/>
      <c r="F1064" s="9"/>
      <c r="G1064" s="9"/>
      <c r="H1064" s="9"/>
      <c r="J1064" s="24"/>
      <c r="K1064" s="11" t="e">
        <f>VLOOKUP(A1064,EMPRESAS!$A$1:$I$245,9,0)</f>
        <v>#N/A</v>
      </c>
      <c r="L1064" s="2" t="e">
        <f>VLOOKUP(A1064,EMPRESAS!$A$1:$J$245,10,0)</f>
        <v>#N/A</v>
      </c>
    </row>
    <row r="1065" spans="1:12">
      <c r="A1065" s="5"/>
      <c r="B1065" s="30" t="e">
        <f>VLOOKUP(A1065,EMPRESAS!$A$1:$B$245,2,0)</f>
        <v>#N/A</v>
      </c>
      <c r="C1065" s="2" t="e">
        <f>VLOOKUP(A1065,EMPRESAS!$A$1:$C$245,3,0)</f>
        <v>#N/A</v>
      </c>
      <c r="D1065" s="9"/>
      <c r="E1065" s="9"/>
      <c r="F1065" s="9"/>
      <c r="G1065" s="9"/>
      <c r="H1065" s="9"/>
      <c r="J1065" s="24"/>
      <c r="K1065" s="11" t="e">
        <f>VLOOKUP(A1065,EMPRESAS!$A$1:$I$245,9,0)</f>
        <v>#N/A</v>
      </c>
      <c r="L1065" s="2" t="e">
        <f>VLOOKUP(A1065,EMPRESAS!$A$1:$J$245,10,0)</f>
        <v>#N/A</v>
      </c>
    </row>
    <row r="1066" spans="1:12">
      <c r="A1066" s="5"/>
      <c r="B1066" s="30" t="e">
        <f>VLOOKUP(A1066,EMPRESAS!$A$1:$B$245,2,0)</f>
        <v>#N/A</v>
      </c>
      <c r="C1066" s="2" t="e">
        <f>VLOOKUP(A1066,EMPRESAS!$A$1:$C$245,3,0)</f>
        <v>#N/A</v>
      </c>
      <c r="D1066" s="9"/>
      <c r="E1066" s="9"/>
      <c r="F1066" s="9"/>
      <c r="G1066" s="9"/>
      <c r="H1066" s="9"/>
      <c r="J1066" s="24"/>
      <c r="K1066" s="11" t="e">
        <f>VLOOKUP(A1066,EMPRESAS!$A$1:$I$245,9,0)</f>
        <v>#N/A</v>
      </c>
      <c r="L1066" s="2" t="e">
        <f>VLOOKUP(A1066,EMPRESAS!$A$1:$J$245,10,0)</f>
        <v>#N/A</v>
      </c>
    </row>
    <row r="1067" spans="1:12">
      <c r="A1067" s="5"/>
      <c r="B1067" s="30" t="e">
        <f>VLOOKUP(A1067,EMPRESAS!$A$1:$B$245,2,0)</f>
        <v>#N/A</v>
      </c>
      <c r="C1067" s="2" t="e">
        <f>VLOOKUP(A1067,EMPRESAS!$A$1:$C$245,3,0)</f>
        <v>#N/A</v>
      </c>
      <c r="D1067" s="9"/>
      <c r="E1067" s="9"/>
      <c r="F1067" s="9"/>
      <c r="G1067" s="9"/>
      <c r="H1067" s="9"/>
      <c r="J1067" s="24"/>
      <c r="K1067" s="11" t="e">
        <f>VLOOKUP(A1067,EMPRESAS!$A$1:$I$245,9,0)</f>
        <v>#N/A</v>
      </c>
      <c r="L1067" s="2" t="e">
        <f>VLOOKUP(A1067,EMPRESAS!$A$1:$J$245,10,0)</f>
        <v>#N/A</v>
      </c>
    </row>
    <row r="1068" spans="1:12">
      <c r="A1068" s="5"/>
      <c r="B1068" s="30" t="e">
        <f>VLOOKUP(A1068,EMPRESAS!$A$1:$B$245,2,0)</f>
        <v>#N/A</v>
      </c>
      <c r="C1068" s="2" t="e">
        <f>VLOOKUP(A1068,EMPRESAS!$A$1:$C$245,3,0)</f>
        <v>#N/A</v>
      </c>
      <c r="D1068" s="9"/>
      <c r="E1068" s="9"/>
      <c r="F1068" s="9"/>
      <c r="G1068" s="9"/>
      <c r="H1068" s="9"/>
      <c r="J1068" s="24"/>
      <c r="K1068" s="11" t="e">
        <f>VLOOKUP(A1068,EMPRESAS!$A$1:$I$245,9,0)</f>
        <v>#N/A</v>
      </c>
      <c r="L1068" s="2" t="e">
        <f>VLOOKUP(A1068,EMPRESAS!$A$1:$J$245,10,0)</f>
        <v>#N/A</v>
      </c>
    </row>
    <row r="1069" spans="1:12">
      <c r="A1069" s="5"/>
      <c r="B1069" s="30" t="e">
        <f>VLOOKUP(A1069,EMPRESAS!$A$1:$B$245,2,0)</f>
        <v>#N/A</v>
      </c>
      <c r="C1069" s="2" t="e">
        <f>VLOOKUP(A1069,EMPRESAS!$A$1:$C$245,3,0)</f>
        <v>#N/A</v>
      </c>
      <c r="D1069" s="9"/>
      <c r="E1069" s="9"/>
      <c r="F1069" s="9"/>
      <c r="G1069" s="9"/>
      <c r="H1069" s="9"/>
      <c r="J1069" s="24"/>
      <c r="K1069" s="11" t="e">
        <f>VLOOKUP(A1069,EMPRESAS!$A$1:$I$245,9,0)</f>
        <v>#N/A</v>
      </c>
      <c r="L1069" s="2" t="e">
        <f>VLOOKUP(A1069,EMPRESAS!$A$1:$J$245,10,0)</f>
        <v>#N/A</v>
      </c>
    </row>
    <row r="1070" spans="1:12">
      <c r="A1070" s="5"/>
      <c r="B1070" s="30" t="e">
        <f>VLOOKUP(A1070,EMPRESAS!$A$1:$B$245,2,0)</f>
        <v>#N/A</v>
      </c>
      <c r="C1070" s="2" t="e">
        <f>VLOOKUP(A1070,EMPRESAS!$A$1:$C$245,3,0)</f>
        <v>#N/A</v>
      </c>
      <c r="D1070" s="9"/>
      <c r="E1070" s="9"/>
      <c r="F1070" s="9"/>
      <c r="G1070" s="9"/>
      <c r="H1070" s="9"/>
      <c r="J1070" s="24"/>
      <c r="K1070" s="11" t="e">
        <f>VLOOKUP(A1070,EMPRESAS!$A$1:$I$245,9,0)</f>
        <v>#N/A</v>
      </c>
      <c r="L1070" s="2" t="e">
        <f>VLOOKUP(A1070,EMPRESAS!$A$1:$J$245,10,0)</f>
        <v>#N/A</v>
      </c>
    </row>
    <row r="1071" spans="1:12">
      <c r="A1071" s="5"/>
      <c r="B1071" s="30" t="e">
        <f>VLOOKUP(A1071,EMPRESAS!$A$1:$B$245,2,0)</f>
        <v>#N/A</v>
      </c>
      <c r="C1071" s="2" t="e">
        <f>VLOOKUP(A1071,EMPRESAS!$A$1:$C$245,3,0)</f>
        <v>#N/A</v>
      </c>
      <c r="D1071" s="9"/>
      <c r="E1071" s="9"/>
      <c r="F1071" s="9"/>
      <c r="G1071" s="9"/>
      <c r="H1071" s="9"/>
      <c r="J1071" s="24"/>
      <c r="K1071" s="11" t="e">
        <f>VLOOKUP(A1071,EMPRESAS!$A$1:$I$245,9,0)</f>
        <v>#N/A</v>
      </c>
      <c r="L1071" s="2" t="e">
        <f>VLOOKUP(A1071,EMPRESAS!$A$1:$J$245,10,0)</f>
        <v>#N/A</v>
      </c>
    </row>
    <row r="1072" spans="1:12">
      <c r="A1072" s="5"/>
      <c r="B1072" s="30" t="e">
        <f>VLOOKUP(A1072,EMPRESAS!$A$1:$B$245,2,0)</f>
        <v>#N/A</v>
      </c>
      <c r="C1072" s="2" t="e">
        <f>VLOOKUP(A1072,EMPRESAS!$A$1:$C$245,3,0)</f>
        <v>#N/A</v>
      </c>
      <c r="D1072" s="9"/>
      <c r="E1072" s="9"/>
      <c r="F1072" s="9"/>
      <c r="G1072" s="9"/>
      <c r="H1072" s="9"/>
      <c r="J1072" s="24"/>
      <c r="K1072" s="11" t="e">
        <f>VLOOKUP(A1072,EMPRESAS!$A$1:$I$245,9,0)</f>
        <v>#N/A</v>
      </c>
      <c r="L1072" s="2" t="e">
        <f>VLOOKUP(A1072,EMPRESAS!$A$1:$J$245,10,0)</f>
        <v>#N/A</v>
      </c>
    </row>
    <row r="1073" spans="1:12">
      <c r="A1073" s="5"/>
      <c r="B1073" s="30" t="e">
        <f>VLOOKUP(A1073,EMPRESAS!$A$1:$B$245,2,0)</f>
        <v>#N/A</v>
      </c>
      <c r="C1073" s="2" t="e">
        <f>VLOOKUP(A1073,EMPRESAS!$A$1:$C$245,3,0)</f>
        <v>#N/A</v>
      </c>
      <c r="D1073" s="9"/>
      <c r="E1073" s="9"/>
      <c r="F1073" s="9"/>
      <c r="G1073" s="9"/>
      <c r="H1073" s="9"/>
      <c r="J1073" s="24"/>
      <c r="K1073" s="11" t="e">
        <f>VLOOKUP(A1073,EMPRESAS!$A$1:$I$245,9,0)</f>
        <v>#N/A</v>
      </c>
      <c r="L1073" s="2" t="e">
        <f>VLOOKUP(A1073,EMPRESAS!$A$1:$J$245,10,0)</f>
        <v>#N/A</v>
      </c>
    </row>
    <row r="1074" spans="1:12">
      <c r="A1074" s="5"/>
      <c r="B1074" s="30" t="e">
        <f>VLOOKUP(A1074,EMPRESAS!$A$1:$B$245,2,0)</f>
        <v>#N/A</v>
      </c>
      <c r="C1074" s="2" t="e">
        <f>VLOOKUP(A1074,EMPRESAS!$A$1:$C$245,3,0)</f>
        <v>#N/A</v>
      </c>
      <c r="D1074" s="9"/>
      <c r="E1074" s="9"/>
      <c r="F1074" s="9"/>
      <c r="G1074" s="9"/>
      <c r="H1074" s="9"/>
      <c r="J1074" s="24"/>
      <c r="K1074" s="11" t="e">
        <f>VLOOKUP(A1074,EMPRESAS!$A$1:$I$245,9,0)</f>
        <v>#N/A</v>
      </c>
      <c r="L1074" s="2" t="e">
        <f>VLOOKUP(A1074,EMPRESAS!$A$1:$J$245,10,0)</f>
        <v>#N/A</v>
      </c>
    </row>
    <row r="1075" spans="1:12">
      <c r="A1075" s="5"/>
      <c r="B1075" s="30" t="e">
        <f>VLOOKUP(A1075,EMPRESAS!$A$1:$B$245,2,0)</f>
        <v>#N/A</v>
      </c>
      <c r="C1075" s="2" t="e">
        <f>VLOOKUP(A1075,EMPRESAS!$A$1:$C$245,3,0)</f>
        <v>#N/A</v>
      </c>
      <c r="D1075" s="9"/>
      <c r="E1075" s="9"/>
      <c r="F1075" s="9"/>
      <c r="G1075" s="9"/>
      <c r="H1075" s="9"/>
      <c r="J1075" s="24"/>
      <c r="K1075" s="11" t="e">
        <f>VLOOKUP(A1075,EMPRESAS!$A$1:$I$245,9,0)</f>
        <v>#N/A</v>
      </c>
      <c r="L1075" s="2" t="e">
        <f>VLOOKUP(A1075,EMPRESAS!$A$1:$J$245,10,0)</f>
        <v>#N/A</v>
      </c>
    </row>
    <row r="1076" spans="1:12">
      <c r="A1076" s="5"/>
      <c r="B1076" s="30" t="e">
        <f>VLOOKUP(A1076,EMPRESAS!$A$1:$B$245,2,0)</f>
        <v>#N/A</v>
      </c>
      <c r="C1076" s="2" t="e">
        <f>VLOOKUP(A1076,EMPRESAS!$A$1:$C$245,3,0)</f>
        <v>#N/A</v>
      </c>
      <c r="D1076" s="9"/>
      <c r="E1076" s="9"/>
      <c r="F1076" s="9"/>
      <c r="G1076" s="9"/>
      <c r="H1076" s="9"/>
      <c r="J1076" s="24"/>
      <c r="K1076" s="11" t="e">
        <f>VLOOKUP(A1076,EMPRESAS!$A$1:$I$245,9,0)</f>
        <v>#N/A</v>
      </c>
      <c r="L1076" s="2" t="e">
        <f>VLOOKUP(A1076,EMPRESAS!$A$1:$J$245,10,0)</f>
        <v>#N/A</v>
      </c>
    </row>
    <row r="1077" spans="1:12">
      <c r="A1077" s="5"/>
      <c r="B1077" s="30" t="e">
        <f>VLOOKUP(A1077,EMPRESAS!$A$1:$B$245,2,0)</f>
        <v>#N/A</v>
      </c>
      <c r="C1077" s="2" t="e">
        <f>VLOOKUP(A1077,EMPRESAS!$A$1:$C$245,3,0)</f>
        <v>#N/A</v>
      </c>
      <c r="D1077" s="9"/>
      <c r="E1077" s="9"/>
      <c r="F1077" s="9"/>
      <c r="G1077" s="9"/>
      <c r="H1077" s="9"/>
      <c r="J1077" s="24"/>
      <c r="K1077" s="11" t="e">
        <f>VLOOKUP(A1077,EMPRESAS!$A$1:$I$245,9,0)</f>
        <v>#N/A</v>
      </c>
      <c r="L1077" s="2" t="e">
        <f>VLOOKUP(A1077,EMPRESAS!$A$1:$J$245,10,0)</f>
        <v>#N/A</v>
      </c>
    </row>
    <row r="1078" spans="1:12">
      <c r="A1078" s="5"/>
      <c r="B1078" s="30" t="e">
        <f>VLOOKUP(A1078,EMPRESAS!$A$1:$B$245,2,0)</f>
        <v>#N/A</v>
      </c>
      <c r="C1078" s="2" t="e">
        <f>VLOOKUP(A1078,EMPRESAS!$A$1:$C$245,3,0)</f>
        <v>#N/A</v>
      </c>
      <c r="D1078" s="9"/>
      <c r="E1078" s="9"/>
      <c r="F1078" s="9"/>
      <c r="G1078" s="9"/>
      <c r="H1078" s="9"/>
      <c r="J1078" s="24"/>
      <c r="K1078" s="11" t="e">
        <f>VLOOKUP(A1078,EMPRESAS!$A$1:$I$245,9,0)</f>
        <v>#N/A</v>
      </c>
      <c r="L1078" s="2" t="e">
        <f>VLOOKUP(A1078,EMPRESAS!$A$1:$J$245,10,0)</f>
        <v>#N/A</v>
      </c>
    </row>
    <row r="1079" spans="1:12">
      <c r="A1079" s="5"/>
      <c r="B1079" s="30" t="e">
        <f>VLOOKUP(A1079,EMPRESAS!$A$1:$B$245,2,0)</f>
        <v>#N/A</v>
      </c>
      <c r="C1079" s="2" t="e">
        <f>VLOOKUP(A1079,EMPRESAS!$A$1:$C$245,3,0)</f>
        <v>#N/A</v>
      </c>
      <c r="D1079" s="9"/>
      <c r="E1079" s="9"/>
      <c r="F1079" s="9"/>
      <c r="G1079" s="9"/>
      <c r="H1079" s="9"/>
      <c r="J1079" s="24"/>
      <c r="K1079" s="11" t="e">
        <f>VLOOKUP(A1079,EMPRESAS!$A$1:$I$245,9,0)</f>
        <v>#N/A</v>
      </c>
      <c r="L1079" s="2" t="e">
        <f>VLOOKUP(A1079,EMPRESAS!$A$1:$J$245,10,0)</f>
        <v>#N/A</v>
      </c>
    </row>
    <row r="1080" spans="1:12">
      <c r="A1080" s="5"/>
      <c r="B1080" s="30" t="e">
        <f>VLOOKUP(A1080,EMPRESAS!$A$1:$B$245,2,0)</f>
        <v>#N/A</v>
      </c>
      <c r="C1080" s="2" t="e">
        <f>VLOOKUP(A1080,EMPRESAS!$A$1:$C$245,3,0)</f>
        <v>#N/A</v>
      </c>
      <c r="D1080" s="9"/>
      <c r="E1080" s="9"/>
      <c r="F1080" s="9"/>
      <c r="G1080" s="9"/>
      <c r="H1080" s="9"/>
      <c r="J1080" s="24"/>
      <c r="K1080" s="11" t="e">
        <f>VLOOKUP(A1080,EMPRESAS!$A$1:$I$245,9,0)</f>
        <v>#N/A</v>
      </c>
      <c r="L1080" s="2" t="e">
        <f>VLOOKUP(A1080,EMPRESAS!$A$1:$J$245,10,0)</f>
        <v>#N/A</v>
      </c>
    </row>
    <row r="1081" spans="1:12">
      <c r="A1081" s="5"/>
      <c r="B1081" s="30" t="e">
        <f>VLOOKUP(A1081,EMPRESAS!$A$1:$B$245,2,0)</f>
        <v>#N/A</v>
      </c>
      <c r="C1081" s="2" t="e">
        <f>VLOOKUP(A1081,EMPRESAS!$A$1:$C$245,3,0)</f>
        <v>#N/A</v>
      </c>
      <c r="D1081" s="9"/>
      <c r="E1081" s="9"/>
      <c r="F1081" s="9"/>
      <c r="G1081" s="9"/>
      <c r="H1081" s="9"/>
      <c r="J1081" s="24"/>
      <c r="K1081" s="11" t="e">
        <f>VLOOKUP(A1081,EMPRESAS!$A$1:$I$245,9,0)</f>
        <v>#N/A</v>
      </c>
      <c r="L1081" s="2" t="e">
        <f>VLOOKUP(A1081,EMPRESAS!$A$1:$J$245,10,0)</f>
        <v>#N/A</v>
      </c>
    </row>
    <row r="1082" spans="1:12">
      <c r="A1082" s="5"/>
      <c r="B1082" s="30" t="e">
        <f>VLOOKUP(A1082,EMPRESAS!$A$1:$B$245,2,0)</f>
        <v>#N/A</v>
      </c>
      <c r="C1082" s="2" t="e">
        <f>VLOOKUP(A1082,EMPRESAS!$A$1:$C$245,3,0)</f>
        <v>#N/A</v>
      </c>
      <c r="D1082" s="9"/>
      <c r="E1082" s="9"/>
      <c r="F1082" s="9"/>
      <c r="G1082" s="9"/>
      <c r="H1082" s="9"/>
      <c r="J1082" s="24"/>
      <c r="K1082" s="11" t="e">
        <f>VLOOKUP(A1082,EMPRESAS!$A$1:$I$245,9,0)</f>
        <v>#N/A</v>
      </c>
      <c r="L1082" s="2" t="e">
        <f>VLOOKUP(A1082,EMPRESAS!$A$1:$J$245,10,0)</f>
        <v>#N/A</v>
      </c>
    </row>
    <row r="1083" spans="1:12">
      <c r="A1083" s="5"/>
      <c r="B1083" s="30" t="e">
        <f>VLOOKUP(A1083,EMPRESAS!$A$1:$B$245,2,0)</f>
        <v>#N/A</v>
      </c>
      <c r="C1083" s="2" t="e">
        <f>VLOOKUP(A1083,EMPRESAS!$A$1:$C$245,3,0)</f>
        <v>#N/A</v>
      </c>
      <c r="D1083" s="9"/>
      <c r="E1083" s="9"/>
      <c r="F1083" s="9"/>
      <c r="G1083" s="9"/>
      <c r="H1083" s="9"/>
      <c r="J1083" s="24"/>
      <c r="K1083" s="11" t="e">
        <f>VLOOKUP(A1083,EMPRESAS!$A$1:$I$245,9,0)</f>
        <v>#N/A</v>
      </c>
      <c r="L1083" s="2" t="e">
        <f>VLOOKUP(A1083,EMPRESAS!$A$1:$J$245,10,0)</f>
        <v>#N/A</v>
      </c>
    </row>
    <row r="1084" spans="1:12">
      <c r="A1084" s="5"/>
      <c r="B1084" s="30" t="e">
        <f>VLOOKUP(A1084,EMPRESAS!$A$1:$B$245,2,0)</f>
        <v>#N/A</v>
      </c>
      <c r="C1084" s="2" t="e">
        <f>VLOOKUP(A1084,EMPRESAS!$A$1:$C$245,3,0)</f>
        <v>#N/A</v>
      </c>
      <c r="D1084" s="9"/>
      <c r="E1084" s="9"/>
      <c r="F1084" s="9"/>
      <c r="G1084" s="9"/>
      <c r="H1084" s="9"/>
      <c r="J1084" s="24"/>
      <c r="K1084" s="11" t="e">
        <f>VLOOKUP(A1084,EMPRESAS!$A$1:$I$245,9,0)</f>
        <v>#N/A</v>
      </c>
      <c r="L1084" s="2" t="e">
        <f>VLOOKUP(A1084,EMPRESAS!$A$1:$J$245,10,0)</f>
        <v>#N/A</v>
      </c>
    </row>
    <row r="1085" spans="1:12">
      <c r="A1085" s="5"/>
      <c r="B1085" s="30" t="e">
        <f>VLOOKUP(A1085,EMPRESAS!$A$1:$B$245,2,0)</f>
        <v>#N/A</v>
      </c>
      <c r="C1085" s="2" t="e">
        <f>VLOOKUP(A1085,EMPRESAS!$A$1:$C$245,3,0)</f>
        <v>#N/A</v>
      </c>
      <c r="D1085" s="9"/>
      <c r="E1085" s="9"/>
      <c r="F1085" s="9"/>
      <c r="G1085" s="9"/>
      <c r="H1085" s="9"/>
      <c r="J1085" s="24"/>
      <c r="K1085" s="11" t="e">
        <f>VLOOKUP(A1085,EMPRESAS!$A$1:$I$245,9,0)</f>
        <v>#N/A</v>
      </c>
      <c r="L1085" s="2" t="e">
        <f>VLOOKUP(A1085,EMPRESAS!$A$1:$J$245,10,0)</f>
        <v>#N/A</v>
      </c>
    </row>
    <row r="1086" spans="1:12">
      <c r="A1086" s="5"/>
      <c r="B1086" s="30" t="e">
        <f>VLOOKUP(A1086,EMPRESAS!$A$1:$B$245,2,0)</f>
        <v>#N/A</v>
      </c>
      <c r="C1086" s="2" t="e">
        <f>VLOOKUP(A1086,EMPRESAS!$A$1:$C$245,3,0)</f>
        <v>#N/A</v>
      </c>
      <c r="D1086" s="9"/>
      <c r="E1086" s="9"/>
      <c r="F1086" s="9"/>
      <c r="G1086" s="9"/>
      <c r="H1086" s="9"/>
      <c r="J1086" s="24"/>
      <c r="K1086" s="11" t="e">
        <f>VLOOKUP(A1086,EMPRESAS!$A$1:$I$245,9,0)</f>
        <v>#N/A</v>
      </c>
      <c r="L1086" s="2" t="e">
        <f>VLOOKUP(A1086,EMPRESAS!$A$1:$J$245,10,0)</f>
        <v>#N/A</v>
      </c>
    </row>
    <row r="1087" spans="1:12">
      <c r="A1087" s="5"/>
      <c r="B1087" s="30" t="e">
        <f>VLOOKUP(A1087,EMPRESAS!$A$1:$B$245,2,0)</f>
        <v>#N/A</v>
      </c>
      <c r="C1087" s="2" t="e">
        <f>VLOOKUP(A1087,EMPRESAS!$A$1:$C$245,3,0)</f>
        <v>#N/A</v>
      </c>
      <c r="D1087" s="9"/>
      <c r="E1087" s="9"/>
      <c r="F1087" s="9"/>
      <c r="G1087" s="9"/>
      <c r="H1087" s="9"/>
      <c r="J1087" s="24"/>
      <c r="K1087" s="11" t="e">
        <f>VLOOKUP(A1087,EMPRESAS!$A$1:$I$245,9,0)</f>
        <v>#N/A</v>
      </c>
      <c r="L1087" s="2" t="e">
        <f>VLOOKUP(A1087,EMPRESAS!$A$1:$J$245,10,0)</f>
        <v>#N/A</v>
      </c>
    </row>
    <row r="1088" spans="1:12">
      <c r="A1088" s="5"/>
      <c r="B1088" s="30" t="e">
        <f>VLOOKUP(A1088,EMPRESAS!$A$1:$B$245,2,0)</f>
        <v>#N/A</v>
      </c>
      <c r="C1088" s="2" t="e">
        <f>VLOOKUP(A1088,EMPRESAS!$A$1:$C$245,3,0)</f>
        <v>#N/A</v>
      </c>
      <c r="D1088" s="9"/>
      <c r="E1088" s="9"/>
      <c r="F1088" s="9"/>
      <c r="G1088" s="9"/>
      <c r="H1088" s="9"/>
      <c r="J1088" s="24"/>
      <c r="K1088" s="11" t="e">
        <f>VLOOKUP(A1088,EMPRESAS!$A$1:$I$245,9,0)</f>
        <v>#N/A</v>
      </c>
      <c r="L1088" s="2" t="e">
        <f>VLOOKUP(A1088,EMPRESAS!$A$1:$J$245,10,0)</f>
        <v>#N/A</v>
      </c>
    </row>
    <row r="1089" spans="1:12">
      <c r="A1089" s="5"/>
      <c r="B1089" s="30" t="e">
        <f>VLOOKUP(A1089,EMPRESAS!$A$1:$B$245,2,0)</f>
        <v>#N/A</v>
      </c>
      <c r="C1089" s="2" t="e">
        <f>VLOOKUP(A1089,EMPRESAS!$A$1:$C$245,3,0)</f>
        <v>#N/A</v>
      </c>
      <c r="D1089" s="9"/>
      <c r="E1089" s="9"/>
      <c r="F1089" s="9"/>
      <c r="G1089" s="9"/>
      <c r="H1089" s="9"/>
      <c r="J1089" s="24"/>
      <c r="K1089" s="11" t="e">
        <f>VLOOKUP(A1089,EMPRESAS!$A$1:$I$245,9,0)</f>
        <v>#N/A</v>
      </c>
      <c r="L1089" s="2" t="e">
        <f>VLOOKUP(A1089,EMPRESAS!$A$1:$J$245,10,0)</f>
        <v>#N/A</v>
      </c>
    </row>
    <row r="1090" spans="1:12">
      <c r="A1090" s="5"/>
      <c r="B1090" s="30" t="e">
        <f>VLOOKUP(A1090,EMPRESAS!$A$1:$B$245,2,0)</f>
        <v>#N/A</v>
      </c>
      <c r="C1090" s="2" t="e">
        <f>VLOOKUP(A1090,EMPRESAS!$A$1:$C$245,3,0)</f>
        <v>#N/A</v>
      </c>
      <c r="D1090" s="9"/>
      <c r="E1090" s="9"/>
      <c r="F1090" s="9"/>
      <c r="G1090" s="9"/>
      <c r="H1090" s="9"/>
      <c r="J1090" s="24"/>
      <c r="K1090" s="11" t="e">
        <f>VLOOKUP(A1090,EMPRESAS!$A$1:$I$245,9,0)</f>
        <v>#N/A</v>
      </c>
      <c r="L1090" s="2" t="e">
        <f>VLOOKUP(A1090,EMPRESAS!$A$1:$J$245,10,0)</f>
        <v>#N/A</v>
      </c>
    </row>
    <row r="1091" spans="1:12">
      <c r="A1091" s="5"/>
      <c r="B1091" s="30" t="e">
        <f>VLOOKUP(A1091,EMPRESAS!$A$1:$B$245,2,0)</f>
        <v>#N/A</v>
      </c>
      <c r="C1091" s="2" t="e">
        <f>VLOOKUP(A1091,EMPRESAS!$A$1:$C$245,3,0)</f>
        <v>#N/A</v>
      </c>
      <c r="D1091" s="9"/>
      <c r="E1091" s="9"/>
      <c r="F1091" s="9"/>
      <c r="G1091" s="9"/>
      <c r="H1091" s="9"/>
      <c r="J1091" s="24"/>
      <c r="K1091" s="11" t="e">
        <f>VLOOKUP(A1091,EMPRESAS!$A$1:$I$245,9,0)</f>
        <v>#N/A</v>
      </c>
      <c r="L1091" s="2" t="e">
        <f>VLOOKUP(A1091,EMPRESAS!$A$1:$J$245,10,0)</f>
        <v>#N/A</v>
      </c>
    </row>
    <row r="1092" spans="1:12">
      <c r="A1092" s="5"/>
      <c r="B1092" s="30" t="e">
        <f>VLOOKUP(A1092,EMPRESAS!$A$1:$B$245,2,0)</f>
        <v>#N/A</v>
      </c>
      <c r="C1092" s="2" t="e">
        <f>VLOOKUP(A1092,EMPRESAS!$A$1:$C$245,3,0)</f>
        <v>#N/A</v>
      </c>
      <c r="D1092" s="9"/>
      <c r="E1092" s="9"/>
      <c r="F1092" s="9"/>
      <c r="G1092" s="9"/>
      <c r="H1092" s="9"/>
      <c r="J1092" s="24"/>
      <c r="K1092" s="11" t="e">
        <f>VLOOKUP(A1092,EMPRESAS!$A$1:$I$245,9,0)</f>
        <v>#N/A</v>
      </c>
      <c r="L1092" s="2" t="e">
        <f>VLOOKUP(A1092,EMPRESAS!$A$1:$J$245,10,0)</f>
        <v>#N/A</v>
      </c>
    </row>
    <row r="1093" spans="1:12">
      <c r="A1093" s="5"/>
      <c r="B1093" s="30" t="e">
        <f>VLOOKUP(A1093,EMPRESAS!$A$1:$B$245,2,0)</f>
        <v>#N/A</v>
      </c>
      <c r="C1093" s="2" t="e">
        <f>VLOOKUP(A1093,EMPRESAS!$A$1:$C$245,3,0)</f>
        <v>#N/A</v>
      </c>
      <c r="D1093" s="9"/>
      <c r="E1093" s="9"/>
      <c r="F1093" s="9"/>
      <c r="G1093" s="9"/>
      <c r="H1093" s="9"/>
      <c r="J1093" s="24"/>
      <c r="K1093" s="11" t="e">
        <f>VLOOKUP(A1093,EMPRESAS!$A$1:$I$245,9,0)</f>
        <v>#N/A</v>
      </c>
      <c r="L1093" s="2" t="e">
        <f>VLOOKUP(A1093,EMPRESAS!$A$1:$J$245,10,0)</f>
        <v>#N/A</v>
      </c>
    </row>
    <row r="1094" spans="1:12">
      <c r="A1094" s="5"/>
      <c r="B1094" s="30" t="e">
        <f>VLOOKUP(A1094,EMPRESAS!$A$1:$B$245,2,0)</f>
        <v>#N/A</v>
      </c>
      <c r="C1094" s="2" t="e">
        <f>VLOOKUP(A1094,EMPRESAS!$A$1:$C$245,3,0)</f>
        <v>#N/A</v>
      </c>
      <c r="D1094" s="9"/>
      <c r="E1094" s="9"/>
      <c r="F1094" s="9"/>
      <c r="G1094" s="9"/>
      <c r="H1094" s="9"/>
      <c r="J1094" s="24"/>
      <c r="K1094" s="11" t="e">
        <f>VLOOKUP(A1094,EMPRESAS!$A$1:$I$245,9,0)</f>
        <v>#N/A</v>
      </c>
      <c r="L1094" s="2" t="e">
        <f>VLOOKUP(A1094,EMPRESAS!$A$1:$J$245,10,0)</f>
        <v>#N/A</v>
      </c>
    </row>
    <row r="1095" spans="1:12">
      <c r="A1095" s="5"/>
      <c r="B1095" s="30" t="e">
        <f>VLOOKUP(A1095,EMPRESAS!$A$1:$B$245,2,0)</f>
        <v>#N/A</v>
      </c>
      <c r="C1095" s="2" t="e">
        <f>VLOOKUP(A1095,EMPRESAS!$A$1:$C$245,3,0)</f>
        <v>#N/A</v>
      </c>
      <c r="D1095" s="9"/>
      <c r="E1095" s="9"/>
      <c r="F1095" s="9"/>
      <c r="G1095" s="9"/>
      <c r="H1095" s="9"/>
      <c r="J1095" s="24"/>
      <c r="K1095" s="11" t="e">
        <f>VLOOKUP(A1095,EMPRESAS!$A$1:$I$245,9,0)</f>
        <v>#N/A</v>
      </c>
      <c r="L1095" s="2" t="e">
        <f>VLOOKUP(A1095,EMPRESAS!$A$1:$J$245,10,0)</f>
        <v>#N/A</v>
      </c>
    </row>
    <row r="1096" spans="1:12">
      <c r="A1096" s="5"/>
      <c r="B1096" s="30" t="e">
        <f>VLOOKUP(A1096,EMPRESAS!$A$1:$B$245,2,0)</f>
        <v>#N/A</v>
      </c>
      <c r="C1096" s="2" t="e">
        <f>VLOOKUP(A1096,EMPRESAS!$A$1:$C$245,3,0)</f>
        <v>#N/A</v>
      </c>
      <c r="D1096" s="9"/>
      <c r="E1096" s="9"/>
      <c r="F1096" s="9"/>
      <c r="G1096" s="9"/>
      <c r="H1096" s="9"/>
      <c r="J1096" s="24"/>
      <c r="K1096" s="11" t="e">
        <f>VLOOKUP(A1096,EMPRESAS!$A$1:$I$245,9,0)</f>
        <v>#N/A</v>
      </c>
      <c r="L1096" s="2" t="e">
        <f>VLOOKUP(A1096,EMPRESAS!$A$1:$J$245,10,0)</f>
        <v>#N/A</v>
      </c>
    </row>
    <row r="1097" spans="1:12">
      <c r="A1097" s="5"/>
      <c r="B1097" s="30" t="e">
        <f>VLOOKUP(A1097,EMPRESAS!$A$1:$B$245,2,0)</f>
        <v>#N/A</v>
      </c>
      <c r="C1097" s="2" t="e">
        <f>VLOOKUP(A1097,EMPRESAS!$A$1:$C$245,3,0)</f>
        <v>#N/A</v>
      </c>
      <c r="D1097" s="9"/>
      <c r="E1097" s="9"/>
      <c r="F1097" s="9"/>
      <c r="G1097" s="9"/>
      <c r="H1097" s="9"/>
      <c r="J1097" s="24"/>
      <c r="K1097" s="11" t="e">
        <f>VLOOKUP(A1097,EMPRESAS!$A$1:$I$245,9,0)</f>
        <v>#N/A</v>
      </c>
      <c r="L1097" s="2" t="e">
        <f>VLOOKUP(A1097,EMPRESAS!$A$1:$J$245,10,0)</f>
        <v>#N/A</v>
      </c>
    </row>
    <row r="1098" spans="1:12">
      <c r="A1098" s="5"/>
      <c r="B1098" s="30" t="e">
        <f>VLOOKUP(A1098,EMPRESAS!$A$1:$B$245,2,0)</f>
        <v>#N/A</v>
      </c>
      <c r="C1098" s="2" t="e">
        <f>VLOOKUP(A1098,EMPRESAS!$A$1:$C$245,3,0)</f>
        <v>#N/A</v>
      </c>
      <c r="D1098" s="9"/>
      <c r="E1098" s="9"/>
      <c r="F1098" s="9"/>
      <c r="G1098" s="9"/>
      <c r="H1098" s="9"/>
      <c r="J1098" s="24"/>
      <c r="K1098" s="11" t="e">
        <f>VLOOKUP(A1098,EMPRESAS!$A$1:$I$245,9,0)</f>
        <v>#N/A</v>
      </c>
      <c r="L1098" s="2" t="e">
        <f>VLOOKUP(A1098,EMPRESAS!$A$1:$J$245,10,0)</f>
        <v>#N/A</v>
      </c>
    </row>
    <row r="1099" spans="1:12">
      <c r="A1099" s="5"/>
      <c r="B1099" s="30" t="e">
        <f>VLOOKUP(A1099,EMPRESAS!$A$1:$B$245,2,0)</f>
        <v>#N/A</v>
      </c>
      <c r="C1099" s="2" t="e">
        <f>VLOOKUP(A1099,EMPRESAS!$A$1:$C$245,3,0)</f>
        <v>#N/A</v>
      </c>
      <c r="D1099" s="9"/>
      <c r="E1099" s="9"/>
      <c r="F1099" s="9"/>
      <c r="G1099" s="9"/>
      <c r="H1099" s="9"/>
      <c r="J1099" s="24"/>
      <c r="K1099" s="11" t="e">
        <f>VLOOKUP(A1099,EMPRESAS!$A$1:$I$245,9,0)</f>
        <v>#N/A</v>
      </c>
      <c r="L1099" s="2" t="e">
        <f>VLOOKUP(A1099,EMPRESAS!$A$1:$J$245,10,0)</f>
        <v>#N/A</v>
      </c>
    </row>
    <row r="1100" spans="1:12">
      <c r="A1100" s="5"/>
      <c r="B1100" s="30" t="e">
        <f>VLOOKUP(A1100,EMPRESAS!$A$1:$B$245,2,0)</f>
        <v>#N/A</v>
      </c>
      <c r="C1100" s="2" t="e">
        <f>VLOOKUP(A1100,EMPRESAS!$A$1:$C$245,3,0)</f>
        <v>#N/A</v>
      </c>
      <c r="D1100" s="9"/>
      <c r="E1100" s="9"/>
      <c r="F1100" s="9"/>
      <c r="G1100" s="9"/>
      <c r="H1100" s="9"/>
      <c r="J1100" s="24"/>
      <c r="K1100" s="11" t="e">
        <f>VLOOKUP(A1100,EMPRESAS!$A$1:$I$245,9,0)</f>
        <v>#N/A</v>
      </c>
      <c r="L1100" s="2" t="e">
        <f>VLOOKUP(A1100,EMPRESAS!$A$1:$J$245,10,0)</f>
        <v>#N/A</v>
      </c>
    </row>
    <row r="1101" spans="1:12">
      <c r="A1101" s="5"/>
      <c r="B1101" s="30" t="e">
        <f>VLOOKUP(A1101,EMPRESAS!$A$1:$B$245,2,0)</f>
        <v>#N/A</v>
      </c>
      <c r="C1101" s="2" t="e">
        <f>VLOOKUP(A1101,EMPRESAS!$A$1:$C$245,3,0)</f>
        <v>#N/A</v>
      </c>
      <c r="D1101" s="9"/>
      <c r="E1101" s="9"/>
      <c r="F1101" s="9"/>
      <c r="G1101" s="9"/>
      <c r="H1101" s="9"/>
      <c r="J1101" s="24"/>
      <c r="K1101" s="11" t="e">
        <f>VLOOKUP(A1101,EMPRESAS!$A$1:$I$245,9,0)</f>
        <v>#N/A</v>
      </c>
      <c r="L1101" s="2" t="e">
        <f>VLOOKUP(A1101,EMPRESAS!$A$1:$J$245,10,0)</f>
        <v>#N/A</v>
      </c>
    </row>
    <row r="1102" spans="1:12">
      <c r="A1102" s="5"/>
      <c r="B1102" s="30" t="e">
        <f>VLOOKUP(A1102,EMPRESAS!$A$1:$B$245,2,0)</f>
        <v>#N/A</v>
      </c>
      <c r="C1102" s="2" t="e">
        <f>VLOOKUP(A1102,EMPRESAS!$A$1:$C$245,3,0)</f>
        <v>#N/A</v>
      </c>
      <c r="D1102" s="9"/>
      <c r="E1102" s="9"/>
      <c r="F1102" s="9"/>
      <c r="G1102" s="9"/>
      <c r="H1102" s="9"/>
      <c r="J1102" s="24"/>
      <c r="K1102" s="11" t="e">
        <f>VLOOKUP(A1102,EMPRESAS!$A$1:$I$245,9,0)</f>
        <v>#N/A</v>
      </c>
      <c r="L1102" s="2" t="e">
        <f>VLOOKUP(A1102,EMPRESAS!$A$1:$J$245,10,0)</f>
        <v>#N/A</v>
      </c>
    </row>
    <row r="1103" spans="1:12">
      <c r="A1103" s="5"/>
      <c r="B1103" s="30" t="e">
        <f>VLOOKUP(A1103,EMPRESAS!$A$1:$B$245,2,0)</f>
        <v>#N/A</v>
      </c>
      <c r="C1103" s="2" t="e">
        <f>VLOOKUP(A1103,EMPRESAS!$A$1:$C$245,3,0)</f>
        <v>#N/A</v>
      </c>
      <c r="D1103" s="9"/>
      <c r="E1103" s="9"/>
      <c r="F1103" s="9"/>
      <c r="G1103" s="9"/>
      <c r="H1103" s="9"/>
      <c r="J1103" s="24"/>
      <c r="K1103" s="11" t="e">
        <f>VLOOKUP(A1103,EMPRESAS!$A$1:$I$245,9,0)</f>
        <v>#N/A</v>
      </c>
      <c r="L1103" s="2" t="e">
        <f>VLOOKUP(A1103,EMPRESAS!$A$1:$J$245,10,0)</f>
        <v>#N/A</v>
      </c>
    </row>
    <row r="1104" spans="1:12">
      <c r="A1104" s="5"/>
      <c r="B1104" s="30" t="e">
        <f>VLOOKUP(A1104,EMPRESAS!$A$1:$B$245,2,0)</f>
        <v>#N/A</v>
      </c>
      <c r="C1104" s="2" t="e">
        <f>VLOOKUP(A1104,EMPRESAS!$A$1:$C$245,3,0)</f>
        <v>#N/A</v>
      </c>
      <c r="D1104" s="9"/>
      <c r="E1104" s="9"/>
      <c r="F1104" s="9"/>
      <c r="G1104" s="9"/>
      <c r="H1104" s="9"/>
      <c r="J1104" s="24"/>
      <c r="K1104" s="11" t="e">
        <f>VLOOKUP(A1104,EMPRESAS!$A$1:$I$245,9,0)</f>
        <v>#N/A</v>
      </c>
      <c r="L1104" s="2" t="e">
        <f>VLOOKUP(A1104,EMPRESAS!$A$1:$J$245,10,0)</f>
        <v>#N/A</v>
      </c>
    </row>
    <row r="1105" spans="1:12">
      <c r="A1105" s="5"/>
      <c r="B1105" s="30" t="e">
        <f>VLOOKUP(A1105,EMPRESAS!$A$1:$B$245,2,0)</f>
        <v>#N/A</v>
      </c>
      <c r="C1105" s="2" t="e">
        <f>VLOOKUP(A1105,EMPRESAS!$A$1:$C$245,3,0)</f>
        <v>#N/A</v>
      </c>
      <c r="D1105" s="9"/>
      <c r="E1105" s="9"/>
      <c r="F1105" s="9"/>
      <c r="G1105" s="9"/>
      <c r="H1105" s="9"/>
      <c r="J1105" s="24"/>
      <c r="K1105" s="11" t="e">
        <f>VLOOKUP(A1105,EMPRESAS!$A$1:$I$245,9,0)</f>
        <v>#N/A</v>
      </c>
      <c r="L1105" s="2" t="e">
        <f>VLOOKUP(A1105,EMPRESAS!$A$1:$J$245,10,0)</f>
        <v>#N/A</v>
      </c>
    </row>
    <row r="1106" spans="1:12">
      <c r="A1106" s="5"/>
      <c r="B1106" s="30" t="e">
        <f>VLOOKUP(A1106,EMPRESAS!$A$1:$B$245,2,0)</f>
        <v>#N/A</v>
      </c>
      <c r="C1106" s="2" t="e">
        <f>VLOOKUP(A1106,EMPRESAS!$A$1:$C$245,3,0)</f>
        <v>#N/A</v>
      </c>
      <c r="D1106" s="9"/>
      <c r="E1106" s="9"/>
      <c r="F1106" s="9"/>
      <c r="G1106" s="9"/>
      <c r="H1106" s="9"/>
      <c r="J1106" s="24"/>
      <c r="K1106" s="11" t="e">
        <f>VLOOKUP(A1106,EMPRESAS!$A$1:$I$245,9,0)</f>
        <v>#N/A</v>
      </c>
      <c r="L1106" s="2" t="e">
        <f>VLOOKUP(A1106,EMPRESAS!$A$1:$J$245,10,0)</f>
        <v>#N/A</v>
      </c>
    </row>
    <row r="1107" spans="1:12">
      <c r="A1107" s="5"/>
      <c r="B1107" s="30" t="e">
        <f>VLOOKUP(A1107,EMPRESAS!$A$1:$B$245,2,0)</f>
        <v>#N/A</v>
      </c>
      <c r="C1107" s="2" t="e">
        <f>VLOOKUP(A1107,EMPRESAS!$A$1:$C$245,3,0)</f>
        <v>#N/A</v>
      </c>
      <c r="D1107" s="9"/>
      <c r="E1107" s="9"/>
      <c r="F1107" s="9"/>
      <c r="G1107" s="9"/>
      <c r="H1107" s="9"/>
      <c r="J1107" s="24"/>
      <c r="K1107" s="11" t="e">
        <f>VLOOKUP(A1107,EMPRESAS!$A$1:$I$245,9,0)</f>
        <v>#N/A</v>
      </c>
      <c r="L1107" s="2" t="e">
        <f>VLOOKUP(A1107,EMPRESAS!$A$1:$J$245,10,0)</f>
        <v>#N/A</v>
      </c>
    </row>
    <row r="1108" spans="1:12">
      <c r="A1108" s="5"/>
      <c r="B1108" s="30" t="e">
        <f>VLOOKUP(A1108,EMPRESAS!$A$1:$B$245,2,0)</f>
        <v>#N/A</v>
      </c>
      <c r="C1108" s="2" t="e">
        <f>VLOOKUP(A1108,EMPRESAS!$A$1:$C$245,3,0)</f>
        <v>#N/A</v>
      </c>
      <c r="D1108" s="9"/>
      <c r="E1108" s="9"/>
      <c r="F1108" s="9"/>
      <c r="G1108" s="9"/>
      <c r="H1108" s="9"/>
      <c r="J1108" s="24"/>
      <c r="K1108" s="11" t="e">
        <f>VLOOKUP(A1108,EMPRESAS!$A$1:$I$245,9,0)</f>
        <v>#N/A</v>
      </c>
      <c r="L1108" s="2" t="e">
        <f>VLOOKUP(A1108,EMPRESAS!$A$1:$J$245,10,0)</f>
        <v>#N/A</v>
      </c>
    </row>
    <row r="1109" spans="1:12">
      <c r="A1109" s="5"/>
      <c r="B1109" s="30" t="e">
        <f>VLOOKUP(A1109,EMPRESAS!$A$1:$B$245,2,0)</f>
        <v>#N/A</v>
      </c>
      <c r="C1109" s="2" t="e">
        <f>VLOOKUP(A1109,EMPRESAS!$A$1:$C$245,3,0)</f>
        <v>#N/A</v>
      </c>
      <c r="D1109" s="9"/>
      <c r="E1109" s="9"/>
      <c r="F1109" s="9"/>
      <c r="G1109" s="9"/>
      <c r="H1109" s="9"/>
      <c r="J1109" s="24"/>
      <c r="K1109" s="11" t="e">
        <f>VLOOKUP(A1109,EMPRESAS!$A$1:$I$245,9,0)</f>
        <v>#N/A</v>
      </c>
      <c r="L1109" s="2" t="e">
        <f>VLOOKUP(A1109,EMPRESAS!$A$1:$J$245,10,0)</f>
        <v>#N/A</v>
      </c>
    </row>
    <row r="1110" spans="1:12">
      <c r="A1110" s="5"/>
      <c r="B1110" s="30" t="e">
        <f>VLOOKUP(A1110,EMPRESAS!$A$1:$B$245,2,0)</f>
        <v>#N/A</v>
      </c>
      <c r="C1110" s="2" t="e">
        <f>VLOOKUP(A1110,EMPRESAS!$A$1:$C$245,3,0)</f>
        <v>#N/A</v>
      </c>
      <c r="D1110" s="9"/>
      <c r="E1110" s="9"/>
      <c r="F1110" s="9"/>
      <c r="G1110" s="9"/>
      <c r="H1110" s="9"/>
      <c r="J1110" s="24"/>
      <c r="K1110" s="11" t="e">
        <f>VLOOKUP(A1110,EMPRESAS!$A$1:$I$245,9,0)</f>
        <v>#N/A</v>
      </c>
      <c r="L1110" s="2" t="e">
        <f>VLOOKUP(A1110,EMPRESAS!$A$1:$J$245,10,0)</f>
        <v>#N/A</v>
      </c>
    </row>
    <row r="1111" spans="1:12">
      <c r="A1111" s="5"/>
      <c r="B1111" s="30" t="e">
        <f>VLOOKUP(A1111,EMPRESAS!$A$1:$B$245,2,0)</f>
        <v>#N/A</v>
      </c>
      <c r="C1111" s="2" t="e">
        <f>VLOOKUP(A1111,EMPRESAS!$A$1:$C$245,3,0)</f>
        <v>#N/A</v>
      </c>
      <c r="D1111" s="9"/>
      <c r="E1111" s="9"/>
      <c r="F1111" s="9"/>
      <c r="G1111" s="9"/>
      <c r="H1111" s="9"/>
      <c r="J1111" s="24"/>
      <c r="K1111" s="11" t="e">
        <f>VLOOKUP(A1111,EMPRESAS!$A$1:$I$245,9,0)</f>
        <v>#N/A</v>
      </c>
      <c r="L1111" s="2" t="e">
        <f>VLOOKUP(A1111,EMPRESAS!$A$1:$J$245,10,0)</f>
        <v>#N/A</v>
      </c>
    </row>
    <row r="1112" spans="1:12">
      <c r="A1112" s="5"/>
      <c r="B1112" s="30" t="e">
        <f>VLOOKUP(A1112,EMPRESAS!$A$1:$B$245,2,0)</f>
        <v>#N/A</v>
      </c>
      <c r="C1112" s="2" t="e">
        <f>VLOOKUP(A1112,EMPRESAS!$A$1:$C$245,3,0)</f>
        <v>#N/A</v>
      </c>
      <c r="D1112" s="9"/>
      <c r="E1112" s="9"/>
      <c r="F1112" s="9"/>
      <c r="G1112" s="9"/>
      <c r="H1112" s="9"/>
      <c r="J1112" s="24"/>
      <c r="K1112" s="11" t="e">
        <f>VLOOKUP(A1112,EMPRESAS!$A$1:$I$245,9,0)</f>
        <v>#N/A</v>
      </c>
      <c r="L1112" s="2" t="e">
        <f>VLOOKUP(A1112,EMPRESAS!$A$1:$J$245,10,0)</f>
        <v>#N/A</v>
      </c>
    </row>
    <row r="1113" spans="1:12">
      <c r="A1113" s="5"/>
      <c r="B1113" s="30" t="e">
        <f>VLOOKUP(A1113,EMPRESAS!$A$1:$B$245,2,0)</f>
        <v>#N/A</v>
      </c>
      <c r="C1113" s="2" t="e">
        <f>VLOOKUP(A1113,EMPRESAS!$A$1:$C$245,3,0)</f>
        <v>#N/A</v>
      </c>
      <c r="D1113" s="9"/>
      <c r="E1113" s="9"/>
      <c r="F1113" s="9"/>
      <c r="G1113" s="9"/>
      <c r="H1113" s="9"/>
      <c r="J1113" s="24"/>
      <c r="K1113" s="11" t="e">
        <f>VLOOKUP(A1113,EMPRESAS!$A$1:$I$245,9,0)</f>
        <v>#N/A</v>
      </c>
      <c r="L1113" s="2" t="e">
        <f>VLOOKUP(A1113,EMPRESAS!$A$1:$J$245,10,0)</f>
        <v>#N/A</v>
      </c>
    </row>
    <row r="1114" spans="1:12">
      <c r="A1114" s="5"/>
      <c r="B1114" s="30" t="e">
        <f>VLOOKUP(A1114,EMPRESAS!$A$1:$B$245,2,0)</f>
        <v>#N/A</v>
      </c>
      <c r="C1114" s="2" t="e">
        <f>VLOOKUP(A1114,EMPRESAS!$A$1:$C$245,3,0)</f>
        <v>#N/A</v>
      </c>
      <c r="D1114" s="9"/>
      <c r="E1114" s="9"/>
      <c r="F1114" s="9"/>
      <c r="G1114" s="9"/>
      <c r="H1114" s="9"/>
      <c r="J1114" s="24"/>
      <c r="K1114" s="11" t="e">
        <f>VLOOKUP(A1114,EMPRESAS!$A$1:$I$245,9,0)</f>
        <v>#N/A</v>
      </c>
      <c r="L1114" s="2" t="e">
        <f>VLOOKUP(A1114,EMPRESAS!$A$1:$J$245,10,0)</f>
        <v>#N/A</v>
      </c>
    </row>
    <row r="1115" spans="1:12">
      <c r="A1115" s="5"/>
      <c r="B1115" s="30" t="e">
        <f>VLOOKUP(A1115,EMPRESAS!$A$1:$B$245,2,0)</f>
        <v>#N/A</v>
      </c>
      <c r="C1115" s="2" t="e">
        <f>VLOOKUP(A1115,EMPRESAS!$A$1:$C$245,3,0)</f>
        <v>#N/A</v>
      </c>
      <c r="D1115" s="9"/>
      <c r="E1115" s="9"/>
      <c r="F1115" s="9"/>
      <c r="G1115" s="9"/>
      <c r="H1115" s="9"/>
      <c r="J1115" s="24"/>
      <c r="K1115" s="11" t="e">
        <f>VLOOKUP(A1115,EMPRESAS!$A$1:$I$245,9,0)</f>
        <v>#N/A</v>
      </c>
      <c r="L1115" s="2" t="e">
        <f>VLOOKUP(A1115,EMPRESAS!$A$1:$J$245,10,0)</f>
        <v>#N/A</v>
      </c>
    </row>
    <row r="1116" spans="1:12">
      <c r="A1116" s="5"/>
      <c r="B1116" s="30" t="e">
        <f>VLOOKUP(A1116,EMPRESAS!$A$1:$B$245,2,0)</f>
        <v>#N/A</v>
      </c>
      <c r="C1116" s="2" t="e">
        <f>VLOOKUP(A1116,EMPRESAS!$A$1:$C$245,3,0)</f>
        <v>#N/A</v>
      </c>
      <c r="D1116" s="9"/>
      <c r="E1116" s="9"/>
      <c r="F1116" s="9"/>
      <c r="G1116" s="9"/>
      <c r="H1116" s="9"/>
      <c r="J1116" s="24"/>
      <c r="K1116" s="11" t="e">
        <f>VLOOKUP(A1116,EMPRESAS!$A$1:$I$245,9,0)</f>
        <v>#N/A</v>
      </c>
      <c r="L1116" s="2" t="e">
        <f>VLOOKUP(A1116,EMPRESAS!$A$1:$J$245,10,0)</f>
        <v>#N/A</v>
      </c>
    </row>
    <row r="1117" spans="1:12">
      <c r="A1117" s="5"/>
      <c r="B1117" s="30" t="e">
        <f>VLOOKUP(A1117,EMPRESAS!$A$1:$B$245,2,0)</f>
        <v>#N/A</v>
      </c>
      <c r="C1117" s="2" t="e">
        <f>VLOOKUP(A1117,EMPRESAS!$A$1:$C$245,3,0)</f>
        <v>#N/A</v>
      </c>
      <c r="D1117" s="9"/>
      <c r="E1117" s="9"/>
      <c r="F1117" s="9"/>
      <c r="G1117" s="9"/>
      <c r="H1117" s="9"/>
      <c r="J1117" s="24"/>
      <c r="K1117" s="11" t="e">
        <f>VLOOKUP(A1117,EMPRESAS!$A$1:$I$245,9,0)</f>
        <v>#N/A</v>
      </c>
      <c r="L1117" s="2" t="e">
        <f>VLOOKUP(A1117,EMPRESAS!$A$1:$J$245,10,0)</f>
        <v>#N/A</v>
      </c>
    </row>
    <row r="1118" spans="1:12">
      <c r="A1118" s="5"/>
      <c r="B1118" s="30" t="e">
        <f>VLOOKUP(A1118,EMPRESAS!$A$1:$B$245,2,0)</f>
        <v>#N/A</v>
      </c>
      <c r="C1118" s="2" t="e">
        <f>VLOOKUP(A1118,EMPRESAS!$A$1:$C$245,3,0)</f>
        <v>#N/A</v>
      </c>
      <c r="D1118" s="9"/>
      <c r="E1118" s="9"/>
      <c r="F1118" s="9"/>
      <c r="G1118" s="9"/>
      <c r="H1118" s="9"/>
      <c r="J1118" s="24"/>
      <c r="K1118" s="11" t="e">
        <f>VLOOKUP(A1118,EMPRESAS!$A$1:$I$245,9,0)</f>
        <v>#N/A</v>
      </c>
      <c r="L1118" s="2" t="e">
        <f>VLOOKUP(A1118,EMPRESAS!$A$1:$J$245,10,0)</f>
        <v>#N/A</v>
      </c>
    </row>
    <row r="1119" spans="1:12">
      <c r="A1119" s="5"/>
      <c r="B1119" s="30" t="e">
        <f>VLOOKUP(A1119,EMPRESAS!$A$1:$B$245,2,0)</f>
        <v>#N/A</v>
      </c>
      <c r="C1119" s="2" t="e">
        <f>VLOOKUP(A1119,EMPRESAS!$A$1:$C$245,3,0)</f>
        <v>#N/A</v>
      </c>
      <c r="D1119" s="9"/>
      <c r="E1119" s="9"/>
      <c r="F1119" s="9"/>
      <c r="G1119" s="9"/>
      <c r="H1119" s="9"/>
      <c r="J1119" s="24"/>
      <c r="K1119" s="11" t="e">
        <f>VLOOKUP(A1119,EMPRESAS!$A$1:$I$245,9,0)</f>
        <v>#N/A</v>
      </c>
      <c r="L1119" s="2" t="e">
        <f>VLOOKUP(A1119,EMPRESAS!$A$1:$J$245,10,0)</f>
        <v>#N/A</v>
      </c>
    </row>
    <row r="1120" spans="1:12">
      <c r="A1120" s="5"/>
      <c r="B1120" s="30" t="e">
        <f>VLOOKUP(A1120,EMPRESAS!$A$1:$B$245,2,0)</f>
        <v>#N/A</v>
      </c>
      <c r="C1120" s="2" t="e">
        <f>VLOOKUP(A1120,EMPRESAS!$A$1:$C$245,3,0)</f>
        <v>#N/A</v>
      </c>
      <c r="D1120" s="9"/>
      <c r="E1120" s="9"/>
      <c r="F1120" s="9"/>
      <c r="G1120" s="9"/>
      <c r="H1120" s="9"/>
      <c r="J1120" s="24"/>
      <c r="K1120" s="11" t="e">
        <f>VLOOKUP(A1120,EMPRESAS!$A$1:$I$245,9,0)</f>
        <v>#N/A</v>
      </c>
      <c r="L1120" s="2" t="e">
        <f>VLOOKUP(A1120,EMPRESAS!$A$1:$J$245,10,0)</f>
        <v>#N/A</v>
      </c>
    </row>
    <row r="1121" spans="1:12">
      <c r="A1121" s="5"/>
      <c r="B1121" s="30" t="e">
        <f>VLOOKUP(A1121,EMPRESAS!$A$1:$B$245,2,0)</f>
        <v>#N/A</v>
      </c>
      <c r="C1121" s="2" t="e">
        <f>VLOOKUP(A1121,EMPRESAS!$A$1:$C$245,3,0)</f>
        <v>#N/A</v>
      </c>
      <c r="D1121" s="9"/>
      <c r="E1121" s="9"/>
      <c r="F1121" s="9"/>
      <c r="G1121" s="9"/>
      <c r="H1121" s="9"/>
      <c r="J1121" s="24"/>
      <c r="K1121" s="11" t="e">
        <f>VLOOKUP(A1121,EMPRESAS!$A$1:$I$245,9,0)</f>
        <v>#N/A</v>
      </c>
      <c r="L1121" s="2" t="e">
        <f>VLOOKUP(A1121,EMPRESAS!$A$1:$J$245,10,0)</f>
        <v>#N/A</v>
      </c>
    </row>
    <row r="1122" spans="1:12">
      <c r="A1122" s="5"/>
      <c r="B1122" s="30" t="e">
        <f>VLOOKUP(A1122,EMPRESAS!$A$1:$B$245,2,0)</f>
        <v>#N/A</v>
      </c>
      <c r="C1122" s="2" t="e">
        <f>VLOOKUP(A1122,EMPRESAS!$A$1:$C$245,3,0)</f>
        <v>#N/A</v>
      </c>
      <c r="D1122" s="9"/>
      <c r="E1122" s="9"/>
      <c r="F1122" s="9"/>
      <c r="G1122" s="9"/>
      <c r="H1122" s="9"/>
      <c r="J1122" s="24"/>
      <c r="K1122" s="11" t="e">
        <f>VLOOKUP(A1122,EMPRESAS!$A$1:$I$245,9,0)</f>
        <v>#N/A</v>
      </c>
      <c r="L1122" s="2" t="e">
        <f>VLOOKUP(A1122,EMPRESAS!$A$1:$J$245,10,0)</f>
        <v>#N/A</v>
      </c>
    </row>
    <row r="1123" spans="1:12">
      <c r="A1123" s="5"/>
      <c r="B1123" s="30" t="e">
        <f>VLOOKUP(A1123,EMPRESAS!$A$1:$B$245,2,0)</f>
        <v>#N/A</v>
      </c>
      <c r="C1123" s="2" t="e">
        <f>VLOOKUP(A1123,EMPRESAS!$A$1:$C$245,3,0)</f>
        <v>#N/A</v>
      </c>
      <c r="D1123" s="9"/>
      <c r="E1123" s="9"/>
      <c r="F1123" s="9"/>
      <c r="G1123" s="9"/>
      <c r="H1123" s="9"/>
      <c r="J1123" s="24"/>
      <c r="K1123" s="11" t="e">
        <f>VLOOKUP(A1123,EMPRESAS!$A$1:$I$245,9,0)</f>
        <v>#N/A</v>
      </c>
      <c r="L1123" s="2" t="e">
        <f>VLOOKUP(A1123,EMPRESAS!$A$1:$J$245,10,0)</f>
        <v>#N/A</v>
      </c>
    </row>
    <row r="1124" spans="1:12">
      <c r="A1124" s="5"/>
      <c r="B1124" s="30" t="e">
        <f>VLOOKUP(A1124,EMPRESAS!$A$1:$B$245,2,0)</f>
        <v>#N/A</v>
      </c>
      <c r="C1124" s="2" t="e">
        <f>VLOOKUP(A1124,EMPRESAS!$A$1:$C$245,3,0)</f>
        <v>#N/A</v>
      </c>
      <c r="D1124" s="9"/>
      <c r="E1124" s="9"/>
      <c r="F1124" s="9"/>
      <c r="G1124" s="9"/>
      <c r="H1124" s="9"/>
      <c r="J1124" s="24"/>
      <c r="K1124" s="11" t="e">
        <f>VLOOKUP(A1124,EMPRESAS!$A$1:$I$245,9,0)</f>
        <v>#N/A</v>
      </c>
      <c r="L1124" s="2" t="e">
        <f>VLOOKUP(A1124,EMPRESAS!$A$1:$J$245,10,0)</f>
        <v>#N/A</v>
      </c>
    </row>
    <row r="1125" spans="1:12">
      <c r="A1125" s="5"/>
      <c r="B1125" s="30" t="e">
        <f>VLOOKUP(A1125,EMPRESAS!$A$1:$B$245,2,0)</f>
        <v>#N/A</v>
      </c>
      <c r="C1125" s="2" t="e">
        <f>VLOOKUP(A1125,EMPRESAS!$A$1:$C$245,3,0)</f>
        <v>#N/A</v>
      </c>
      <c r="D1125" s="9"/>
      <c r="E1125" s="9"/>
      <c r="F1125" s="9"/>
      <c r="G1125" s="9"/>
      <c r="H1125" s="9"/>
      <c r="J1125" s="24"/>
      <c r="K1125" s="11" t="e">
        <f>VLOOKUP(A1125,EMPRESAS!$A$1:$I$245,9,0)</f>
        <v>#N/A</v>
      </c>
      <c r="L1125" s="2" t="e">
        <f>VLOOKUP(A1125,EMPRESAS!$A$1:$J$245,10,0)</f>
        <v>#N/A</v>
      </c>
    </row>
    <row r="1126" spans="1:12">
      <c r="A1126" s="5"/>
      <c r="B1126" s="30" t="e">
        <f>VLOOKUP(A1126,EMPRESAS!$A$1:$B$245,2,0)</f>
        <v>#N/A</v>
      </c>
      <c r="C1126" s="2" t="e">
        <f>VLOOKUP(A1126,EMPRESAS!$A$1:$C$245,3,0)</f>
        <v>#N/A</v>
      </c>
      <c r="D1126" s="9"/>
      <c r="E1126" s="9"/>
      <c r="F1126" s="9"/>
      <c r="G1126" s="9"/>
      <c r="H1126" s="9"/>
      <c r="J1126" s="24"/>
      <c r="K1126" s="11" t="e">
        <f>VLOOKUP(A1126,EMPRESAS!$A$1:$I$245,9,0)</f>
        <v>#N/A</v>
      </c>
      <c r="L1126" s="2" t="e">
        <f>VLOOKUP(A1126,EMPRESAS!$A$1:$J$245,10,0)</f>
        <v>#N/A</v>
      </c>
    </row>
    <row r="1127" spans="1:12">
      <c r="A1127" s="5"/>
      <c r="B1127" s="30" t="e">
        <f>VLOOKUP(A1127,EMPRESAS!$A$1:$B$245,2,0)</f>
        <v>#N/A</v>
      </c>
      <c r="C1127" s="2" t="e">
        <f>VLOOKUP(A1127,EMPRESAS!$A$1:$C$245,3,0)</f>
        <v>#N/A</v>
      </c>
      <c r="D1127" s="9"/>
      <c r="E1127" s="9"/>
      <c r="F1127" s="9"/>
      <c r="G1127" s="9"/>
      <c r="H1127" s="9"/>
      <c r="J1127" s="24"/>
      <c r="K1127" s="11" t="e">
        <f>VLOOKUP(A1127,EMPRESAS!$A$1:$I$245,9,0)</f>
        <v>#N/A</v>
      </c>
      <c r="L1127" s="2" t="e">
        <f>VLOOKUP(A1127,EMPRESAS!$A$1:$J$245,10,0)</f>
        <v>#N/A</v>
      </c>
    </row>
    <row r="1128" spans="1:12">
      <c r="A1128" s="5"/>
      <c r="B1128" s="30" t="e">
        <f>VLOOKUP(A1128,EMPRESAS!$A$1:$B$245,2,0)</f>
        <v>#N/A</v>
      </c>
      <c r="C1128" s="2" t="e">
        <f>VLOOKUP(A1128,EMPRESAS!$A$1:$C$245,3,0)</f>
        <v>#N/A</v>
      </c>
      <c r="D1128" s="9"/>
      <c r="E1128" s="9"/>
      <c r="F1128" s="9"/>
      <c r="G1128" s="9"/>
      <c r="H1128" s="9"/>
      <c r="J1128" s="24"/>
      <c r="K1128" s="11" t="e">
        <f>VLOOKUP(A1128,EMPRESAS!$A$1:$I$245,9,0)</f>
        <v>#N/A</v>
      </c>
      <c r="L1128" s="2" t="e">
        <f>VLOOKUP(A1128,EMPRESAS!$A$1:$J$245,10,0)</f>
        <v>#N/A</v>
      </c>
    </row>
    <row r="1129" spans="1:12">
      <c r="A1129" s="5"/>
      <c r="B1129" s="30" t="e">
        <f>VLOOKUP(A1129,EMPRESAS!$A$1:$B$245,2,0)</f>
        <v>#N/A</v>
      </c>
      <c r="C1129" s="2" t="e">
        <f>VLOOKUP(A1129,EMPRESAS!$A$1:$C$245,3,0)</f>
        <v>#N/A</v>
      </c>
      <c r="D1129" s="9"/>
      <c r="E1129" s="9"/>
      <c r="F1129" s="9"/>
      <c r="G1129" s="9"/>
      <c r="H1129" s="9"/>
      <c r="J1129" s="24"/>
      <c r="K1129" s="11" t="e">
        <f>VLOOKUP(A1129,EMPRESAS!$A$1:$I$245,9,0)</f>
        <v>#N/A</v>
      </c>
      <c r="L1129" s="2" t="e">
        <f>VLOOKUP(A1129,EMPRESAS!$A$1:$J$245,10,0)</f>
        <v>#N/A</v>
      </c>
    </row>
    <row r="1130" spans="1:12">
      <c r="A1130" s="5"/>
      <c r="B1130" s="30" t="e">
        <f>VLOOKUP(A1130,EMPRESAS!$A$1:$B$245,2,0)</f>
        <v>#N/A</v>
      </c>
      <c r="C1130" s="2" t="e">
        <f>VLOOKUP(A1130,EMPRESAS!$A$1:$C$245,3,0)</f>
        <v>#N/A</v>
      </c>
      <c r="D1130" s="9"/>
      <c r="E1130" s="9"/>
      <c r="F1130" s="9"/>
      <c r="G1130" s="9"/>
      <c r="H1130" s="9"/>
      <c r="J1130" s="24"/>
      <c r="K1130" s="11" t="e">
        <f>VLOOKUP(A1130,EMPRESAS!$A$1:$I$245,9,0)</f>
        <v>#N/A</v>
      </c>
      <c r="L1130" s="2" t="e">
        <f>VLOOKUP(A1130,EMPRESAS!$A$1:$J$245,10,0)</f>
        <v>#N/A</v>
      </c>
    </row>
    <row r="1131" spans="1:12">
      <c r="A1131" s="5"/>
      <c r="B1131" s="30" t="e">
        <f>VLOOKUP(A1131,EMPRESAS!$A$1:$B$245,2,0)</f>
        <v>#N/A</v>
      </c>
      <c r="C1131" s="2" t="e">
        <f>VLOOKUP(A1131,EMPRESAS!$A$1:$C$245,3,0)</f>
        <v>#N/A</v>
      </c>
      <c r="D1131" s="9"/>
      <c r="E1131" s="9"/>
      <c r="F1131" s="9"/>
      <c r="G1131" s="9"/>
      <c r="H1131" s="9"/>
      <c r="J1131" s="24"/>
      <c r="K1131" s="11" t="e">
        <f>VLOOKUP(A1131,EMPRESAS!$A$1:$I$245,9,0)</f>
        <v>#N/A</v>
      </c>
      <c r="L1131" s="2" t="e">
        <f>VLOOKUP(A1131,EMPRESAS!$A$1:$J$245,10,0)</f>
        <v>#N/A</v>
      </c>
    </row>
    <row r="1132" spans="1:12">
      <c r="A1132" s="5"/>
      <c r="B1132" s="30" t="e">
        <f>VLOOKUP(A1132,EMPRESAS!$A$1:$B$245,2,0)</f>
        <v>#N/A</v>
      </c>
      <c r="C1132" s="2" t="e">
        <f>VLOOKUP(A1132,EMPRESAS!$A$1:$C$245,3,0)</f>
        <v>#N/A</v>
      </c>
      <c r="D1132" s="9"/>
      <c r="E1132" s="9"/>
      <c r="F1132" s="9"/>
      <c r="G1132" s="9"/>
      <c r="H1132" s="9"/>
      <c r="J1132" s="24"/>
      <c r="K1132" s="11" t="e">
        <f>VLOOKUP(A1132,EMPRESAS!$A$1:$I$245,9,0)</f>
        <v>#N/A</v>
      </c>
      <c r="L1132" s="2" t="e">
        <f>VLOOKUP(A1132,EMPRESAS!$A$1:$J$245,10,0)</f>
        <v>#N/A</v>
      </c>
    </row>
    <row r="1133" spans="1:12">
      <c r="A1133" s="5"/>
      <c r="B1133" s="30" t="e">
        <f>VLOOKUP(A1133,EMPRESAS!$A$1:$B$245,2,0)</f>
        <v>#N/A</v>
      </c>
      <c r="C1133" s="2" t="e">
        <f>VLOOKUP(A1133,EMPRESAS!$A$1:$C$245,3,0)</f>
        <v>#N/A</v>
      </c>
      <c r="D1133" s="9"/>
      <c r="E1133" s="9"/>
      <c r="F1133" s="9"/>
      <c r="G1133" s="9"/>
      <c r="H1133" s="9"/>
      <c r="J1133" s="24"/>
      <c r="K1133" s="11" t="e">
        <f>VLOOKUP(A1133,EMPRESAS!$A$1:$I$245,9,0)</f>
        <v>#N/A</v>
      </c>
      <c r="L1133" s="2" t="e">
        <f>VLOOKUP(A1133,EMPRESAS!$A$1:$J$245,10,0)</f>
        <v>#N/A</v>
      </c>
    </row>
    <row r="1134" spans="1:12">
      <c r="A1134" s="5"/>
      <c r="B1134" s="30" t="e">
        <f>VLOOKUP(A1134,EMPRESAS!$A$1:$B$245,2,0)</f>
        <v>#N/A</v>
      </c>
      <c r="C1134" s="2" t="e">
        <f>VLOOKUP(A1134,EMPRESAS!$A$1:$C$245,3,0)</f>
        <v>#N/A</v>
      </c>
      <c r="D1134" s="9"/>
      <c r="E1134" s="9"/>
      <c r="F1134" s="9"/>
      <c r="G1134" s="9"/>
      <c r="H1134" s="9"/>
      <c r="J1134" s="24"/>
      <c r="K1134" s="11" t="e">
        <f>VLOOKUP(A1134,EMPRESAS!$A$1:$I$245,9,0)</f>
        <v>#N/A</v>
      </c>
      <c r="L1134" s="2" t="e">
        <f>VLOOKUP(A1134,EMPRESAS!$A$1:$J$245,10,0)</f>
        <v>#N/A</v>
      </c>
    </row>
    <row r="1135" spans="1:12">
      <c r="A1135" s="5"/>
      <c r="B1135" s="30" t="e">
        <f>VLOOKUP(A1135,EMPRESAS!$A$1:$B$245,2,0)</f>
        <v>#N/A</v>
      </c>
      <c r="C1135" s="2" t="e">
        <f>VLOOKUP(A1135,EMPRESAS!$A$1:$C$245,3,0)</f>
        <v>#N/A</v>
      </c>
      <c r="D1135" s="9"/>
      <c r="E1135" s="9"/>
      <c r="F1135" s="9"/>
      <c r="G1135" s="9"/>
      <c r="H1135" s="9"/>
      <c r="J1135" s="24"/>
      <c r="K1135" s="11" t="e">
        <f>VLOOKUP(A1135,EMPRESAS!$A$1:$I$245,9,0)</f>
        <v>#N/A</v>
      </c>
      <c r="L1135" s="2" t="e">
        <f>VLOOKUP(A1135,EMPRESAS!$A$1:$J$245,10,0)</f>
        <v>#N/A</v>
      </c>
    </row>
    <row r="1136" spans="1:12">
      <c r="A1136" s="5"/>
      <c r="B1136" s="30" t="e">
        <f>VLOOKUP(A1136,EMPRESAS!$A$1:$B$245,2,0)</f>
        <v>#N/A</v>
      </c>
      <c r="C1136" s="2" t="e">
        <f>VLOOKUP(A1136,EMPRESAS!$A$1:$C$245,3,0)</f>
        <v>#N/A</v>
      </c>
      <c r="D1136" s="9"/>
      <c r="E1136" s="9"/>
      <c r="F1136" s="9"/>
      <c r="G1136" s="9"/>
      <c r="H1136" s="9"/>
      <c r="J1136" s="24"/>
      <c r="K1136" s="11" t="e">
        <f>VLOOKUP(A1136,EMPRESAS!$A$1:$I$245,9,0)</f>
        <v>#N/A</v>
      </c>
      <c r="L1136" s="2" t="e">
        <f>VLOOKUP(A1136,EMPRESAS!$A$1:$J$245,10,0)</f>
        <v>#N/A</v>
      </c>
    </row>
    <row r="1137" spans="1:12">
      <c r="A1137" s="5"/>
      <c r="B1137" s="30" t="e">
        <f>VLOOKUP(A1137,EMPRESAS!$A$1:$B$245,2,0)</f>
        <v>#N/A</v>
      </c>
      <c r="C1137" s="2" t="e">
        <f>VLOOKUP(A1137,EMPRESAS!$A$1:$C$245,3,0)</f>
        <v>#N/A</v>
      </c>
      <c r="D1137" s="9"/>
      <c r="E1137" s="9"/>
      <c r="F1137" s="9"/>
      <c r="G1137" s="9"/>
      <c r="H1137" s="9"/>
      <c r="J1137" s="24"/>
      <c r="K1137" s="11" t="e">
        <f>VLOOKUP(A1137,EMPRESAS!$A$1:$I$245,9,0)</f>
        <v>#N/A</v>
      </c>
      <c r="L1137" s="2" t="e">
        <f>VLOOKUP(A1137,EMPRESAS!$A$1:$J$245,10,0)</f>
        <v>#N/A</v>
      </c>
    </row>
    <row r="1138" spans="1:12">
      <c r="A1138" s="5"/>
      <c r="B1138" s="30" t="e">
        <f>VLOOKUP(A1138,EMPRESAS!$A$1:$B$245,2,0)</f>
        <v>#N/A</v>
      </c>
      <c r="C1138" s="2" t="e">
        <f>VLOOKUP(A1138,EMPRESAS!$A$1:$C$245,3,0)</f>
        <v>#N/A</v>
      </c>
      <c r="D1138" s="9"/>
      <c r="E1138" s="9"/>
      <c r="F1138" s="9"/>
      <c r="G1138" s="9"/>
      <c r="H1138" s="9"/>
      <c r="J1138" s="24"/>
      <c r="K1138" s="11" t="e">
        <f>VLOOKUP(A1138,EMPRESAS!$A$1:$I$245,9,0)</f>
        <v>#N/A</v>
      </c>
      <c r="L1138" s="2" t="e">
        <f>VLOOKUP(A1138,EMPRESAS!$A$1:$J$245,10,0)</f>
        <v>#N/A</v>
      </c>
    </row>
    <row r="1139" spans="1:12">
      <c r="A1139" s="5"/>
      <c r="B1139" s="30" t="e">
        <f>VLOOKUP(A1139,EMPRESAS!$A$1:$B$245,2,0)</f>
        <v>#N/A</v>
      </c>
      <c r="C1139" s="2" t="e">
        <f>VLOOKUP(A1139,EMPRESAS!$A$1:$C$245,3,0)</f>
        <v>#N/A</v>
      </c>
      <c r="D1139" s="9"/>
      <c r="E1139" s="9"/>
      <c r="F1139" s="9"/>
      <c r="G1139" s="9"/>
      <c r="H1139" s="9"/>
      <c r="J1139" s="24"/>
      <c r="K1139" s="11" t="e">
        <f>VLOOKUP(A1139,EMPRESAS!$A$1:$I$245,9,0)</f>
        <v>#N/A</v>
      </c>
      <c r="L1139" s="2" t="e">
        <f>VLOOKUP(A1139,EMPRESAS!$A$1:$J$245,10,0)</f>
        <v>#N/A</v>
      </c>
    </row>
    <row r="1140" spans="1:12">
      <c r="A1140" s="5"/>
      <c r="B1140" s="30" t="e">
        <f>VLOOKUP(A1140,EMPRESAS!$A$1:$B$245,2,0)</f>
        <v>#N/A</v>
      </c>
      <c r="C1140" s="2" t="e">
        <f>VLOOKUP(A1140,EMPRESAS!$A$1:$C$245,3,0)</f>
        <v>#N/A</v>
      </c>
      <c r="D1140" s="9"/>
      <c r="E1140" s="9"/>
      <c r="F1140" s="9"/>
      <c r="G1140" s="9"/>
      <c r="H1140" s="9"/>
      <c r="J1140" s="24"/>
      <c r="K1140" s="11" t="e">
        <f>VLOOKUP(A1140,EMPRESAS!$A$1:$I$245,9,0)</f>
        <v>#N/A</v>
      </c>
      <c r="L1140" s="2" t="e">
        <f>VLOOKUP(A1140,EMPRESAS!$A$1:$J$245,10,0)</f>
        <v>#N/A</v>
      </c>
    </row>
    <row r="1141" spans="1:12">
      <c r="A1141" s="5"/>
      <c r="B1141" s="30" t="e">
        <f>VLOOKUP(A1141,EMPRESAS!$A$1:$B$245,2,0)</f>
        <v>#N/A</v>
      </c>
      <c r="C1141" s="2" t="e">
        <f>VLOOKUP(A1141,EMPRESAS!$A$1:$C$245,3,0)</f>
        <v>#N/A</v>
      </c>
      <c r="D1141" s="9"/>
      <c r="E1141" s="9"/>
      <c r="F1141" s="9"/>
      <c r="G1141" s="9"/>
      <c r="H1141" s="9"/>
      <c r="J1141" s="24"/>
      <c r="K1141" s="11" t="e">
        <f>VLOOKUP(A1141,EMPRESAS!$A$1:$I$245,9,0)</f>
        <v>#N/A</v>
      </c>
      <c r="L1141" s="2" t="e">
        <f>VLOOKUP(A1141,EMPRESAS!$A$1:$J$245,10,0)</f>
        <v>#N/A</v>
      </c>
    </row>
    <row r="1142" spans="1:12">
      <c r="A1142" s="5"/>
      <c r="B1142" s="30" t="e">
        <f>VLOOKUP(A1142,EMPRESAS!$A$1:$B$245,2,0)</f>
        <v>#N/A</v>
      </c>
      <c r="C1142" s="2" t="e">
        <f>VLOOKUP(A1142,EMPRESAS!$A$1:$C$245,3,0)</f>
        <v>#N/A</v>
      </c>
      <c r="D1142" s="9"/>
      <c r="E1142" s="9"/>
      <c r="F1142" s="9"/>
      <c r="G1142" s="9"/>
      <c r="H1142" s="9"/>
      <c r="J1142" s="24"/>
      <c r="K1142" s="11" t="e">
        <f>VLOOKUP(A1142,EMPRESAS!$A$1:$I$245,9,0)</f>
        <v>#N/A</v>
      </c>
      <c r="L1142" s="2" t="e">
        <f>VLOOKUP(A1142,EMPRESAS!$A$1:$J$245,10,0)</f>
        <v>#N/A</v>
      </c>
    </row>
    <row r="1143" spans="1:12">
      <c r="A1143" s="5"/>
      <c r="B1143" s="30" t="e">
        <f>VLOOKUP(A1143,EMPRESAS!$A$1:$B$245,2,0)</f>
        <v>#N/A</v>
      </c>
      <c r="C1143" s="2" t="e">
        <f>VLOOKUP(A1143,EMPRESAS!$A$1:$C$245,3,0)</f>
        <v>#N/A</v>
      </c>
      <c r="D1143" s="9"/>
      <c r="E1143" s="9"/>
      <c r="F1143" s="9"/>
      <c r="G1143" s="9"/>
      <c r="H1143" s="9"/>
      <c r="J1143" s="24"/>
      <c r="K1143" s="11" t="e">
        <f>VLOOKUP(A1143,EMPRESAS!$A$1:$I$245,9,0)</f>
        <v>#N/A</v>
      </c>
      <c r="L1143" s="2" t="e">
        <f>VLOOKUP(A1143,EMPRESAS!$A$1:$J$245,10,0)</f>
        <v>#N/A</v>
      </c>
    </row>
    <row r="1144" spans="1:12">
      <c r="A1144" s="5"/>
      <c r="B1144" s="30" t="e">
        <f>VLOOKUP(A1144,EMPRESAS!$A$1:$B$245,2,0)</f>
        <v>#N/A</v>
      </c>
      <c r="C1144" s="2" t="e">
        <f>VLOOKUP(A1144,EMPRESAS!$A$1:$C$245,3,0)</f>
        <v>#N/A</v>
      </c>
      <c r="D1144" s="9"/>
      <c r="E1144" s="9"/>
      <c r="F1144" s="9"/>
      <c r="G1144" s="9"/>
      <c r="H1144" s="9"/>
      <c r="J1144" s="24"/>
      <c r="K1144" s="11" t="e">
        <f>VLOOKUP(A1144,EMPRESAS!$A$1:$I$245,9,0)</f>
        <v>#N/A</v>
      </c>
      <c r="L1144" s="2" t="e">
        <f>VLOOKUP(A1144,EMPRESAS!$A$1:$J$245,10,0)</f>
        <v>#N/A</v>
      </c>
    </row>
    <row r="1145" spans="1:12">
      <c r="A1145" s="5"/>
      <c r="B1145" s="30" t="e">
        <f>VLOOKUP(A1145,EMPRESAS!$A$1:$B$245,2,0)</f>
        <v>#N/A</v>
      </c>
      <c r="C1145" s="2" t="e">
        <f>VLOOKUP(A1145,EMPRESAS!$A$1:$C$245,3,0)</f>
        <v>#N/A</v>
      </c>
      <c r="D1145" s="9"/>
      <c r="E1145" s="9"/>
      <c r="F1145" s="9"/>
      <c r="G1145" s="9"/>
      <c r="H1145" s="9"/>
      <c r="J1145" s="24"/>
      <c r="K1145" s="11" t="e">
        <f>VLOOKUP(A1145,EMPRESAS!$A$1:$I$245,9,0)</f>
        <v>#N/A</v>
      </c>
      <c r="L1145" s="2" t="e">
        <f>VLOOKUP(A1145,EMPRESAS!$A$1:$J$245,10,0)</f>
        <v>#N/A</v>
      </c>
    </row>
    <row r="1146" spans="1:12">
      <c r="A1146" s="5"/>
      <c r="B1146" s="30" t="e">
        <f>VLOOKUP(A1146,EMPRESAS!$A$1:$B$245,2,0)</f>
        <v>#N/A</v>
      </c>
      <c r="C1146" s="2" t="e">
        <f>VLOOKUP(A1146,EMPRESAS!$A$1:$C$245,3,0)</f>
        <v>#N/A</v>
      </c>
      <c r="D1146" s="9"/>
      <c r="E1146" s="9"/>
      <c r="F1146" s="9"/>
      <c r="G1146" s="9"/>
      <c r="H1146" s="9"/>
      <c r="J1146" s="24"/>
      <c r="K1146" s="11" t="e">
        <f>VLOOKUP(A1146,EMPRESAS!$A$1:$I$245,9,0)</f>
        <v>#N/A</v>
      </c>
      <c r="L1146" s="2" t="e">
        <f>VLOOKUP(A1146,EMPRESAS!$A$1:$J$245,10,0)</f>
        <v>#N/A</v>
      </c>
    </row>
    <row r="1147" spans="1:12">
      <c r="A1147" s="5"/>
      <c r="B1147" s="30" t="e">
        <f>VLOOKUP(A1147,EMPRESAS!$A$1:$B$245,2,0)</f>
        <v>#N/A</v>
      </c>
      <c r="C1147" s="2" t="e">
        <f>VLOOKUP(A1147,EMPRESAS!$A$1:$C$245,3,0)</f>
        <v>#N/A</v>
      </c>
      <c r="D1147" s="9"/>
      <c r="E1147" s="9"/>
      <c r="F1147" s="9"/>
      <c r="G1147" s="9"/>
      <c r="H1147" s="9"/>
      <c r="J1147" s="24"/>
      <c r="K1147" s="11" t="e">
        <f>VLOOKUP(A1147,EMPRESAS!$A$1:$I$245,9,0)</f>
        <v>#N/A</v>
      </c>
      <c r="L1147" s="2" t="e">
        <f>VLOOKUP(A1147,EMPRESAS!$A$1:$J$245,10,0)</f>
        <v>#N/A</v>
      </c>
    </row>
    <row r="1148" spans="1:12">
      <c r="A1148" s="5"/>
      <c r="B1148" s="30" t="e">
        <f>VLOOKUP(A1148,EMPRESAS!$A$1:$B$245,2,0)</f>
        <v>#N/A</v>
      </c>
      <c r="C1148" s="2" t="e">
        <f>VLOOKUP(A1148,EMPRESAS!$A$1:$C$245,3,0)</f>
        <v>#N/A</v>
      </c>
      <c r="D1148" s="9"/>
      <c r="E1148" s="9"/>
      <c r="F1148" s="9"/>
      <c r="G1148" s="9"/>
      <c r="H1148" s="9"/>
      <c r="J1148" s="24"/>
      <c r="K1148" s="11" t="e">
        <f>VLOOKUP(A1148,EMPRESAS!$A$1:$I$245,9,0)</f>
        <v>#N/A</v>
      </c>
      <c r="L1148" s="2" t="e">
        <f>VLOOKUP(A1148,EMPRESAS!$A$1:$J$245,10,0)</f>
        <v>#N/A</v>
      </c>
    </row>
    <row r="1149" spans="1:12">
      <c r="A1149" s="5"/>
      <c r="B1149" s="30" t="e">
        <f>VLOOKUP(A1149,EMPRESAS!$A$1:$B$245,2,0)</f>
        <v>#N/A</v>
      </c>
      <c r="C1149" s="2" t="e">
        <f>VLOOKUP(A1149,EMPRESAS!$A$1:$C$245,3,0)</f>
        <v>#N/A</v>
      </c>
      <c r="D1149" s="9"/>
      <c r="E1149" s="9"/>
      <c r="F1149" s="9"/>
      <c r="G1149" s="9"/>
      <c r="H1149" s="9"/>
      <c r="J1149" s="24"/>
      <c r="K1149" s="11" t="e">
        <f>VLOOKUP(A1149,EMPRESAS!$A$1:$I$245,9,0)</f>
        <v>#N/A</v>
      </c>
      <c r="L1149" s="2" t="e">
        <f>VLOOKUP(A1149,EMPRESAS!$A$1:$J$245,10,0)</f>
        <v>#N/A</v>
      </c>
    </row>
    <row r="1150" spans="1:12">
      <c r="A1150" s="5"/>
      <c r="B1150" s="30" t="e">
        <f>VLOOKUP(A1150,EMPRESAS!$A$1:$B$245,2,0)</f>
        <v>#N/A</v>
      </c>
      <c r="C1150" s="2" t="e">
        <f>VLOOKUP(A1150,EMPRESAS!$A$1:$C$245,3,0)</f>
        <v>#N/A</v>
      </c>
      <c r="D1150" s="9"/>
      <c r="E1150" s="9"/>
      <c r="F1150" s="9"/>
      <c r="G1150" s="9"/>
      <c r="H1150" s="9"/>
      <c r="J1150" s="24"/>
      <c r="K1150" s="11" t="e">
        <f>VLOOKUP(A1150,EMPRESAS!$A$1:$I$245,9,0)</f>
        <v>#N/A</v>
      </c>
      <c r="L1150" s="2" t="e">
        <f>VLOOKUP(A1150,EMPRESAS!$A$1:$J$245,10,0)</f>
        <v>#N/A</v>
      </c>
    </row>
    <row r="1151" spans="1:12">
      <c r="A1151" s="5"/>
      <c r="B1151" s="30" t="e">
        <f>VLOOKUP(A1151,EMPRESAS!$A$1:$B$245,2,0)</f>
        <v>#N/A</v>
      </c>
      <c r="C1151" s="2" t="e">
        <f>VLOOKUP(A1151,EMPRESAS!$A$1:$C$245,3,0)</f>
        <v>#N/A</v>
      </c>
      <c r="D1151" s="9"/>
      <c r="E1151" s="9"/>
      <c r="F1151" s="9"/>
      <c r="G1151" s="9"/>
      <c r="H1151" s="9"/>
      <c r="J1151" s="24"/>
      <c r="K1151" s="11" t="e">
        <f>VLOOKUP(A1151,EMPRESAS!$A$1:$I$245,9,0)</f>
        <v>#N/A</v>
      </c>
      <c r="L1151" s="2" t="e">
        <f>VLOOKUP(A1151,EMPRESAS!$A$1:$J$245,10,0)</f>
        <v>#N/A</v>
      </c>
    </row>
    <row r="1152" spans="1:12">
      <c r="A1152" s="5"/>
      <c r="B1152" s="30" t="e">
        <f>VLOOKUP(A1152,EMPRESAS!$A$1:$B$245,2,0)</f>
        <v>#N/A</v>
      </c>
      <c r="C1152" s="2" t="e">
        <f>VLOOKUP(A1152,EMPRESAS!$A$1:$C$245,3,0)</f>
        <v>#N/A</v>
      </c>
      <c r="D1152" s="9"/>
      <c r="E1152" s="9"/>
      <c r="F1152" s="9"/>
      <c r="G1152" s="9"/>
      <c r="H1152" s="9"/>
      <c r="J1152" s="24"/>
      <c r="K1152" s="11" t="e">
        <f>VLOOKUP(A1152,EMPRESAS!$A$1:$I$245,9,0)</f>
        <v>#N/A</v>
      </c>
      <c r="L1152" s="2" t="e">
        <f>VLOOKUP(A1152,EMPRESAS!$A$1:$J$245,10,0)</f>
        <v>#N/A</v>
      </c>
    </row>
    <row r="1153" spans="1:12">
      <c r="A1153" s="5"/>
      <c r="B1153" s="30" t="e">
        <f>VLOOKUP(A1153,EMPRESAS!$A$1:$B$245,2,0)</f>
        <v>#N/A</v>
      </c>
      <c r="C1153" s="2" t="e">
        <f>VLOOKUP(A1153,EMPRESAS!$A$1:$C$245,3,0)</f>
        <v>#N/A</v>
      </c>
      <c r="D1153" s="9"/>
      <c r="E1153" s="9"/>
      <c r="F1153" s="9"/>
      <c r="G1153" s="9"/>
      <c r="H1153" s="9"/>
      <c r="J1153" s="24"/>
      <c r="K1153" s="11" t="e">
        <f>VLOOKUP(A1153,EMPRESAS!$A$1:$I$245,9,0)</f>
        <v>#N/A</v>
      </c>
      <c r="L1153" s="2" t="e">
        <f>VLOOKUP(A1153,EMPRESAS!$A$1:$J$245,10,0)</f>
        <v>#N/A</v>
      </c>
    </row>
    <row r="1154" spans="1:12">
      <c r="A1154" s="5"/>
      <c r="B1154" s="30" t="e">
        <f>VLOOKUP(A1154,EMPRESAS!$A$1:$B$245,2,0)</f>
        <v>#N/A</v>
      </c>
      <c r="C1154" s="2" t="e">
        <f>VLOOKUP(A1154,EMPRESAS!$A$1:$C$245,3,0)</f>
        <v>#N/A</v>
      </c>
      <c r="D1154" s="9"/>
      <c r="E1154" s="9"/>
      <c r="F1154" s="9"/>
      <c r="G1154" s="9"/>
      <c r="H1154" s="9"/>
      <c r="J1154" s="24"/>
      <c r="K1154" s="11" t="e">
        <f>VLOOKUP(A1154,EMPRESAS!$A$1:$I$245,9,0)</f>
        <v>#N/A</v>
      </c>
      <c r="L1154" s="2" t="e">
        <f>VLOOKUP(A1154,EMPRESAS!$A$1:$J$245,10,0)</f>
        <v>#N/A</v>
      </c>
    </row>
    <row r="1155" spans="1:12">
      <c r="A1155" s="5"/>
      <c r="B1155" s="30" t="e">
        <f>VLOOKUP(A1155,EMPRESAS!$A$1:$B$245,2,0)</f>
        <v>#N/A</v>
      </c>
      <c r="C1155" s="2" t="e">
        <f>VLOOKUP(A1155,EMPRESAS!$A$1:$C$245,3,0)</f>
        <v>#N/A</v>
      </c>
      <c r="D1155" s="9"/>
      <c r="E1155" s="9"/>
      <c r="F1155" s="9"/>
      <c r="G1155" s="9"/>
      <c r="H1155" s="9"/>
      <c r="J1155" s="24"/>
      <c r="K1155" s="11" t="e">
        <f>VLOOKUP(A1155,EMPRESAS!$A$1:$I$245,9,0)</f>
        <v>#N/A</v>
      </c>
      <c r="L1155" s="2" t="e">
        <f>VLOOKUP(A1155,EMPRESAS!$A$1:$J$245,10,0)</f>
        <v>#N/A</v>
      </c>
    </row>
    <row r="1156" spans="1:12">
      <c r="A1156" s="5"/>
      <c r="B1156" s="30" t="e">
        <f>VLOOKUP(A1156,EMPRESAS!$A$1:$B$245,2,0)</f>
        <v>#N/A</v>
      </c>
      <c r="C1156" s="2" t="e">
        <f>VLOOKUP(A1156,EMPRESAS!$A$1:$C$245,3,0)</f>
        <v>#N/A</v>
      </c>
      <c r="D1156" s="9"/>
      <c r="E1156" s="9"/>
      <c r="F1156" s="9"/>
      <c r="G1156" s="9"/>
      <c r="H1156" s="9"/>
      <c r="J1156" s="24"/>
      <c r="K1156" s="11" t="e">
        <f>VLOOKUP(A1156,EMPRESAS!$A$1:$I$245,9,0)</f>
        <v>#N/A</v>
      </c>
      <c r="L1156" s="2" t="e">
        <f>VLOOKUP(A1156,EMPRESAS!$A$1:$J$245,10,0)</f>
        <v>#N/A</v>
      </c>
    </row>
    <row r="1157" spans="1:12">
      <c r="A1157" s="5"/>
      <c r="B1157" s="30" t="e">
        <f>VLOOKUP(A1157,EMPRESAS!$A$1:$B$245,2,0)</f>
        <v>#N/A</v>
      </c>
      <c r="C1157" s="2" t="e">
        <f>VLOOKUP(A1157,EMPRESAS!$A$1:$C$245,3,0)</f>
        <v>#N/A</v>
      </c>
      <c r="D1157" s="9"/>
      <c r="E1157" s="9"/>
      <c r="F1157" s="9"/>
      <c r="G1157" s="9"/>
      <c r="H1157" s="9"/>
      <c r="J1157" s="24"/>
      <c r="K1157" s="11" t="e">
        <f>VLOOKUP(A1157,EMPRESAS!$A$1:$I$245,9,0)</f>
        <v>#N/A</v>
      </c>
      <c r="L1157" s="2" t="e">
        <f>VLOOKUP(A1157,EMPRESAS!$A$1:$J$245,10,0)</f>
        <v>#N/A</v>
      </c>
    </row>
    <row r="1158" spans="1:12">
      <c r="A1158" s="5"/>
      <c r="B1158" s="30" t="e">
        <f>VLOOKUP(A1158,EMPRESAS!$A$1:$B$245,2,0)</f>
        <v>#N/A</v>
      </c>
      <c r="C1158" s="2" t="e">
        <f>VLOOKUP(A1158,EMPRESAS!$A$1:$C$245,3,0)</f>
        <v>#N/A</v>
      </c>
      <c r="D1158" s="9"/>
      <c r="E1158" s="9"/>
      <c r="F1158" s="9"/>
      <c r="G1158" s="9"/>
      <c r="H1158" s="9"/>
      <c r="J1158" s="24"/>
      <c r="K1158" s="11" t="e">
        <f>VLOOKUP(A1158,EMPRESAS!$A$1:$I$245,9,0)</f>
        <v>#N/A</v>
      </c>
      <c r="L1158" s="2" t="e">
        <f>VLOOKUP(A1158,EMPRESAS!$A$1:$J$245,10,0)</f>
        <v>#N/A</v>
      </c>
    </row>
    <row r="1159" spans="1:12">
      <c r="A1159" s="5"/>
      <c r="B1159" s="30" t="e">
        <f>VLOOKUP(A1159,EMPRESAS!$A$1:$B$245,2,0)</f>
        <v>#N/A</v>
      </c>
      <c r="C1159" s="2" t="e">
        <f>VLOOKUP(A1159,EMPRESAS!$A$1:$C$245,3,0)</f>
        <v>#N/A</v>
      </c>
      <c r="D1159" s="9"/>
      <c r="E1159" s="9"/>
      <c r="F1159" s="9"/>
      <c r="G1159" s="9"/>
      <c r="H1159" s="9"/>
      <c r="J1159" s="24"/>
      <c r="K1159" s="11" t="e">
        <f>VLOOKUP(A1159,EMPRESAS!$A$1:$I$245,9,0)</f>
        <v>#N/A</v>
      </c>
      <c r="L1159" s="2" t="e">
        <f>VLOOKUP(A1159,EMPRESAS!$A$1:$J$245,10,0)</f>
        <v>#N/A</v>
      </c>
    </row>
    <row r="1160" spans="1:12">
      <c r="A1160" s="5"/>
      <c r="B1160" s="30" t="e">
        <f>VLOOKUP(A1160,EMPRESAS!$A$1:$B$245,2,0)</f>
        <v>#N/A</v>
      </c>
      <c r="C1160" s="2" t="e">
        <f>VLOOKUP(A1160,EMPRESAS!$A$1:$C$245,3,0)</f>
        <v>#N/A</v>
      </c>
      <c r="D1160" s="9"/>
      <c r="E1160" s="9"/>
      <c r="F1160" s="9"/>
      <c r="G1160" s="9"/>
      <c r="H1160" s="9"/>
      <c r="J1160" s="24"/>
      <c r="K1160" s="11" t="e">
        <f>VLOOKUP(A1160,EMPRESAS!$A$1:$I$245,9,0)</f>
        <v>#N/A</v>
      </c>
      <c r="L1160" s="2" t="e">
        <f>VLOOKUP(A1160,EMPRESAS!$A$1:$J$245,10,0)</f>
        <v>#N/A</v>
      </c>
    </row>
    <row r="1161" spans="1:12">
      <c r="A1161" s="5"/>
      <c r="B1161" s="30" t="e">
        <f>VLOOKUP(A1161,EMPRESAS!$A$1:$B$245,2,0)</f>
        <v>#N/A</v>
      </c>
      <c r="C1161" s="2" t="e">
        <f>VLOOKUP(A1161,EMPRESAS!$A$1:$C$245,3,0)</f>
        <v>#N/A</v>
      </c>
      <c r="D1161" s="9"/>
      <c r="E1161" s="9"/>
      <c r="F1161" s="9"/>
      <c r="G1161" s="9"/>
      <c r="H1161" s="9"/>
      <c r="J1161" s="24"/>
      <c r="K1161" s="11" t="e">
        <f>VLOOKUP(A1161,EMPRESAS!$A$1:$I$245,9,0)</f>
        <v>#N/A</v>
      </c>
      <c r="L1161" s="2" t="e">
        <f>VLOOKUP(A1161,EMPRESAS!$A$1:$J$245,10,0)</f>
        <v>#N/A</v>
      </c>
    </row>
    <row r="1162" spans="1:12">
      <c r="A1162" s="5"/>
      <c r="B1162" s="30" t="e">
        <f>VLOOKUP(A1162,EMPRESAS!$A$1:$B$245,2,0)</f>
        <v>#N/A</v>
      </c>
      <c r="C1162" s="2" t="e">
        <f>VLOOKUP(A1162,EMPRESAS!$A$1:$C$245,3,0)</f>
        <v>#N/A</v>
      </c>
      <c r="D1162" s="9"/>
      <c r="E1162" s="9"/>
      <c r="F1162" s="9"/>
      <c r="G1162" s="9"/>
      <c r="H1162" s="9"/>
      <c r="J1162" s="24"/>
      <c r="K1162" s="11" t="e">
        <f>VLOOKUP(A1162,EMPRESAS!$A$1:$I$245,9,0)</f>
        <v>#N/A</v>
      </c>
      <c r="L1162" s="2" t="e">
        <f>VLOOKUP(A1162,EMPRESAS!$A$1:$J$245,10,0)</f>
        <v>#N/A</v>
      </c>
    </row>
    <row r="1163" spans="1:12">
      <c r="A1163" s="5"/>
      <c r="B1163" s="30" t="e">
        <f>VLOOKUP(A1163,EMPRESAS!$A$1:$B$245,2,0)</f>
        <v>#N/A</v>
      </c>
      <c r="C1163" s="2" t="e">
        <f>VLOOKUP(A1163,EMPRESAS!$A$1:$C$245,3,0)</f>
        <v>#N/A</v>
      </c>
      <c r="D1163" s="9"/>
      <c r="E1163" s="9"/>
      <c r="F1163" s="9"/>
      <c r="G1163" s="9"/>
      <c r="H1163" s="9"/>
      <c r="J1163" s="24"/>
      <c r="K1163" s="11" t="e">
        <f>VLOOKUP(A1163,EMPRESAS!$A$1:$I$245,9,0)</f>
        <v>#N/A</v>
      </c>
      <c r="L1163" s="2" t="e">
        <f>VLOOKUP(A1163,EMPRESAS!$A$1:$J$245,10,0)</f>
        <v>#N/A</v>
      </c>
    </row>
    <row r="1164" spans="1:12">
      <c r="A1164" s="5"/>
      <c r="B1164" s="30" t="e">
        <f>VLOOKUP(A1164,EMPRESAS!$A$1:$B$245,2,0)</f>
        <v>#N/A</v>
      </c>
      <c r="C1164" s="2" t="e">
        <f>VLOOKUP(A1164,EMPRESAS!$A$1:$C$245,3,0)</f>
        <v>#N/A</v>
      </c>
      <c r="D1164" s="9"/>
      <c r="E1164" s="9"/>
      <c r="F1164" s="9"/>
      <c r="G1164" s="9"/>
      <c r="H1164" s="9"/>
      <c r="J1164" s="24"/>
      <c r="K1164" s="11" t="e">
        <f>VLOOKUP(A1164,EMPRESAS!$A$1:$I$245,9,0)</f>
        <v>#N/A</v>
      </c>
      <c r="L1164" s="2" t="e">
        <f>VLOOKUP(A1164,EMPRESAS!$A$1:$J$245,10,0)</f>
        <v>#N/A</v>
      </c>
    </row>
    <row r="1165" spans="1:12">
      <c r="A1165" s="5"/>
      <c r="B1165" s="30" t="e">
        <f>VLOOKUP(A1165,EMPRESAS!$A$1:$B$245,2,0)</f>
        <v>#N/A</v>
      </c>
      <c r="C1165" s="2" t="e">
        <f>VLOOKUP(A1165,EMPRESAS!$A$1:$C$245,3,0)</f>
        <v>#N/A</v>
      </c>
      <c r="D1165" s="9"/>
      <c r="E1165" s="9"/>
      <c r="F1165" s="9"/>
      <c r="G1165" s="9"/>
      <c r="H1165" s="9"/>
      <c r="J1165" s="24"/>
      <c r="K1165" s="11" t="e">
        <f>VLOOKUP(A1165,EMPRESAS!$A$1:$I$245,9,0)</f>
        <v>#N/A</v>
      </c>
      <c r="L1165" s="2" t="e">
        <f>VLOOKUP(A1165,EMPRESAS!$A$1:$J$245,10,0)</f>
        <v>#N/A</v>
      </c>
    </row>
    <row r="1166" spans="1:12">
      <c r="A1166" s="5"/>
      <c r="B1166" s="30" t="e">
        <f>VLOOKUP(A1166,EMPRESAS!$A$1:$B$245,2,0)</f>
        <v>#N/A</v>
      </c>
      <c r="C1166" s="2" t="e">
        <f>VLOOKUP(A1166,EMPRESAS!$A$1:$C$245,3,0)</f>
        <v>#N/A</v>
      </c>
      <c r="D1166" s="9"/>
      <c r="E1166" s="9"/>
      <c r="F1166" s="9"/>
      <c r="G1166" s="9"/>
      <c r="H1166" s="9"/>
      <c r="J1166" s="24"/>
      <c r="K1166" s="11" t="e">
        <f>VLOOKUP(A1166,EMPRESAS!$A$1:$I$245,9,0)</f>
        <v>#N/A</v>
      </c>
      <c r="L1166" s="2" t="e">
        <f>VLOOKUP(A1166,EMPRESAS!$A$1:$J$245,10,0)</f>
        <v>#N/A</v>
      </c>
    </row>
    <row r="1167" spans="1:12">
      <c r="A1167" s="5"/>
      <c r="B1167" s="30" t="e">
        <f>VLOOKUP(A1167,EMPRESAS!$A$1:$B$245,2,0)</f>
        <v>#N/A</v>
      </c>
      <c r="C1167" s="2" t="e">
        <f>VLOOKUP(A1167,EMPRESAS!$A$1:$C$245,3,0)</f>
        <v>#N/A</v>
      </c>
      <c r="D1167" s="9"/>
      <c r="E1167" s="9"/>
      <c r="F1167" s="9"/>
      <c r="G1167" s="9"/>
      <c r="H1167" s="9"/>
      <c r="J1167" s="24"/>
      <c r="K1167" s="11" t="e">
        <f>VLOOKUP(A1167,EMPRESAS!$A$1:$I$245,9,0)</f>
        <v>#N/A</v>
      </c>
      <c r="L1167" s="2" t="e">
        <f>VLOOKUP(A1167,EMPRESAS!$A$1:$J$245,10,0)</f>
        <v>#N/A</v>
      </c>
    </row>
    <row r="1168" spans="1:12">
      <c r="A1168" s="5"/>
      <c r="B1168" s="30" t="e">
        <f>VLOOKUP(A1168,EMPRESAS!$A$1:$B$245,2,0)</f>
        <v>#N/A</v>
      </c>
      <c r="C1168" s="2" t="e">
        <f>VLOOKUP(A1168,EMPRESAS!$A$1:$C$245,3,0)</f>
        <v>#N/A</v>
      </c>
      <c r="D1168" s="9"/>
      <c r="E1168" s="9"/>
      <c r="F1168" s="9"/>
      <c r="G1168" s="9"/>
      <c r="H1168" s="9"/>
      <c r="J1168" s="24"/>
      <c r="K1168" s="11" t="e">
        <f>VLOOKUP(A1168,EMPRESAS!$A$1:$I$245,9,0)</f>
        <v>#N/A</v>
      </c>
      <c r="L1168" s="2" t="e">
        <f>VLOOKUP(A1168,EMPRESAS!$A$1:$J$245,10,0)</f>
        <v>#N/A</v>
      </c>
    </row>
    <row r="1169" spans="1:12">
      <c r="A1169" s="5"/>
      <c r="B1169" s="30" t="e">
        <f>VLOOKUP(A1169,EMPRESAS!$A$1:$B$245,2,0)</f>
        <v>#N/A</v>
      </c>
      <c r="C1169" s="2" t="e">
        <f>VLOOKUP(A1169,EMPRESAS!$A$1:$C$245,3,0)</f>
        <v>#N/A</v>
      </c>
      <c r="D1169" s="9"/>
      <c r="E1169" s="9"/>
      <c r="F1169" s="9"/>
      <c r="G1169" s="9"/>
      <c r="H1169" s="9"/>
      <c r="J1169" s="24"/>
      <c r="K1169" s="11" t="e">
        <f>VLOOKUP(A1169,EMPRESAS!$A$1:$I$245,9,0)</f>
        <v>#N/A</v>
      </c>
      <c r="L1169" s="2" t="e">
        <f>VLOOKUP(A1169,EMPRESAS!$A$1:$J$245,10,0)</f>
        <v>#N/A</v>
      </c>
    </row>
    <row r="1170" spans="1:12">
      <c r="A1170" s="5"/>
      <c r="B1170" s="30" t="e">
        <f>VLOOKUP(A1170,EMPRESAS!$A$1:$B$245,2,0)</f>
        <v>#N/A</v>
      </c>
      <c r="C1170" s="2" t="e">
        <f>VLOOKUP(A1170,EMPRESAS!$A$1:$C$245,3,0)</f>
        <v>#N/A</v>
      </c>
      <c r="D1170" s="9"/>
      <c r="E1170" s="9"/>
      <c r="F1170" s="9"/>
      <c r="G1170" s="9"/>
      <c r="H1170" s="9"/>
      <c r="J1170" s="24"/>
      <c r="K1170" s="11" t="e">
        <f>VLOOKUP(A1170,EMPRESAS!$A$1:$I$245,9,0)</f>
        <v>#N/A</v>
      </c>
      <c r="L1170" s="2" t="e">
        <f>VLOOKUP(A1170,EMPRESAS!$A$1:$J$245,10,0)</f>
        <v>#N/A</v>
      </c>
    </row>
    <row r="1171" spans="1:12">
      <c r="A1171" s="5"/>
      <c r="B1171" s="30" t="e">
        <f>VLOOKUP(A1171,EMPRESAS!$A$1:$B$245,2,0)</f>
        <v>#N/A</v>
      </c>
      <c r="C1171" s="2" t="e">
        <f>VLOOKUP(A1171,EMPRESAS!$A$1:$C$245,3,0)</f>
        <v>#N/A</v>
      </c>
      <c r="D1171" s="9"/>
      <c r="E1171" s="9"/>
      <c r="F1171" s="9"/>
      <c r="G1171" s="9"/>
      <c r="H1171" s="9"/>
      <c r="J1171" s="24"/>
      <c r="K1171" s="11" t="e">
        <f>VLOOKUP(A1171,EMPRESAS!$A$1:$I$245,9,0)</f>
        <v>#N/A</v>
      </c>
      <c r="L1171" s="2" t="e">
        <f>VLOOKUP(A1171,EMPRESAS!$A$1:$J$245,10,0)</f>
        <v>#N/A</v>
      </c>
    </row>
    <row r="1172" spans="1:12">
      <c r="A1172" s="5"/>
      <c r="B1172" s="30" t="e">
        <f>VLOOKUP(A1172,EMPRESAS!$A$1:$B$245,2,0)</f>
        <v>#N/A</v>
      </c>
      <c r="C1172" s="2" t="e">
        <f>VLOOKUP(A1172,EMPRESAS!$A$1:$C$245,3,0)</f>
        <v>#N/A</v>
      </c>
      <c r="D1172" s="9"/>
      <c r="E1172" s="9"/>
      <c r="F1172" s="9"/>
      <c r="G1172" s="9"/>
      <c r="H1172" s="9"/>
      <c r="J1172" s="24"/>
      <c r="K1172" s="11" t="e">
        <f>VLOOKUP(A1172,EMPRESAS!$A$1:$I$245,9,0)</f>
        <v>#N/A</v>
      </c>
      <c r="L1172" s="2" t="e">
        <f>VLOOKUP(A1172,EMPRESAS!$A$1:$J$245,10,0)</f>
        <v>#N/A</v>
      </c>
    </row>
    <row r="1173" spans="1:12">
      <c r="A1173" s="5"/>
      <c r="B1173" s="30" t="e">
        <f>VLOOKUP(A1173,EMPRESAS!$A$1:$B$245,2,0)</f>
        <v>#N/A</v>
      </c>
      <c r="C1173" s="2" t="e">
        <f>VLOOKUP(A1173,EMPRESAS!$A$1:$C$245,3,0)</f>
        <v>#N/A</v>
      </c>
      <c r="D1173" s="9"/>
      <c r="E1173" s="9"/>
      <c r="F1173" s="9"/>
      <c r="G1173" s="9"/>
      <c r="H1173" s="9"/>
      <c r="J1173" s="24"/>
      <c r="K1173" s="11" t="e">
        <f>VLOOKUP(A1173,EMPRESAS!$A$1:$I$245,9,0)</f>
        <v>#N/A</v>
      </c>
      <c r="L1173" s="2" t="e">
        <f>VLOOKUP(A1173,EMPRESAS!$A$1:$J$245,10,0)</f>
        <v>#N/A</v>
      </c>
    </row>
    <row r="1174" spans="1:12">
      <c r="A1174" s="5"/>
      <c r="B1174" s="30" t="e">
        <f>VLOOKUP(A1174,EMPRESAS!$A$1:$B$245,2,0)</f>
        <v>#N/A</v>
      </c>
      <c r="C1174" s="2" t="e">
        <f>VLOOKUP(A1174,EMPRESAS!$A$1:$C$245,3,0)</f>
        <v>#N/A</v>
      </c>
      <c r="D1174" s="9"/>
      <c r="E1174" s="9"/>
      <c r="F1174" s="9"/>
      <c r="G1174" s="9"/>
      <c r="H1174" s="9"/>
      <c r="J1174" s="24"/>
      <c r="K1174" s="11" t="e">
        <f>VLOOKUP(A1174,EMPRESAS!$A$1:$I$245,9,0)</f>
        <v>#N/A</v>
      </c>
      <c r="L1174" s="2" t="e">
        <f>VLOOKUP(A1174,EMPRESAS!$A$1:$J$245,10,0)</f>
        <v>#N/A</v>
      </c>
    </row>
    <row r="1175" spans="1:12">
      <c r="A1175" s="5"/>
      <c r="B1175" s="30" t="e">
        <f>VLOOKUP(A1175,EMPRESAS!$A$1:$B$245,2,0)</f>
        <v>#N/A</v>
      </c>
      <c r="C1175" s="2" t="e">
        <f>VLOOKUP(A1175,EMPRESAS!$A$1:$C$245,3,0)</f>
        <v>#N/A</v>
      </c>
      <c r="D1175" s="9"/>
      <c r="E1175" s="9"/>
      <c r="F1175" s="9"/>
      <c r="G1175" s="9"/>
      <c r="H1175" s="9"/>
      <c r="J1175" s="24"/>
      <c r="K1175" s="11" t="e">
        <f>VLOOKUP(A1175,EMPRESAS!$A$1:$I$245,9,0)</f>
        <v>#N/A</v>
      </c>
      <c r="L1175" s="2" t="e">
        <f>VLOOKUP(A1175,EMPRESAS!$A$1:$J$245,10,0)</f>
        <v>#N/A</v>
      </c>
    </row>
    <row r="1176" spans="1:12">
      <c r="A1176" s="5"/>
      <c r="B1176" s="30" t="e">
        <f>VLOOKUP(A1176,EMPRESAS!$A$1:$B$245,2,0)</f>
        <v>#N/A</v>
      </c>
      <c r="C1176" s="2" t="e">
        <f>VLOOKUP(A1176,EMPRESAS!$A$1:$C$245,3,0)</f>
        <v>#N/A</v>
      </c>
      <c r="D1176" s="9"/>
      <c r="E1176" s="9"/>
      <c r="F1176" s="9"/>
      <c r="G1176" s="9"/>
      <c r="H1176" s="9"/>
      <c r="J1176" s="24"/>
      <c r="K1176" s="11" t="e">
        <f>VLOOKUP(A1176,EMPRESAS!$A$1:$I$245,9,0)</f>
        <v>#N/A</v>
      </c>
      <c r="L1176" s="2" t="e">
        <f>VLOOKUP(A1176,EMPRESAS!$A$1:$J$245,10,0)</f>
        <v>#N/A</v>
      </c>
    </row>
    <row r="1177" spans="1:12">
      <c r="A1177" s="5"/>
      <c r="B1177" s="30" t="e">
        <f>VLOOKUP(A1177,EMPRESAS!$A$1:$B$245,2,0)</f>
        <v>#N/A</v>
      </c>
      <c r="C1177" s="2" t="e">
        <f>VLOOKUP(A1177,EMPRESAS!$A$1:$C$245,3,0)</f>
        <v>#N/A</v>
      </c>
      <c r="D1177" s="9"/>
      <c r="E1177" s="9"/>
      <c r="F1177" s="9"/>
      <c r="G1177" s="9"/>
      <c r="H1177" s="9"/>
      <c r="J1177" s="24"/>
      <c r="K1177" s="11" t="e">
        <f>VLOOKUP(A1177,EMPRESAS!$A$1:$I$245,9,0)</f>
        <v>#N/A</v>
      </c>
      <c r="L1177" s="2" t="e">
        <f>VLOOKUP(A1177,EMPRESAS!$A$1:$J$245,10,0)</f>
        <v>#N/A</v>
      </c>
    </row>
    <row r="1178" spans="1:12">
      <c r="A1178" s="5"/>
      <c r="B1178" s="30" t="e">
        <f>VLOOKUP(A1178,EMPRESAS!$A$1:$B$245,2,0)</f>
        <v>#N/A</v>
      </c>
      <c r="C1178" s="2" t="e">
        <f>VLOOKUP(A1178,EMPRESAS!$A$1:$C$245,3,0)</f>
        <v>#N/A</v>
      </c>
      <c r="D1178" s="9"/>
      <c r="E1178" s="9"/>
      <c r="F1178" s="9"/>
      <c r="G1178" s="9"/>
      <c r="H1178" s="9"/>
      <c r="J1178" s="24"/>
      <c r="K1178" s="11" t="e">
        <f>VLOOKUP(A1178,EMPRESAS!$A$1:$I$245,9,0)</f>
        <v>#N/A</v>
      </c>
      <c r="L1178" s="2" t="e">
        <f>VLOOKUP(A1178,EMPRESAS!$A$1:$J$245,10,0)</f>
        <v>#N/A</v>
      </c>
    </row>
    <row r="1179" spans="1:12">
      <c r="A1179" s="5"/>
      <c r="B1179" s="30" t="e">
        <f>VLOOKUP(A1179,EMPRESAS!$A$1:$B$245,2,0)</f>
        <v>#N/A</v>
      </c>
      <c r="C1179" s="2" t="e">
        <f>VLOOKUP(A1179,EMPRESAS!$A$1:$C$245,3,0)</f>
        <v>#N/A</v>
      </c>
      <c r="D1179" s="9"/>
      <c r="E1179" s="9"/>
      <c r="F1179" s="9"/>
      <c r="G1179" s="9"/>
      <c r="H1179" s="9"/>
      <c r="J1179" s="24"/>
      <c r="K1179" s="11" t="e">
        <f>VLOOKUP(A1179,EMPRESAS!$A$1:$I$245,9,0)</f>
        <v>#N/A</v>
      </c>
      <c r="L1179" s="2" t="e">
        <f>VLOOKUP(A1179,EMPRESAS!$A$1:$J$245,10,0)</f>
        <v>#N/A</v>
      </c>
    </row>
    <row r="1180" spans="1:12">
      <c r="A1180" s="5"/>
      <c r="B1180" s="30" t="e">
        <f>VLOOKUP(A1180,EMPRESAS!$A$1:$B$245,2,0)</f>
        <v>#N/A</v>
      </c>
      <c r="C1180" s="2" t="e">
        <f>VLOOKUP(A1180,EMPRESAS!$A$1:$C$245,3,0)</f>
        <v>#N/A</v>
      </c>
      <c r="D1180" s="9"/>
      <c r="E1180" s="9"/>
      <c r="F1180" s="9"/>
      <c r="G1180" s="9"/>
      <c r="H1180" s="9"/>
      <c r="J1180" s="24"/>
      <c r="K1180" s="11" t="e">
        <f>VLOOKUP(A1180,EMPRESAS!$A$1:$I$245,9,0)</f>
        <v>#N/A</v>
      </c>
      <c r="L1180" s="2" t="e">
        <f>VLOOKUP(A1180,EMPRESAS!$A$1:$J$245,10,0)</f>
        <v>#N/A</v>
      </c>
    </row>
    <row r="1181" spans="1:12">
      <c r="A1181" s="5"/>
      <c r="B1181" s="30" t="e">
        <f>VLOOKUP(A1181,EMPRESAS!$A$1:$B$245,2,0)</f>
        <v>#N/A</v>
      </c>
      <c r="C1181" s="2" t="e">
        <f>VLOOKUP(A1181,EMPRESAS!$A$1:$C$245,3,0)</f>
        <v>#N/A</v>
      </c>
      <c r="D1181" s="9"/>
      <c r="E1181" s="9"/>
      <c r="F1181" s="9"/>
      <c r="G1181" s="9"/>
      <c r="H1181" s="9"/>
      <c r="J1181" s="24"/>
      <c r="K1181" s="11" t="e">
        <f>VLOOKUP(A1181,EMPRESAS!$A$1:$I$245,9,0)</f>
        <v>#N/A</v>
      </c>
      <c r="L1181" s="2" t="e">
        <f>VLOOKUP(A1181,EMPRESAS!$A$1:$J$245,10,0)</f>
        <v>#N/A</v>
      </c>
    </row>
    <row r="1182" spans="1:12">
      <c r="A1182" s="5"/>
      <c r="B1182" s="30" t="e">
        <f>VLOOKUP(A1182,EMPRESAS!$A$1:$B$245,2,0)</f>
        <v>#N/A</v>
      </c>
      <c r="C1182" s="2" t="e">
        <f>VLOOKUP(A1182,EMPRESAS!$A$1:$C$245,3,0)</f>
        <v>#N/A</v>
      </c>
      <c r="D1182" s="9"/>
      <c r="E1182" s="9"/>
      <c r="F1182" s="9"/>
      <c r="G1182" s="9"/>
      <c r="H1182" s="9"/>
      <c r="J1182" s="24"/>
      <c r="K1182" s="11" t="e">
        <f>VLOOKUP(A1182,EMPRESAS!$A$1:$I$245,9,0)</f>
        <v>#N/A</v>
      </c>
      <c r="L1182" s="2" t="e">
        <f>VLOOKUP(A1182,EMPRESAS!$A$1:$J$245,10,0)</f>
        <v>#N/A</v>
      </c>
    </row>
    <row r="1183" spans="1:12">
      <c r="A1183" s="5"/>
      <c r="B1183" s="30" t="e">
        <f>VLOOKUP(A1183,EMPRESAS!$A$1:$B$245,2,0)</f>
        <v>#N/A</v>
      </c>
      <c r="C1183" s="2" t="e">
        <f>VLOOKUP(A1183,EMPRESAS!$A$1:$C$245,3,0)</f>
        <v>#N/A</v>
      </c>
      <c r="D1183" s="9"/>
      <c r="E1183" s="9"/>
      <c r="F1183" s="9"/>
      <c r="G1183" s="9"/>
      <c r="H1183" s="9"/>
      <c r="J1183" s="24"/>
      <c r="K1183" s="11" t="e">
        <f>VLOOKUP(A1183,EMPRESAS!$A$1:$I$245,9,0)</f>
        <v>#N/A</v>
      </c>
      <c r="L1183" s="2" t="e">
        <f>VLOOKUP(A1183,EMPRESAS!$A$1:$J$245,10,0)</f>
        <v>#N/A</v>
      </c>
    </row>
    <row r="1184" spans="1:12">
      <c r="A1184" s="5"/>
      <c r="B1184" s="30" t="e">
        <f>VLOOKUP(A1184,EMPRESAS!$A$1:$B$245,2,0)</f>
        <v>#N/A</v>
      </c>
      <c r="C1184" s="2" t="e">
        <f>VLOOKUP(A1184,EMPRESAS!$A$1:$C$245,3,0)</f>
        <v>#N/A</v>
      </c>
      <c r="D1184" s="9"/>
      <c r="E1184" s="9"/>
      <c r="F1184" s="9"/>
      <c r="G1184" s="9"/>
      <c r="H1184" s="9"/>
      <c r="J1184" s="24"/>
      <c r="K1184" s="11" t="e">
        <f>VLOOKUP(A1184,EMPRESAS!$A$1:$I$245,9,0)</f>
        <v>#N/A</v>
      </c>
      <c r="L1184" s="2" t="e">
        <f>VLOOKUP(A1184,EMPRESAS!$A$1:$J$245,10,0)</f>
        <v>#N/A</v>
      </c>
    </row>
    <row r="1185" spans="1:12">
      <c r="A1185" s="5"/>
      <c r="B1185" s="30" t="e">
        <f>VLOOKUP(A1185,EMPRESAS!$A$1:$B$245,2,0)</f>
        <v>#N/A</v>
      </c>
      <c r="C1185" s="2" t="e">
        <f>VLOOKUP(A1185,EMPRESAS!$A$1:$C$245,3,0)</f>
        <v>#N/A</v>
      </c>
      <c r="D1185" s="9"/>
      <c r="E1185" s="9"/>
      <c r="F1185" s="9"/>
      <c r="G1185" s="9"/>
      <c r="H1185" s="9"/>
      <c r="J1185" s="24"/>
      <c r="K1185" s="11" t="e">
        <f>VLOOKUP(A1185,EMPRESAS!$A$1:$I$245,9,0)</f>
        <v>#N/A</v>
      </c>
      <c r="L1185" s="2" t="e">
        <f>VLOOKUP(A1185,EMPRESAS!$A$1:$J$245,10,0)</f>
        <v>#N/A</v>
      </c>
    </row>
    <row r="1186" spans="1:12">
      <c r="A1186" s="5"/>
      <c r="B1186" s="30" t="e">
        <f>VLOOKUP(A1186,EMPRESAS!$A$1:$B$245,2,0)</f>
        <v>#N/A</v>
      </c>
      <c r="C1186" s="2" t="e">
        <f>VLOOKUP(A1186,EMPRESAS!$A$1:$C$245,3,0)</f>
        <v>#N/A</v>
      </c>
      <c r="D1186" s="9"/>
      <c r="E1186" s="9"/>
      <c r="F1186" s="9"/>
      <c r="G1186" s="9"/>
      <c r="H1186" s="9"/>
      <c r="J1186" s="24"/>
      <c r="K1186" s="11" t="e">
        <f>VLOOKUP(A1186,EMPRESAS!$A$1:$I$245,9,0)</f>
        <v>#N/A</v>
      </c>
      <c r="L1186" s="2" t="e">
        <f>VLOOKUP(A1186,EMPRESAS!$A$1:$J$245,10,0)</f>
        <v>#N/A</v>
      </c>
    </row>
    <row r="1187" spans="1:12">
      <c r="A1187" s="5"/>
      <c r="B1187" s="30" t="e">
        <f>VLOOKUP(A1187,EMPRESAS!$A$1:$B$245,2,0)</f>
        <v>#N/A</v>
      </c>
      <c r="C1187" s="2" t="e">
        <f>VLOOKUP(A1187,EMPRESAS!$A$1:$C$245,3,0)</f>
        <v>#N/A</v>
      </c>
      <c r="D1187" s="9"/>
      <c r="E1187" s="9"/>
      <c r="F1187" s="9"/>
      <c r="G1187" s="9"/>
      <c r="H1187" s="9"/>
      <c r="J1187" s="24"/>
      <c r="K1187" s="11" t="e">
        <f>VLOOKUP(A1187,EMPRESAS!$A$1:$I$245,9,0)</f>
        <v>#N/A</v>
      </c>
      <c r="L1187" s="2" t="e">
        <f>VLOOKUP(A1187,EMPRESAS!$A$1:$J$245,10,0)</f>
        <v>#N/A</v>
      </c>
    </row>
    <row r="1188" spans="1:12">
      <c r="A1188" s="5"/>
      <c r="B1188" s="30" t="e">
        <f>VLOOKUP(A1188,EMPRESAS!$A$1:$B$245,2,0)</f>
        <v>#N/A</v>
      </c>
      <c r="C1188" s="2" t="e">
        <f>VLOOKUP(A1188,EMPRESAS!$A$1:$C$245,3,0)</f>
        <v>#N/A</v>
      </c>
      <c r="D1188" s="9"/>
      <c r="E1188" s="9"/>
      <c r="F1188" s="9"/>
      <c r="G1188" s="9"/>
      <c r="H1188" s="9"/>
      <c r="J1188" s="24"/>
      <c r="K1188" s="11" t="e">
        <f>VLOOKUP(A1188,EMPRESAS!$A$1:$I$245,9,0)</f>
        <v>#N/A</v>
      </c>
      <c r="L1188" s="2" t="e">
        <f>VLOOKUP(A1188,EMPRESAS!$A$1:$J$245,10,0)</f>
        <v>#N/A</v>
      </c>
    </row>
    <row r="1189" spans="1:12">
      <c r="A1189" s="5"/>
      <c r="B1189" s="30" t="e">
        <f>VLOOKUP(A1189,EMPRESAS!$A$1:$B$245,2,0)</f>
        <v>#N/A</v>
      </c>
      <c r="C1189" s="2" t="e">
        <f>VLOOKUP(A1189,EMPRESAS!$A$1:$C$245,3,0)</f>
        <v>#N/A</v>
      </c>
      <c r="D1189" s="9"/>
      <c r="E1189" s="9"/>
      <c r="F1189" s="9"/>
      <c r="G1189" s="9"/>
      <c r="H1189" s="9"/>
      <c r="J1189" s="24"/>
      <c r="K1189" s="11" t="e">
        <f>VLOOKUP(A1189,EMPRESAS!$A$1:$I$245,9,0)</f>
        <v>#N/A</v>
      </c>
      <c r="L1189" s="2" t="e">
        <f>VLOOKUP(A1189,EMPRESAS!$A$1:$J$245,10,0)</f>
        <v>#N/A</v>
      </c>
    </row>
    <row r="1190" spans="1:12">
      <c r="A1190" s="5"/>
      <c r="B1190" s="30" t="e">
        <f>VLOOKUP(A1190,EMPRESAS!$A$1:$B$245,2,0)</f>
        <v>#N/A</v>
      </c>
      <c r="C1190" s="2" t="e">
        <f>VLOOKUP(A1190,EMPRESAS!$A$1:$C$245,3,0)</f>
        <v>#N/A</v>
      </c>
      <c r="D1190" s="9"/>
      <c r="E1190" s="9"/>
      <c r="F1190" s="9"/>
      <c r="G1190" s="9"/>
      <c r="H1190" s="9"/>
      <c r="J1190" s="24"/>
      <c r="K1190" s="11" t="e">
        <f>VLOOKUP(A1190,EMPRESAS!$A$1:$I$245,9,0)</f>
        <v>#N/A</v>
      </c>
      <c r="L1190" s="2" t="e">
        <f>VLOOKUP(A1190,EMPRESAS!$A$1:$J$245,10,0)</f>
        <v>#N/A</v>
      </c>
    </row>
    <row r="1191" spans="1:12">
      <c r="A1191" s="5"/>
      <c r="B1191" s="30" t="e">
        <f>VLOOKUP(A1191,EMPRESAS!$A$1:$B$245,2,0)</f>
        <v>#N/A</v>
      </c>
      <c r="C1191" s="2" t="e">
        <f>VLOOKUP(A1191,EMPRESAS!$A$1:$C$245,3,0)</f>
        <v>#N/A</v>
      </c>
      <c r="D1191" s="9"/>
      <c r="E1191" s="9"/>
      <c r="F1191" s="9"/>
      <c r="G1191" s="9"/>
      <c r="H1191" s="9"/>
      <c r="J1191" s="24"/>
      <c r="K1191" s="11" t="e">
        <f>VLOOKUP(A1191,EMPRESAS!$A$1:$I$245,9,0)</f>
        <v>#N/A</v>
      </c>
      <c r="L1191" s="2" t="e">
        <f>VLOOKUP(A1191,EMPRESAS!$A$1:$J$245,10,0)</f>
        <v>#N/A</v>
      </c>
    </row>
    <row r="1192" spans="1:12">
      <c r="A1192" s="5"/>
      <c r="B1192" s="30" t="e">
        <f>VLOOKUP(A1192,EMPRESAS!$A$1:$B$245,2,0)</f>
        <v>#N/A</v>
      </c>
      <c r="C1192" s="2" t="e">
        <f>VLOOKUP(A1192,EMPRESAS!$A$1:$C$245,3,0)</f>
        <v>#N/A</v>
      </c>
      <c r="D1192" s="9"/>
      <c r="E1192" s="9"/>
      <c r="F1192" s="9"/>
      <c r="G1192" s="9"/>
      <c r="H1192" s="9"/>
      <c r="J1192" s="24"/>
      <c r="K1192" s="11" t="e">
        <f>VLOOKUP(A1192,EMPRESAS!$A$1:$I$245,9,0)</f>
        <v>#N/A</v>
      </c>
      <c r="L1192" s="2" t="e">
        <f>VLOOKUP(A1192,EMPRESAS!$A$1:$J$245,10,0)</f>
        <v>#N/A</v>
      </c>
    </row>
    <row r="1193" spans="1:12">
      <c r="A1193" s="5"/>
      <c r="B1193" s="30" t="e">
        <f>VLOOKUP(A1193,EMPRESAS!$A$1:$B$245,2,0)</f>
        <v>#N/A</v>
      </c>
      <c r="C1193" s="2" t="e">
        <f>VLOOKUP(A1193,EMPRESAS!$A$1:$C$245,3,0)</f>
        <v>#N/A</v>
      </c>
      <c r="D1193" s="9"/>
      <c r="E1193" s="9"/>
      <c r="F1193" s="9"/>
      <c r="G1193" s="9"/>
      <c r="H1193" s="9"/>
      <c r="J1193" s="24"/>
      <c r="K1193" s="11" t="e">
        <f>VLOOKUP(A1193,EMPRESAS!$A$1:$I$245,9,0)</f>
        <v>#N/A</v>
      </c>
      <c r="L1193" s="2" t="e">
        <f>VLOOKUP(A1193,EMPRESAS!$A$1:$J$245,10,0)</f>
        <v>#N/A</v>
      </c>
    </row>
    <row r="1194" spans="1:12">
      <c r="A1194" s="5"/>
      <c r="B1194" s="30" t="e">
        <f>VLOOKUP(A1194,EMPRESAS!$A$1:$B$245,2,0)</f>
        <v>#N/A</v>
      </c>
      <c r="C1194" s="2" t="e">
        <f>VLOOKUP(A1194,EMPRESAS!$A$1:$C$245,3,0)</f>
        <v>#N/A</v>
      </c>
      <c r="D1194" s="9"/>
      <c r="E1194" s="9"/>
      <c r="F1194" s="9"/>
      <c r="G1194" s="9"/>
      <c r="H1194" s="9"/>
      <c r="J1194" s="24"/>
      <c r="K1194" s="11" t="e">
        <f>VLOOKUP(A1194,EMPRESAS!$A$1:$I$245,9,0)</f>
        <v>#N/A</v>
      </c>
      <c r="L1194" s="2" t="e">
        <f>VLOOKUP(A1194,EMPRESAS!$A$1:$J$245,10,0)</f>
        <v>#N/A</v>
      </c>
    </row>
    <row r="1195" spans="1:12">
      <c r="A1195" s="5"/>
      <c r="B1195" s="30" t="e">
        <f>VLOOKUP(A1195,EMPRESAS!$A$1:$B$245,2,0)</f>
        <v>#N/A</v>
      </c>
      <c r="C1195" s="2" t="e">
        <f>VLOOKUP(A1195,EMPRESAS!$A$1:$C$245,3,0)</f>
        <v>#N/A</v>
      </c>
      <c r="D1195" s="9"/>
      <c r="E1195" s="9"/>
      <c r="F1195" s="9"/>
      <c r="G1195" s="9"/>
      <c r="H1195" s="9"/>
      <c r="J1195" s="24"/>
      <c r="K1195" s="11" t="e">
        <f>VLOOKUP(A1195,EMPRESAS!$A$1:$I$245,9,0)</f>
        <v>#N/A</v>
      </c>
      <c r="L1195" s="2" t="e">
        <f>VLOOKUP(A1195,EMPRESAS!$A$1:$J$245,10,0)</f>
        <v>#N/A</v>
      </c>
    </row>
    <row r="1196" spans="1:12">
      <c r="A1196" s="5"/>
      <c r="B1196" s="30" t="e">
        <f>VLOOKUP(A1196,EMPRESAS!$A$1:$B$245,2,0)</f>
        <v>#N/A</v>
      </c>
      <c r="C1196" s="2" t="e">
        <f>VLOOKUP(A1196,EMPRESAS!$A$1:$C$245,3,0)</f>
        <v>#N/A</v>
      </c>
      <c r="D1196" s="9"/>
      <c r="E1196" s="9"/>
      <c r="F1196" s="9"/>
      <c r="G1196" s="9"/>
      <c r="H1196" s="9"/>
      <c r="J1196" s="24"/>
      <c r="K1196" s="11" t="e">
        <f>VLOOKUP(A1196,EMPRESAS!$A$1:$I$245,9,0)</f>
        <v>#N/A</v>
      </c>
      <c r="L1196" s="2" t="e">
        <f>VLOOKUP(A1196,EMPRESAS!$A$1:$J$245,10,0)</f>
        <v>#N/A</v>
      </c>
    </row>
    <row r="1197" spans="1:12">
      <c r="A1197" s="5"/>
      <c r="B1197" s="30" t="e">
        <f>VLOOKUP(A1197,EMPRESAS!$A$1:$B$245,2,0)</f>
        <v>#N/A</v>
      </c>
      <c r="C1197" s="2" t="e">
        <f>VLOOKUP(A1197,EMPRESAS!$A$1:$C$245,3,0)</f>
        <v>#N/A</v>
      </c>
      <c r="D1197" s="9"/>
      <c r="E1197" s="9"/>
      <c r="F1197" s="9"/>
      <c r="G1197" s="9"/>
      <c r="H1197" s="9"/>
      <c r="J1197" s="24"/>
      <c r="K1197" s="11" t="e">
        <f>VLOOKUP(A1197,EMPRESAS!$A$1:$I$245,9,0)</f>
        <v>#N/A</v>
      </c>
      <c r="L1197" s="2" t="e">
        <f>VLOOKUP(A1197,EMPRESAS!$A$1:$J$245,10,0)</f>
        <v>#N/A</v>
      </c>
    </row>
    <row r="1198" spans="1:12">
      <c r="A1198" s="5"/>
      <c r="B1198" s="30" t="e">
        <f>VLOOKUP(A1198,EMPRESAS!$A$1:$B$245,2,0)</f>
        <v>#N/A</v>
      </c>
      <c r="C1198" s="2" t="e">
        <f>VLOOKUP(A1198,EMPRESAS!$A$1:$C$245,3,0)</f>
        <v>#N/A</v>
      </c>
      <c r="D1198" s="9"/>
      <c r="E1198" s="9"/>
      <c r="F1198" s="9"/>
      <c r="G1198" s="9"/>
      <c r="H1198" s="9"/>
      <c r="J1198" s="24"/>
      <c r="K1198" s="11" t="e">
        <f>VLOOKUP(A1198,EMPRESAS!$A$1:$I$245,9,0)</f>
        <v>#N/A</v>
      </c>
      <c r="L1198" s="2" t="e">
        <f>VLOOKUP(A1198,EMPRESAS!$A$1:$J$245,10,0)</f>
        <v>#N/A</v>
      </c>
    </row>
    <row r="1199" spans="1:12">
      <c r="A1199" s="5"/>
      <c r="B1199" s="30" t="e">
        <f>VLOOKUP(A1199,EMPRESAS!$A$1:$B$245,2,0)</f>
        <v>#N/A</v>
      </c>
      <c r="C1199" s="2" t="e">
        <f>VLOOKUP(A1199,EMPRESAS!$A$1:$C$245,3,0)</f>
        <v>#N/A</v>
      </c>
      <c r="D1199" s="9"/>
      <c r="E1199" s="9"/>
      <c r="F1199" s="9"/>
      <c r="G1199" s="9"/>
      <c r="H1199" s="9"/>
      <c r="J1199" s="24"/>
      <c r="K1199" s="11" t="e">
        <f>VLOOKUP(A1199,EMPRESAS!$A$1:$I$245,9,0)</f>
        <v>#N/A</v>
      </c>
      <c r="L1199" s="2" t="e">
        <f>VLOOKUP(A1199,EMPRESAS!$A$1:$J$245,10,0)</f>
        <v>#N/A</v>
      </c>
    </row>
    <row r="1200" spans="1:12">
      <c r="A1200" s="5"/>
      <c r="B1200" s="30" t="e">
        <f>VLOOKUP(A1200,EMPRESAS!$A$1:$B$245,2,0)</f>
        <v>#N/A</v>
      </c>
      <c r="C1200" s="2" t="e">
        <f>VLOOKUP(A1200,EMPRESAS!$A$1:$C$245,3,0)</f>
        <v>#N/A</v>
      </c>
      <c r="D1200" s="9"/>
      <c r="E1200" s="9"/>
      <c r="F1200" s="9"/>
      <c r="G1200" s="9"/>
      <c r="H1200" s="9"/>
      <c r="J1200" s="24"/>
      <c r="K1200" s="11" t="e">
        <f>VLOOKUP(A1200,EMPRESAS!$A$1:$I$245,9,0)</f>
        <v>#N/A</v>
      </c>
      <c r="L1200" s="2" t="e">
        <f>VLOOKUP(A1200,EMPRESAS!$A$1:$J$245,10,0)</f>
        <v>#N/A</v>
      </c>
    </row>
    <row r="1201" spans="1:12">
      <c r="A1201" s="5"/>
      <c r="B1201" s="30" t="e">
        <f>VLOOKUP(A1201,EMPRESAS!$A$1:$B$245,2,0)</f>
        <v>#N/A</v>
      </c>
      <c r="C1201" s="2" t="e">
        <f>VLOOKUP(A1201,EMPRESAS!$A$1:$C$245,3,0)</f>
        <v>#N/A</v>
      </c>
      <c r="D1201" s="9"/>
      <c r="E1201" s="9"/>
      <c r="F1201" s="9"/>
      <c r="G1201" s="9"/>
      <c r="H1201" s="9"/>
      <c r="J1201" s="24"/>
      <c r="K1201" s="11" t="e">
        <f>VLOOKUP(A1201,EMPRESAS!$A$1:$I$245,9,0)</f>
        <v>#N/A</v>
      </c>
      <c r="L1201" s="2" t="e">
        <f>VLOOKUP(A1201,EMPRESAS!$A$1:$J$245,10,0)</f>
        <v>#N/A</v>
      </c>
    </row>
    <row r="1202" spans="1:12">
      <c r="A1202" s="5"/>
      <c r="B1202" s="30" t="e">
        <f>VLOOKUP(A1202,EMPRESAS!$A$1:$B$245,2,0)</f>
        <v>#N/A</v>
      </c>
      <c r="C1202" s="2" t="e">
        <f>VLOOKUP(A1202,EMPRESAS!$A$1:$C$245,3,0)</f>
        <v>#N/A</v>
      </c>
      <c r="D1202" s="9"/>
      <c r="E1202" s="9"/>
      <c r="F1202" s="9"/>
      <c r="G1202" s="9"/>
      <c r="H1202" s="9"/>
      <c r="J1202" s="24"/>
      <c r="K1202" s="11" t="e">
        <f>VLOOKUP(A1202,EMPRESAS!$A$1:$I$245,9,0)</f>
        <v>#N/A</v>
      </c>
      <c r="L1202" s="2" t="e">
        <f>VLOOKUP(A1202,EMPRESAS!$A$1:$J$245,10,0)</f>
        <v>#N/A</v>
      </c>
    </row>
    <row r="1203" spans="1:12">
      <c r="A1203" s="5"/>
      <c r="B1203" s="30" t="e">
        <f>VLOOKUP(A1203,EMPRESAS!$A$1:$B$245,2,0)</f>
        <v>#N/A</v>
      </c>
      <c r="C1203" s="2" t="e">
        <f>VLOOKUP(A1203,EMPRESAS!$A$1:$C$245,3,0)</f>
        <v>#N/A</v>
      </c>
      <c r="D1203" s="9"/>
      <c r="E1203" s="9"/>
      <c r="F1203" s="9"/>
      <c r="G1203" s="9"/>
      <c r="H1203" s="9"/>
      <c r="J1203" s="24"/>
      <c r="K1203" s="11" t="e">
        <f>VLOOKUP(A1203,EMPRESAS!$A$1:$I$245,9,0)</f>
        <v>#N/A</v>
      </c>
      <c r="L1203" s="2" t="e">
        <f>VLOOKUP(A1203,EMPRESAS!$A$1:$J$245,10,0)</f>
        <v>#N/A</v>
      </c>
    </row>
    <row r="1204" spans="1:12">
      <c r="A1204" s="5"/>
      <c r="B1204" s="30" t="e">
        <f>VLOOKUP(A1204,EMPRESAS!$A$1:$B$245,2,0)</f>
        <v>#N/A</v>
      </c>
      <c r="C1204" s="2" t="e">
        <f>VLOOKUP(A1204,EMPRESAS!$A$1:$C$245,3,0)</f>
        <v>#N/A</v>
      </c>
      <c r="D1204" s="9"/>
      <c r="E1204" s="9"/>
      <c r="F1204" s="9"/>
      <c r="G1204" s="9"/>
      <c r="H1204" s="9"/>
      <c r="J1204" s="24"/>
      <c r="K1204" s="11" t="e">
        <f>VLOOKUP(A1204,EMPRESAS!$A$1:$I$245,9,0)</f>
        <v>#N/A</v>
      </c>
      <c r="L1204" s="2" t="e">
        <f>VLOOKUP(A1204,EMPRESAS!$A$1:$J$245,10,0)</f>
        <v>#N/A</v>
      </c>
    </row>
    <row r="1205" spans="1:12">
      <c r="A1205" s="5"/>
      <c r="B1205" s="30" t="e">
        <f>VLOOKUP(A1205,EMPRESAS!$A$1:$B$245,2,0)</f>
        <v>#N/A</v>
      </c>
      <c r="C1205" s="2" t="e">
        <f>VLOOKUP(A1205,EMPRESAS!$A$1:$C$245,3,0)</f>
        <v>#N/A</v>
      </c>
      <c r="D1205" s="9"/>
      <c r="E1205" s="9"/>
      <c r="F1205" s="9"/>
      <c r="G1205" s="9"/>
      <c r="H1205" s="9"/>
      <c r="J1205" s="24"/>
      <c r="K1205" s="11" t="e">
        <f>VLOOKUP(A1205,EMPRESAS!$A$1:$I$245,9,0)</f>
        <v>#N/A</v>
      </c>
      <c r="L1205" s="2" t="e">
        <f>VLOOKUP(A1205,EMPRESAS!$A$1:$J$245,10,0)</f>
        <v>#N/A</v>
      </c>
    </row>
    <row r="1206" spans="1:12">
      <c r="A1206" s="5"/>
      <c r="B1206" s="30" t="e">
        <f>VLOOKUP(A1206,EMPRESAS!$A$1:$B$245,2,0)</f>
        <v>#N/A</v>
      </c>
      <c r="C1206" s="2" t="e">
        <f>VLOOKUP(A1206,EMPRESAS!$A$1:$C$245,3,0)</f>
        <v>#N/A</v>
      </c>
      <c r="D1206" s="9"/>
      <c r="E1206" s="9"/>
      <c r="F1206" s="9"/>
      <c r="G1206" s="9"/>
      <c r="H1206" s="9"/>
      <c r="J1206" s="24"/>
      <c r="K1206" s="11" t="e">
        <f>VLOOKUP(A1206,EMPRESAS!$A$1:$I$245,9,0)</f>
        <v>#N/A</v>
      </c>
      <c r="L1206" s="2" t="e">
        <f>VLOOKUP(A1206,EMPRESAS!$A$1:$J$245,10,0)</f>
        <v>#N/A</v>
      </c>
    </row>
    <row r="1207" spans="1:12">
      <c r="A1207" s="5"/>
      <c r="B1207" s="30" t="e">
        <f>VLOOKUP(A1207,EMPRESAS!$A$1:$B$245,2,0)</f>
        <v>#N/A</v>
      </c>
      <c r="C1207" s="2" t="e">
        <f>VLOOKUP(A1207,EMPRESAS!$A$1:$C$245,3,0)</f>
        <v>#N/A</v>
      </c>
      <c r="D1207" s="9"/>
      <c r="E1207" s="9"/>
      <c r="F1207" s="9"/>
      <c r="G1207" s="9"/>
      <c r="H1207" s="9"/>
      <c r="J1207" s="24"/>
      <c r="K1207" s="11" t="e">
        <f>VLOOKUP(A1207,EMPRESAS!$A$1:$I$245,9,0)</f>
        <v>#N/A</v>
      </c>
      <c r="L1207" s="2" t="e">
        <f>VLOOKUP(A1207,EMPRESAS!$A$1:$J$245,10,0)</f>
        <v>#N/A</v>
      </c>
    </row>
    <row r="1208" spans="1:12">
      <c r="A1208" s="5"/>
      <c r="B1208" s="30" t="e">
        <f>VLOOKUP(A1208,EMPRESAS!$A$1:$B$245,2,0)</f>
        <v>#N/A</v>
      </c>
      <c r="C1208" s="2" t="e">
        <f>VLOOKUP(A1208,EMPRESAS!$A$1:$C$245,3,0)</f>
        <v>#N/A</v>
      </c>
      <c r="D1208" s="9"/>
      <c r="E1208" s="9"/>
      <c r="F1208" s="9"/>
      <c r="G1208" s="9"/>
      <c r="H1208" s="9"/>
      <c r="J1208" s="24"/>
      <c r="K1208" s="11" t="e">
        <f>VLOOKUP(A1208,EMPRESAS!$A$1:$I$245,9,0)</f>
        <v>#N/A</v>
      </c>
      <c r="L1208" s="2" t="e">
        <f>VLOOKUP(A1208,EMPRESAS!$A$1:$J$245,10,0)</f>
        <v>#N/A</v>
      </c>
    </row>
    <row r="1209" spans="1:12">
      <c r="A1209" s="5"/>
      <c r="B1209" s="30" t="e">
        <f>VLOOKUP(A1209,EMPRESAS!$A$1:$B$245,2,0)</f>
        <v>#N/A</v>
      </c>
      <c r="C1209" s="2" t="e">
        <f>VLOOKUP(A1209,EMPRESAS!$A$1:$C$245,3,0)</f>
        <v>#N/A</v>
      </c>
      <c r="D1209" s="9"/>
      <c r="E1209" s="9"/>
      <c r="F1209" s="9"/>
      <c r="G1209" s="9"/>
      <c r="H1209" s="9"/>
      <c r="J1209" s="24"/>
      <c r="K1209" s="11" t="e">
        <f>VLOOKUP(A1209,EMPRESAS!$A$1:$I$245,9,0)</f>
        <v>#N/A</v>
      </c>
      <c r="L1209" s="2" t="e">
        <f>VLOOKUP(A1209,EMPRESAS!$A$1:$J$245,10,0)</f>
        <v>#N/A</v>
      </c>
    </row>
    <row r="1210" spans="1:12">
      <c r="A1210" s="5"/>
      <c r="B1210" s="30" t="e">
        <f>VLOOKUP(A1210,EMPRESAS!$A$1:$B$245,2,0)</f>
        <v>#N/A</v>
      </c>
      <c r="C1210" s="2" t="e">
        <f>VLOOKUP(A1210,EMPRESAS!$A$1:$C$245,3,0)</f>
        <v>#N/A</v>
      </c>
      <c r="D1210" s="9"/>
      <c r="E1210" s="9"/>
      <c r="F1210" s="9"/>
      <c r="G1210" s="9"/>
      <c r="H1210" s="9"/>
      <c r="J1210" s="24"/>
      <c r="K1210" s="11" t="e">
        <f>VLOOKUP(A1210,EMPRESAS!$A$1:$I$245,9,0)</f>
        <v>#N/A</v>
      </c>
      <c r="L1210" s="2" t="e">
        <f>VLOOKUP(A1210,EMPRESAS!$A$1:$J$245,10,0)</f>
        <v>#N/A</v>
      </c>
    </row>
    <row r="1211" spans="1:12">
      <c r="A1211" s="5"/>
      <c r="B1211" s="30" t="e">
        <f>VLOOKUP(A1211,EMPRESAS!$A$1:$B$245,2,0)</f>
        <v>#N/A</v>
      </c>
      <c r="C1211" s="2" t="e">
        <f>VLOOKUP(A1211,EMPRESAS!$A$1:$C$245,3,0)</f>
        <v>#N/A</v>
      </c>
      <c r="D1211" s="9"/>
      <c r="E1211" s="9"/>
      <c r="F1211" s="9"/>
      <c r="G1211" s="9"/>
      <c r="H1211" s="9"/>
      <c r="J1211" s="24"/>
      <c r="K1211" s="11" t="e">
        <f>VLOOKUP(A1211,EMPRESAS!$A$1:$I$245,9,0)</f>
        <v>#N/A</v>
      </c>
      <c r="L1211" s="2" t="e">
        <f>VLOOKUP(A1211,EMPRESAS!$A$1:$J$245,10,0)</f>
        <v>#N/A</v>
      </c>
    </row>
    <row r="1212" spans="1:12">
      <c r="A1212" s="5"/>
      <c r="B1212" s="30" t="e">
        <f>VLOOKUP(A1212,EMPRESAS!$A$1:$B$245,2,0)</f>
        <v>#N/A</v>
      </c>
      <c r="C1212" s="2" t="e">
        <f>VLOOKUP(A1212,EMPRESAS!$A$1:$C$245,3,0)</f>
        <v>#N/A</v>
      </c>
      <c r="D1212" s="9"/>
      <c r="E1212" s="9"/>
      <c r="F1212" s="9"/>
      <c r="G1212" s="9"/>
      <c r="H1212" s="9"/>
      <c r="J1212" s="24"/>
      <c r="K1212" s="11" t="e">
        <f>VLOOKUP(A1212,EMPRESAS!$A$1:$I$245,9,0)</f>
        <v>#N/A</v>
      </c>
      <c r="L1212" s="2" t="e">
        <f>VLOOKUP(A1212,EMPRESAS!$A$1:$J$245,10,0)</f>
        <v>#N/A</v>
      </c>
    </row>
    <row r="1213" spans="1:12">
      <c r="A1213" s="5"/>
      <c r="B1213" s="30" t="e">
        <f>VLOOKUP(A1213,EMPRESAS!$A$1:$B$245,2,0)</f>
        <v>#N/A</v>
      </c>
      <c r="C1213" s="2" t="e">
        <f>VLOOKUP(A1213,EMPRESAS!$A$1:$C$245,3,0)</f>
        <v>#N/A</v>
      </c>
      <c r="D1213" s="9"/>
      <c r="E1213" s="9"/>
      <c r="F1213" s="9"/>
      <c r="G1213" s="9"/>
      <c r="H1213" s="9"/>
      <c r="J1213" s="24"/>
      <c r="K1213" s="11" t="e">
        <f>VLOOKUP(A1213,EMPRESAS!$A$1:$I$245,9,0)</f>
        <v>#N/A</v>
      </c>
      <c r="L1213" s="2" t="e">
        <f>VLOOKUP(A1213,EMPRESAS!$A$1:$J$245,10,0)</f>
        <v>#N/A</v>
      </c>
    </row>
    <row r="1214" spans="1:12">
      <c r="A1214" s="5"/>
      <c r="B1214" s="30" t="e">
        <f>VLOOKUP(A1214,EMPRESAS!$A$1:$B$245,2,0)</f>
        <v>#N/A</v>
      </c>
      <c r="C1214" s="2" t="e">
        <f>VLOOKUP(A1214,EMPRESAS!$A$1:$C$245,3,0)</f>
        <v>#N/A</v>
      </c>
      <c r="D1214" s="9"/>
      <c r="E1214" s="9"/>
      <c r="F1214" s="9"/>
      <c r="G1214" s="9"/>
      <c r="H1214" s="9"/>
      <c r="J1214" s="24"/>
      <c r="K1214" s="11" t="e">
        <f>VLOOKUP(A1214,EMPRESAS!$A$1:$I$245,9,0)</f>
        <v>#N/A</v>
      </c>
      <c r="L1214" s="2" t="e">
        <f>VLOOKUP(A1214,EMPRESAS!$A$1:$J$245,10,0)</f>
        <v>#N/A</v>
      </c>
    </row>
    <row r="1215" spans="1:12">
      <c r="A1215" s="5"/>
      <c r="B1215" s="30" t="e">
        <f>VLOOKUP(A1215,EMPRESAS!$A$1:$B$245,2,0)</f>
        <v>#N/A</v>
      </c>
      <c r="C1215" s="2" t="e">
        <f>VLOOKUP(A1215,EMPRESAS!$A$1:$C$245,3,0)</f>
        <v>#N/A</v>
      </c>
      <c r="D1215" s="9"/>
      <c r="E1215" s="9"/>
      <c r="F1215" s="9"/>
      <c r="G1215" s="9"/>
      <c r="H1215" s="9"/>
      <c r="J1215" s="24"/>
      <c r="K1215" s="11" t="e">
        <f>VLOOKUP(A1215,EMPRESAS!$A$1:$I$245,9,0)</f>
        <v>#N/A</v>
      </c>
      <c r="L1215" s="2" t="e">
        <f>VLOOKUP(A1215,EMPRESAS!$A$1:$J$245,10,0)</f>
        <v>#N/A</v>
      </c>
    </row>
    <row r="1216" spans="1:12">
      <c r="A1216" s="5"/>
      <c r="B1216" s="30" t="e">
        <f>VLOOKUP(A1216,EMPRESAS!$A$1:$B$245,2,0)</f>
        <v>#N/A</v>
      </c>
      <c r="C1216" s="2" t="e">
        <f>VLOOKUP(A1216,EMPRESAS!$A$1:$C$245,3,0)</f>
        <v>#N/A</v>
      </c>
      <c r="D1216" s="9"/>
      <c r="E1216" s="9"/>
      <c r="F1216" s="9"/>
      <c r="G1216" s="9"/>
      <c r="H1216" s="9"/>
      <c r="J1216" s="24"/>
      <c r="K1216" s="11" t="e">
        <f>VLOOKUP(A1216,EMPRESAS!$A$1:$I$245,9,0)</f>
        <v>#N/A</v>
      </c>
      <c r="L1216" s="2" t="e">
        <f>VLOOKUP(A1216,EMPRESAS!$A$1:$J$245,10,0)</f>
        <v>#N/A</v>
      </c>
    </row>
    <row r="1217" spans="1:12">
      <c r="A1217" s="5"/>
      <c r="B1217" s="30" t="e">
        <f>VLOOKUP(A1217,EMPRESAS!$A$1:$B$245,2,0)</f>
        <v>#N/A</v>
      </c>
      <c r="C1217" s="2" t="e">
        <f>VLOOKUP(A1217,EMPRESAS!$A$1:$C$245,3,0)</f>
        <v>#N/A</v>
      </c>
      <c r="D1217" s="9"/>
      <c r="E1217" s="9"/>
      <c r="F1217" s="9"/>
      <c r="G1217" s="9"/>
      <c r="H1217" s="9"/>
      <c r="J1217" s="24"/>
      <c r="K1217" s="11" t="e">
        <f>VLOOKUP(A1217,EMPRESAS!$A$1:$I$245,9,0)</f>
        <v>#N/A</v>
      </c>
      <c r="L1217" s="2" t="e">
        <f>VLOOKUP(A1217,EMPRESAS!$A$1:$J$245,10,0)</f>
        <v>#N/A</v>
      </c>
    </row>
    <row r="1218" spans="1:12">
      <c r="A1218" s="5"/>
      <c r="B1218" s="30" t="e">
        <f>VLOOKUP(A1218,EMPRESAS!$A$1:$B$245,2,0)</f>
        <v>#N/A</v>
      </c>
      <c r="C1218" s="2" t="e">
        <f>VLOOKUP(A1218,EMPRESAS!$A$1:$C$245,3,0)</f>
        <v>#N/A</v>
      </c>
      <c r="D1218" s="9"/>
      <c r="E1218" s="9"/>
      <c r="F1218" s="9"/>
      <c r="G1218" s="9"/>
      <c r="H1218" s="9"/>
      <c r="J1218" s="24"/>
      <c r="K1218" s="11" t="e">
        <f>VLOOKUP(A1218,EMPRESAS!$A$1:$I$245,9,0)</f>
        <v>#N/A</v>
      </c>
      <c r="L1218" s="2" t="e">
        <f>VLOOKUP(A1218,EMPRESAS!$A$1:$J$245,10,0)</f>
        <v>#N/A</v>
      </c>
    </row>
    <row r="1219" spans="1:12">
      <c r="A1219" s="5"/>
      <c r="B1219" s="30" t="e">
        <f>VLOOKUP(A1219,EMPRESAS!$A$1:$B$245,2,0)</f>
        <v>#N/A</v>
      </c>
      <c r="C1219" s="2" t="e">
        <f>VLOOKUP(A1219,EMPRESAS!$A$1:$C$245,3,0)</f>
        <v>#N/A</v>
      </c>
      <c r="D1219" s="9"/>
      <c r="E1219" s="9"/>
      <c r="F1219" s="9"/>
      <c r="G1219" s="9"/>
      <c r="H1219" s="9"/>
      <c r="J1219" s="24"/>
      <c r="K1219" s="11" t="e">
        <f>VLOOKUP(A1219,EMPRESAS!$A$1:$I$245,9,0)</f>
        <v>#N/A</v>
      </c>
      <c r="L1219" s="2" t="e">
        <f>VLOOKUP(A1219,EMPRESAS!$A$1:$J$245,10,0)</f>
        <v>#N/A</v>
      </c>
    </row>
    <row r="1220" spans="1:12">
      <c r="A1220" s="5"/>
      <c r="B1220" s="30" t="e">
        <f>VLOOKUP(A1220,EMPRESAS!$A$1:$B$245,2,0)</f>
        <v>#N/A</v>
      </c>
      <c r="C1220" s="2" t="e">
        <f>VLOOKUP(A1220,EMPRESAS!$A$1:$C$245,3,0)</f>
        <v>#N/A</v>
      </c>
      <c r="D1220" s="9"/>
      <c r="E1220" s="9"/>
      <c r="F1220" s="9"/>
      <c r="G1220" s="9"/>
      <c r="H1220" s="9"/>
      <c r="J1220" s="24"/>
      <c r="K1220" s="11" t="e">
        <f>VLOOKUP(A1220,EMPRESAS!$A$1:$I$245,9,0)</f>
        <v>#N/A</v>
      </c>
      <c r="L1220" s="2" t="e">
        <f>VLOOKUP(A1220,EMPRESAS!$A$1:$J$245,10,0)</f>
        <v>#N/A</v>
      </c>
    </row>
    <row r="1221" spans="1:12">
      <c r="A1221" s="5"/>
      <c r="B1221" s="30" t="e">
        <f>VLOOKUP(A1221,EMPRESAS!$A$1:$B$245,2,0)</f>
        <v>#N/A</v>
      </c>
      <c r="C1221" s="2" t="e">
        <f>VLOOKUP(A1221,EMPRESAS!$A$1:$C$245,3,0)</f>
        <v>#N/A</v>
      </c>
      <c r="D1221" s="9"/>
      <c r="E1221" s="9"/>
      <c r="F1221" s="9"/>
      <c r="G1221" s="9"/>
      <c r="H1221" s="9"/>
      <c r="J1221" s="24"/>
      <c r="K1221" s="11" t="e">
        <f>VLOOKUP(A1221,EMPRESAS!$A$1:$I$245,9,0)</f>
        <v>#N/A</v>
      </c>
      <c r="L1221" s="2" t="e">
        <f>VLOOKUP(A1221,EMPRESAS!$A$1:$J$245,10,0)</f>
        <v>#N/A</v>
      </c>
    </row>
    <row r="1222" spans="1:12">
      <c r="A1222" s="5"/>
      <c r="B1222" s="30" t="e">
        <f>VLOOKUP(A1222,EMPRESAS!$A$1:$B$245,2,0)</f>
        <v>#N/A</v>
      </c>
      <c r="C1222" s="2" t="e">
        <f>VLOOKUP(A1222,EMPRESAS!$A$1:$C$245,3,0)</f>
        <v>#N/A</v>
      </c>
      <c r="D1222" s="9"/>
      <c r="E1222" s="9"/>
      <c r="F1222" s="9"/>
      <c r="G1222" s="9"/>
      <c r="H1222" s="9"/>
      <c r="J1222" s="24"/>
      <c r="K1222" s="11" t="e">
        <f>VLOOKUP(A1222,EMPRESAS!$A$1:$I$245,9,0)</f>
        <v>#N/A</v>
      </c>
      <c r="L1222" s="2" t="e">
        <f>VLOOKUP(A1222,EMPRESAS!$A$1:$J$245,10,0)</f>
        <v>#N/A</v>
      </c>
    </row>
    <row r="1223" spans="1:12">
      <c r="A1223" s="5"/>
      <c r="B1223" s="30" t="e">
        <f>VLOOKUP(A1223,EMPRESAS!$A$1:$B$245,2,0)</f>
        <v>#N/A</v>
      </c>
      <c r="C1223" s="2" t="e">
        <f>VLOOKUP(A1223,EMPRESAS!$A$1:$C$245,3,0)</f>
        <v>#N/A</v>
      </c>
      <c r="D1223" s="9"/>
      <c r="E1223" s="9"/>
      <c r="F1223" s="9"/>
      <c r="G1223" s="9"/>
      <c r="H1223" s="9"/>
      <c r="J1223" s="24"/>
      <c r="K1223" s="11" t="e">
        <f>VLOOKUP(A1223,EMPRESAS!$A$1:$I$245,9,0)</f>
        <v>#N/A</v>
      </c>
      <c r="L1223" s="2" t="e">
        <f>VLOOKUP(A1223,EMPRESAS!$A$1:$J$245,10,0)</f>
        <v>#N/A</v>
      </c>
    </row>
    <row r="1224" spans="1:12">
      <c r="A1224" s="5"/>
      <c r="B1224" s="30" t="e">
        <f>VLOOKUP(A1224,EMPRESAS!$A$1:$B$245,2,0)</f>
        <v>#N/A</v>
      </c>
      <c r="C1224" s="2" t="e">
        <f>VLOOKUP(A1224,EMPRESAS!$A$1:$C$245,3,0)</f>
        <v>#N/A</v>
      </c>
      <c r="D1224" s="9"/>
      <c r="E1224" s="9"/>
      <c r="F1224" s="9"/>
      <c r="G1224" s="9"/>
      <c r="H1224" s="9"/>
      <c r="J1224" s="24"/>
      <c r="K1224" s="11" t="e">
        <f>VLOOKUP(A1224,EMPRESAS!$A$1:$I$245,9,0)</f>
        <v>#N/A</v>
      </c>
      <c r="L1224" s="2" t="e">
        <f>VLOOKUP(A1224,EMPRESAS!$A$1:$J$245,10,0)</f>
        <v>#N/A</v>
      </c>
    </row>
    <row r="1225" spans="1:12">
      <c r="A1225" s="5"/>
      <c r="B1225" s="30" t="e">
        <f>VLOOKUP(A1225,EMPRESAS!$A$1:$B$245,2,0)</f>
        <v>#N/A</v>
      </c>
      <c r="C1225" s="2" t="e">
        <f>VLOOKUP(A1225,EMPRESAS!$A$1:$C$245,3,0)</f>
        <v>#N/A</v>
      </c>
      <c r="D1225" s="9"/>
      <c r="E1225" s="9"/>
      <c r="F1225" s="9"/>
      <c r="G1225" s="9"/>
      <c r="H1225" s="9"/>
      <c r="J1225" s="24"/>
      <c r="K1225" s="11" t="e">
        <f>VLOOKUP(A1225,EMPRESAS!$A$1:$I$245,9,0)</f>
        <v>#N/A</v>
      </c>
      <c r="L1225" s="2" t="e">
        <f>VLOOKUP(A1225,EMPRESAS!$A$1:$J$245,10,0)</f>
        <v>#N/A</v>
      </c>
    </row>
    <row r="1226" spans="1:12">
      <c r="A1226" s="5"/>
      <c r="B1226" s="30" t="e">
        <f>VLOOKUP(A1226,EMPRESAS!$A$1:$B$245,2,0)</f>
        <v>#N/A</v>
      </c>
      <c r="C1226" s="2" t="e">
        <f>VLOOKUP(A1226,EMPRESAS!$A$1:$C$245,3,0)</f>
        <v>#N/A</v>
      </c>
      <c r="D1226" s="9"/>
      <c r="E1226" s="9"/>
      <c r="F1226" s="9"/>
      <c r="G1226" s="9"/>
      <c r="H1226" s="9"/>
      <c r="J1226" s="24"/>
      <c r="K1226" s="11" t="e">
        <f>VLOOKUP(A1226,EMPRESAS!$A$1:$I$245,9,0)</f>
        <v>#N/A</v>
      </c>
      <c r="L1226" s="2" t="e">
        <f>VLOOKUP(A1226,EMPRESAS!$A$1:$J$245,10,0)</f>
        <v>#N/A</v>
      </c>
    </row>
    <row r="1227" spans="1:12">
      <c r="A1227" s="5"/>
      <c r="B1227" s="30" t="e">
        <f>VLOOKUP(A1227,EMPRESAS!$A$1:$B$245,2,0)</f>
        <v>#N/A</v>
      </c>
      <c r="C1227" s="2" t="e">
        <f>VLOOKUP(A1227,EMPRESAS!$A$1:$C$245,3,0)</f>
        <v>#N/A</v>
      </c>
      <c r="D1227" s="9"/>
      <c r="E1227" s="9"/>
      <c r="F1227" s="9"/>
      <c r="G1227" s="9"/>
      <c r="H1227" s="9"/>
      <c r="J1227" s="24"/>
      <c r="K1227" s="11" t="e">
        <f>VLOOKUP(A1227,EMPRESAS!$A$1:$I$245,9,0)</f>
        <v>#N/A</v>
      </c>
      <c r="L1227" s="2" t="e">
        <f>VLOOKUP(A1227,EMPRESAS!$A$1:$J$245,10,0)</f>
        <v>#N/A</v>
      </c>
    </row>
    <row r="1228" spans="1:12">
      <c r="A1228" s="5"/>
      <c r="B1228" s="30" t="e">
        <f>VLOOKUP(A1228,EMPRESAS!$A$1:$B$245,2,0)</f>
        <v>#N/A</v>
      </c>
      <c r="C1228" s="2" t="e">
        <f>VLOOKUP(A1228,EMPRESAS!$A$1:$C$245,3,0)</f>
        <v>#N/A</v>
      </c>
      <c r="D1228" s="9"/>
      <c r="E1228" s="9"/>
      <c r="F1228" s="9"/>
      <c r="G1228" s="9"/>
      <c r="H1228" s="9"/>
      <c r="J1228" s="24"/>
      <c r="K1228" s="11" t="e">
        <f>VLOOKUP(A1228,EMPRESAS!$A$1:$I$245,9,0)</f>
        <v>#N/A</v>
      </c>
      <c r="L1228" s="2" t="e">
        <f>VLOOKUP(A1228,EMPRESAS!$A$1:$J$245,10,0)</f>
        <v>#N/A</v>
      </c>
    </row>
    <row r="1229" spans="1:12">
      <c r="A1229" s="5"/>
      <c r="B1229" s="30" t="e">
        <f>VLOOKUP(A1229,EMPRESAS!$A$1:$B$245,2,0)</f>
        <v>#N/A</v>
      </c>
      <c r="C1229" s="2" t="e">
        <f>VLOOKUP(A1229,EMPRESAS!$A$1:$C$245,3,0)</f>
        <v>#N/A</v>
      </c>
      <c r="D1229" s="9"/>
      <c r="E1229" s="9"/>
      <c r="F1229" s="9"/>
      <c r="G1229" s="9"/>
      <c r="H1229" s="9"/>
      <c r="J1229" s="24"/>
      <c r="K1229" s="11" t="e">
        <f>VLOOKUP(A1229,EMPRESAS!$A$1:$I$245,9,0)</f>
        <v>#N/A</v>
      </c>
      <c r="L1229" s="2" t="e">
        <f>VLOOKUP(A1229,EMPRESAS!$A$1:$J$245,10,0)</f>
        <v>#N/A</v>
      </c>
    </row>
    <row r="1230" spans="1:12">
      <c r="A1230" s="5"/>
      <c r="B1230" s="30" t="e">
        <f>VLOOKUP(A1230,EMPRESAS!$A$1:$B$245,2,0)</f>
        <v>#N/A</v>
      </c>
      <c r="C1230" s="2" t="e">
        <f>VLOOKUP(A1230,EMPRESAS!$A$1:$C$245,3,0)</f>
        <v>#N/A</v>
      </c>
      <c r="D1230" s="9"/>
      <c r="E1230" s="9"/>
      <c r="F1230" s="9"/>
      <c r="G1230" s="9"/>
      <c r="H1230" s="9"/>
      <c r="J1230" s="24"/>
      <c r="K1230" s="11" t="e">
        <f>VLOOKUP(A1230,EMPRESAS!$A$1:$I$245,9,0)</f>
        <v>#N/A</v>
      </c>
      <c r="L1230" s="2" t="e">
        <f>VLOOKUP(A1230,EMPRESAS!$A$1:$J$245,10,0)</f>
        <v>#N/A</v>
      </c>
    </row>
    <row r="1231" spans="1:12">
      <c r="A1231" s="5"/>
      <c r="B1231" s="30" t="e">
        <f>VLOOKUP(A1231,EMPRESAS!$A$1:$B$245,2,0)</f>
        <v>#N/A</v>
      </c>
      <c r="C1231" s="2" t="e">
        <f>VLOOKUP(A1231,EMPRESAS!$A$1:$C$245,3,0)</f>
        <v>#N/A</v>
      </c>
      <c r="D1231" s="9"/>
      <c r="E1231" s="9"/>
      <c r="F1231" s="9"/>
      <c r="G1231" s="9"/>
      <c r="H1231" s="9"/>
      <c r="J1231" s="24"/>
      <c r="K1231" s="11" t="e">
        <f>VLOOKUP(A1231,EMPRESAS!$A$1:$I$245,9,0)</f>
        <v>#N/A</v>
      </c>
      <c r="L1231" s="2" t="e">
        <f>VLOOKUP(A1231,EMPRESAS!$A$1:$J$245,10,0)</f>
        <v>#N/A</v>
      </c>
    </row>
    <row r="1232" spans="1:12">
      <c r="A1232" s="5"/>
      <c r="B1232" s="30" t="e">
        <f>VLOOKUP(A1232,EMPRESAS!$A$1:$B$245,2,0)</f>
        <v>#N/A</v>
      </c>
      <c r="C1232" s="2" t="e">
        <f>VLOOKUP(A1232,EMPRESAS!$A$1:$C$245,3,0)</f>
        <v>#N/A</v>
      </c>
      <c r="D1232" s="9"/>
      <c r="E1232" s="9"/>
      <c r="F1232" s="9"/>
      <c r="G1232" s="9"/>
      <c r="H1232" s="9"/>
      <c r="J1232" s="24"/>
      <c r="K1232" s="11" t="e">
        <f>VLOOKUP(A1232,EMPRESAS!$A$1:$I$245,9,0)</f>
        <v>#N/A</v>
      </c>
      <c r="L1232" s="2" t="e">
        <f>VLOOKUP(A1232,EMPRESAS!$A$1:$J$245,10,0)</f>
        <v>#N/A</v>
      </c>
    </row>
    <row r="1233" spans="1:12">
      <c r="A1233" s="5"/>
      <c r="B1233" s="30" t="e">
        <f>VLOOKUP(A1233,EMPRESAS!$A$1:$B$245,2,0)</f>
        <v>#N/A</v>
      </c>
      <c r="C1233" s="2" t="e">
        <f>VLOOKUP(A1233,EMPRESAS!$A$1:$C$245,3,0)</f>
        <v>#N/A</v>
      </c>
      <c r="D1233" s="9"/>
      <c r="E1233" s="9"/>
      <c r="F1233" s="9"/>
      <c r="G1233" s="9"/>
      <c r="H1233" s="9"/>
      <c r="J1233" s="24"/>
      <c r="K1233" s="11" t="e">
        <f>VLOOKUP(A1233,EMPRESAS!$A$1:$I$245,9,0)</f>
        <v>#N/A</v>
      </c>
      <c r="L1233" s="2" t="e">
        <f>VLOOKUP(A1233,EMPRESAS!$A$1:$J$245,10,0)</f>
        <v>#N/A</v>
      </c>
    </row>
    <row r="1234" spans="1:12">
      <c r="A1234" s="5"/>
      <c r="B1234" s="30" t="e">
        <f>VLOOKUP(A1234,EMPRESAS!$A$1:$B$245,2,0)</f>
        <v>#N/A</v>
      </c>
      <c r="C1234" s="2" t="e">
        <f>VLOOKUP(A1234,EMPRESAS!$A$1:$C$245,3,0)</f>
        <v>#N/A</v>
      </c>
      <c r="D1234" s="9"/>
      <c r="E1234" s="9"/>
      <c r="F1234" s="9"/>
      <c r="G1234" s="9"/>
      <c r="H1234" s="9"/>
      <c r="J1234" s="24"/>
      <c r="K1234" s="11" t="e">
        <f>VLOOKUP(A1234,EMPRESAS!$A$1:$I$245,9,0)</f>
        <v>#N/A</v>
      </c>
      <c r="L1234" s="2" t="e">
        <f>VLOOKUP(A1234,EMPRESAS!$A$1:$J$245,10,0)</f>
        <v>#N/A</v>
      </c>
    </row>
    <row r="1235" spans="1:12">
      <c r="A1235" s="5"/>
      <c r="B1235" s="30" t="e">
        <f>VLOOKUP(A1235,EMPRESAS!$A$1:$B$245,2,0)</f>
        <v>#N/A</v>
      </c>
      <c r="C1235" s="2" t="e">
        <f>VLOOKUP(A1235,EMPRESAS!$A$1:$C$245,3,0)</f>
        <v>#N/A</v>
      </c>
      <c r="D1235" s="9"/>
      <c r="E1235" s="9"/>
      <c r="F1235" s="9"/>
      <c r="G1235" s="9"/>
      <c r="H1235" s="9"/>
      <c r="J1235" s="24"/>
      <c r="K1235" s="11" t="e">
        <f>VLOOKUP(A1235,EMPRESAS!$A$1:$I$245,9,0)</f>
        <v>#N/A</v>
      </c>
      <c r="L1235" s="2" t="e">
        <f>VLOOKUP(A1235,EMPRESAS!$A$1:$J$245,10,0)</f>
        <v>#N/A</v>
      </c>
    </row>
    <row r="1236" spans="1:12">
      <c r="A1236" s="5"/>
      <c r="B1236" s="30" t="e">
        <f>VLOOKUP(A1236,EMPRESAS!$A$1:$B$245,2,0)</f>
        <v>#N/A</v>
      </c>
      <c r="C1236" s="2" t="e">
        <f>VLOOKUP(A1236,EMPRESAS!$A$1:$C$245,3,0)</f>
        <v>#N/A</v>
      </c>
      <c r="D1236" s="9"/>
      <c r="E1236" s="9"/>
      <c r="F1236" s="9"/>
      <c r="G1236" s="9"/>
      <c r="H1236" s="9"/>
      <c r="J1236" s="24"/>
      <c r="K1236" s="11" t="e">
        <f>VLOOKUP(A1236,EMPRESAS!$A$1:$I$245,9,0)</f>
        <v>#N/A</v>
      </c>
      <c r="L1236" s="2" t="e">
        <f>VLOOKUP(A1236,EMPRESAS!$A$1:$J$245,10,0)</f>
        <v>#N/A</v>
      </c>
    </row>
    <row r="1237" spans="1:12">
      <c r="A1237" s="5"/>
      <c r="B1237" s="30" t="e">
        <f>VLOOKUP(A1237,EMPRESAS!$A$1:$B$245,2,0)</f>
        <v>#N/A</v>
      </c>
      <c r="C1237" s="2" t="e">
        <f>VLOOKUP(A1237,EMPRESAS!$A$1:$C$245,3,0)</f>
        <v>#N/A</v>
      </c>
      <c r="D1237" s="9"/>
      <c r="E1237" s="9"/>
      <c r="F1237" s="9"/>
      <c r="G1237" s="9"/>
      <c r="H1237" s="9"/>
      <c r="J1237" s="24"/>
      <c r="K1237" s="11" t="e">
        <f>VLOOKUP(A1237,EMPRESAS!$A$1:$I$245,9,0)</f>
        <v>#N/A</v>
      </c>
      <c r="L1237" s="2" t="e">
        <f>VLOOKUP(A1237,EMPRESAS!$A$1:$J$245,10,0)</f>
        <v>#N/A</v>
      </c>
    </row>
    <row r="1238" spans="1:12">
      <c r="A1238" s="5"/>
      <c r="B1238" s="30" t="e">
        <f>VLOOKUP(A1238,EMPRESAS!$A$1:$B$245,2,0)</f>
        <v>#N/A</v>
      </c>
      <c r="C1238" s="2" t="e">
        <f>VLOOKUP(A1238,EMPRESAS!$A$1:$C$245,3,0)</f>
        <v>#N/A</v>
      </c>
      <c r="D1238" s="9"/>
      <c r="E1238" s="9"/>
      <c r="F1238" s="9"/>
      <c r="G1238" s="9"/>
      <c r="H1238" s="9"/>
      <c r="J1238" s="24"/>
      <c r="K1238" s="11" t="e">
        <f>VLOOKUP(A1238,EMPRESAS!$A$1:$I$245,9,0)</f>
        <v>#N/A</v>
      </c>
      <c r="L1238" s="2" t="e">
        <f>VLOOKUP(A1238,EMPRESAS!$A$1:$J$245,10,0)</f>
        <v>#N/A</v>
      </c>
    </row>
    <row r="1239" spans="1:12">
      <c r="A1239" s="5"/>
      <c r="B1239" s="30" t="e">
        <f>VLOOKUP(A1239,EMPRESAS!$A$1:$B$245,2,0)</f>
        <v>#N/A</v>
      </c>
      <c r="C1239" s="2" t="e">
        <f>VLOOKUP(A1239,EMPRESAS!$A$1:$C$245,3,0)</f>
        <v>#N/A</v>
      </c>
      <c r="D1239" s="9"/>
      <c r="E1239" s="9"/>
      <c r="F1239" s="9"/>
      <c r="G1239" s="9"/>
      <c r="H1239" s="9"/>
      <c r="J1239" s="24"/>
      <c r="K1239" s="11" t="e">
        <f>VLOOKUP(A1239,EMPRESAS!$A$1:$I$245,9,0)</f>
        <v>#N/A</v>
      </c>
      <c r="L1239" s="2" t="e">
        <f>VLOOKUP(A1239,EMPRESAS!$A$1:$J$245,10,0)</f>
        <v>#N/A</v>
      </c>
    </row>
    <row r="1240" spans="1:12">
      <c r="A1240" s="5"/>
      <c r="B1240" s="30" t="e">
        <f>VLOOKUP(A1240,EMPRESAS!$A$1:$B$245,2,0)</f>
        <v>#N/A</v>
      </c>
      <c r="C1240" s="2" t="e">
        <f>VLOOKUP(A1240,EMPRESAS!$A$1:$C$245,3,0)</f>
        <v>#N/A</v>
      </c>
      <c r="D1240" s="9"/>
      <c r="E1240" s="9"/>
      <c r="F1240" s="9"/>
      <c r="G1240" s="9"/>
      <c r="H1240" s="9"/>
      <c r="J1240" s="24"/>
      <c r="K1240" s="11" t="e">
        <f>VLOOKUP(A1240,EMPRESAS!$A$1:$I$245,9,0)</f>
        <v>#N/A</v>
      </c>
      <c r="L1240" s="2" t="e">
        <f>VLOOKUP(A1240,EMPRESAS!$A$1:$J$245,10,0)</f>
        <v>#N/A</v>
      </c>
    </row>
    <row r="1241" spans="1:12">
      <c r="A1241" s="5"/>
      <c r="B1241" s="30" t="e">
        <f>VLOOKUP(A1241,EMPRESAS!$A$1:$B$245,2,0)</f>
        <v>#N/A</v>
      </c>
      <c r="C1241" s="2" t="e">
        <f>VLOOKUP(A1241,EMPRESAS!$A$1:$C$245,3,0)</f>
        <v>#N/A</v>
      </c>
      <c r="D1241" s="9"/>
      <c r="E1241" s="9"/>
      <c r="F1241" s="9"/>
      <c r="G1241" s="9"/>
      <c r="H1241" s="9"/>
      <c r="J1241" s="24"/>
      <c r="K1241" s="11" t="e">
        <f>VLOOKUP(A1241,EMPRESAS!$A$1:$I$245,9,0)</f>
        <v>#N/A</v>
      </c>
      <c r="L1241" s="2" t="e">
        <f>VLOOKUP(A1241,EMPRESAS!$A$1:$J$245,10,0)</f>
        <v>#N/A</v>
      </c>
    </row>
    <row r="1242" spans="1:12">
      <c r="A1242" s="5"/>
      <c r="B1242" s="30" t="e">
        <f>VLOOKUP(A1242,EMPRESAS!$A$1:$B$245,2,0)</f>
        <v>#N/A</v>
      </c>
      <c r="C1242" s="2" t="e">
        <f>VLOOKUP(A1242,EMPRESAS!$A$1:$C$245,3,0)</f>
        <v>#N/A</v>
      </c>
      <c r="D1242" s="9"/>
      <c r="E1242" s="9"/>
      <c r="F1242" s="9"/>
      <c r="G1242" s="9"/>
      <c r="H1242" s="9"/>
      <c r="J1242" s="24"/>
      <c r="K1242" s="11" t="e">
        <f>VLOOKUP(A1242,EMPRESAS!$A$1:$I$245,9,0)</f>
        <v>#N/A</v>
      </c>
      <c r="L1242" s="2" t="e">
        <f>VLOOKUP(A1242,EMPRESAS!$A$1:$J$245,10,0)</f>
        <v>#N/A</v>
      </c>
    </row>
    <row r="1243" spans="1:12">
      <c r="A1243" s="5"/>
      <c r="B1243" s="30" t="e">
        <f>VLOOKUP(A1243,EMPRESAS!$A$1:$B$245,2,0)</f>
        <v>#N/A</v>
      </c>
      <c r="C1243" s="2" t="e">
        <f>VLOOKUP(A1243,EMPRESAS!$A$1:$C$245,3,0)</f>
        <v>#N/A</v>
      </c>
      <c r="D1243" s="9"/>
      <c r="E1243" s="9"/>
      <c r="F1243" s="9"/>
      <c r="G1243" s="9"/>
      <c r="H1243" s="9"/>
      <c r="J1243" s="24"/>
      <c r="K1243" s="11" t="e">
        <f>VLOOKUP(A1243,EMPRESAS!$A$1:$I$245,9,0)</f>
        <v>#N/A</v>
      </c>
      <c r="L1243" s="2" t="e">
        <f>VLOOKUP(A1243,EMPRESAS!$A$1:$J$245,10,0)</f>
        <v>#N/A</v>
      </c>
    </row>
    <row r="1244" spans="1:12">
      <c r="A1244" s="5"/>
      <c r="B1244" s="30" t="e">
        <f>VLOOKUP(A1244,EMPRESAS!$A$1:$B$245,2,0)</f>
        <v>#N/A</v>
      </c>
      <c r="C1244" s="2" t="e">
        <f>VLOOKUP(A1244,EMPRESAS!$A$1:$C$245,3,0)</f>
        <v>#N/A</v>
      </c>
      <c r="D1244" s="9"/>
      <c r="E1244" s="9"/>
      <c r="F1244" s="9"/>
      <c r="G1244" s="9"/>
      <c r="H1244" s="9"/>
      <c r="J1244" s="24"/>
      <c r="K1244" s="11" t="e">
        <f>VLOOKUP(A1244,EMPRESAS!$A$1:$I$245,9,0)</f>
        <v>#N/A</v>
      </c>
      <c r="L1244" s="2" t="e">
        <f>VLOOKUP(A1244,EMPRESAS!$A$1:$J$245,10,0)</f>
        <v>#N/A</v>
      </c>
    </row>
    <row r="1245" spans="1:12">
      <c r="A1245" s="5"/>
      <c r="B1245" s="30" t="e">
        <f>VLOOKUP(A1245,EMPRESAS!$A$1:$B$245,2,0)</f>
        <v>#N/A</v>
      </c>
      <c r="C1245" s="2" t="e">
        <f>VLOOKUP(A1245,EMPRESAS!$A$1:$C$245,3,0)</f>
        <v>#N/A</v>
      </c>
      <c r="D1245" s="9"/>
      <c r="E1245" s="9"/>
      <c r="F1245" s="9"/>
      <c r="G1245" s="9"/>
      <c r="H1245" s="9"/>
      <c r="J1245" s="24"/>
      <c r="K1245" s="11" t="e">
        <f>VLOOKUP(A1245,EMPRESAS!$A$1:$I$245,9,0)</f>
        <v>#N/A</v>
      </c>
      <c r="L1245" s="2" t="e">
        <f>VLOOKUP(A1245,EMPRESAS!$A$1:$J$245,10,0)</f>
        <v>#N/A</v>
      </c>
    </row>
    <row r="1246" spans="1:12">
      <c r="A1246" s="5"/>
      <c r="B1246" s="30" t="e">
        <f>VLOOKUP(A1246,EMPRESAS!$A$1:$B$245,2,0)</f>
        <v>#N/A</v>
      </c>
      <c r="C1246" s="2" t="e">
        <f>VLOOKUP(A1246,EMPRESAS!$A$1:$C$245,3,0)</f>
        <v>#N/A</v>
      </c>
      <c r="D1246" s="9"/>
      <c r="E1246" s="9"/>
      <c r="F1246" s="9"/>
      <c r="G1246" s="9"/>
      <c r="H1246" s="9"/>
      <c r="J1246" s="24"/>
      <c r="K1246" s="11" t="e">
        <f>VLOOKUP(A1246,EMPRESAS!$A$1:$I$245,9,0)</f>
        <v>#N/A</v>
      </c>
      <c r="L1246" s="2" t="e">
        <f>VLOOKUP(A1246,EMPRESAS!$A$1:$J$245,10,0)</f>
        <v>#N/A</v>
      </c>
    </row>
    <row r="1247" spans="1:12">
      <c r="A1247" s="5"/>
      <c r="B1247" s="30" t="e">
        <f>VLOOKUP(A1247,EMPRESAS!$A$1:$B$245,2,0)</f>
        <v>#N/A</v>
      </c>
      <c r="C1247" s="2" t="e">
        <f>VLOOKUP(A1247,EMPRESAS!$A$1:$C$245,3,0)</f>
        <v>#N/A</v>
      </c>
      <c r="D1247" s="9"/>
      <c r="E1247" s="9"/>
      <c r="F1247" s="9"/>
      <c r="G1247" s="9"/>
      <c r="H1247" s="9"/>
      <c r="J1247" s="24"/>
      <c r="K1247" s="11" t="e">
        <f>VLOOKUP(A1247,EMPRESAS!$A$1:$I$245,9,0)</f>
        <v>#N/A</v>
      </c>
      <c r="L1247" s="2" t="e">
        <f>VLOOKUP(A1247,EMPRESAS!$A$1:$J$245,10,0)</f>
        <v>#N/A</v>
      </c>
    </row>
    <row r="1248" spans="1:12">
      <c r="A1248" s="5"/>
      <c r="B1248" s="30" t="e">
        <f>VLOOKUP(A1248,EMPRESAS!$A$1:$B$245,2,0)</f>
        <v>#N/A</v>
      </c>
      <c r="C1248" s="2" t="e">
        <f>VLOOKUP(A1248,EMPRESAS!$A$1:$C$245,3,0)</f>
        <v>#N/A</v>
      </c>
      <c r="D1248" s="9"/>
      <c r="E1248" s="9"/>
      <c r="F1248" s="9"/>
      <c r="G1248" s="9"/>
      <c r="H1248" s="9"/>
      <c r="J1248" s="24"/>
      <c r="K1248" s="11" t="e">
        <f>VLOOKUP(A1248,EMPRESAS!$A$1:$I$245,9,0)</f>
        <v>#N/A</v>
      </c>
      <c r="L1248" s="2" t="e">
        <f>VLOOKUP(A1248,EMPRESAS!$A$1:$J$245,10,0)</f>
        <v>#N/A</v>
      </c>
    </row>
    <row r="1249" spans="1:12">
      <c r="A1249" s="5"/>
      <c r="B1249" s="30" t="e">
        <f>VLOOKUP(A1249,EMPRESAS!$A$1:$B$245,2,0)</f>
        <v>#N/A</v>
      </c>
      <c r="C1249" s="2" t="e">
        <f>VLOOKUP(A1249,EMPRESAS!$A$1:$C$245,3,0)</f>
        <v>#N/A</v>
      </c>
      <c r="D1249" s="9"/>
      <c r="E1249" s="9"/>
      <c r="F1249" s="9"/>
      <c r="G1249" s="9"/>
      <c r="H1249" s="9"/>
      <c r="J1249" s="24"/>
      <c r="K1249" s="11" t="e">
        <f>VLOOKUP(A1249,EMPRESAS!$A$1:$I$245,9,0)</f>
        <v>#N/A</v>
      </c>
      <c r="L1249" s="2" t="e">
        <f>VLOOKUP(A1249,EMPRESAS!$A$1:$J$245,10,0)</f>
        <v>#N/A</v>
      </c>
    </row>
    <row r="1250" spans="1:12">
      <c r="A1250" s="5"/>
      <c r="B1250" s="30" t="e">
        <f>VLOOKUP(A1250,EMPRESAS!$A$1:$B$245,2,0)</f>
        <v>#N/A</v>
      </c>
      <c r="C1250" s="2" t="e">
        <f>VLOOKUP(A1250,EMPRESAS!$A$1:$C$245,3,0)</f>
        <v>#N/A</v>
      </c>
      <c r="D1250" s="9"/>
      <c r="E1250" s="9"/>
      <c r="F1250" s="9"/>
      <c r="G1250" s="9"/>
      <c r="H1250" s="9"/>
      <c r="J1250" s="24"/>
      <c r="K1250" s="11" t="e">
        <f>VLOOKUP(A1250,EMPRESAS!$A$1:$I$245,9,0)</f>
        <v>#N/A</v>
      </c>
      <c r="L1250" s="2" t="e">
        <f>VLOOKUP(A1250,EMPRESAS!$A$1:$J$245,10,0)</f>
        <v>#N/A</v>
      </c>
    </row>
    <row r="1251" spans="1:12">
      <c r="A1251" s="5"/>
      <c r="B1251" s="30" t="e">
        <f>VLOOKUP(A1251,EMPRESAS!$A$1:$B$245,2,0)</f>
        <v>#N/A</v>
      </c>
      <c r="C1251" s="2" t="e">
        <f>VLOOKUP(A1251,EMPRESAS!$A$1:$C$245,3,0)</f>
        <v>#N/A</v>
      </c>
      <c r="D1251" s="9"/>
      <c r="E1251" s="9"/>
      <c r="F1251" s="9"/>
      <c r="G1251" s="9"/>
      <c r="H1251" s="9"/>
      <c r="J1251" s="24"/>
      <c r="K1251" s="11" t="e">
        <f>VLOOKUP(A1251,EMPRESAS!$A$1:$I$245,9,0)</f>
        <v>#N/A</v>
      </c>
      <c r="L1251" s="2" t="e">
        <f>VLOOKUP(A1251,EMPRESAS!$A$1:$J$245,10,0)</f>
        <v>#N/A</v>
      </c>
    </row>
    <row r="1252" spans="1:12">
      <c r="A1252" s="5"/>
      <c r="B1252" s="30" t="e">
        <f>VLOOKUP(A1252,EMPRESAS!$A$1:$B$245,2,0)</f>
        <v>#N/A</v>
      </c>
      <c r="C1252" s="2" t="e">
        <f>VLOOKUP(A1252,EMPRESAS!$A$1:$C$245,3,0)</f>
        <v>#N/A</v>
      </c>
      <c r="D1252" s="9"/>
      <c r="E1252" s="9"/>
      <c r="F1252" s="9"/>
      <c r="G1252" s="9"/>
      <c r="H1252" s="9"/>
      <c r="J1252" s="24"/>
      <c r="K1252" s="11" t="e">
        <f>VLOOKUP(A1252,EMPRESAS!$A$1:$I$245,9,0)</f>
        <v>#N/A</v>
      </c>
      <c r="L1252" s="2" t="e">
        <f>VLOOKUP(A1252,EMPRESAS!$A$1:$J$245,10,0)</f>
        <v>#N/A</v>
      </c>
    </row>
    <row r="1253" spans="1:12">
      <c r="A1253" s="5"/>
      <c r="B1253" s="30" t="e">
        <f>VLOOKUP(A1253,EMPRESAS!$A$1:$B$245,2,0)</f>
        <v>#N/A</v>
      </c>
      <c r="C1253" s="2" t="e">
        <f>VLOOKUP(A1253,EMPRESAS!$A$1:$C$245,3,0)</f>
        <v>#N/A</v>
      </c>
      <c r="D1253" s="9"/>
      <c r="E1253" s="9"/>
      <c r="F1253" s="9"/>
      <c r="G1253" s="9"/>
      <c r="H1253" s="9"/>
      <c r="J1253" s="24"/>
      <c r="K1253" s="11" t="e">
        <f>VLOOKUP(A1253,EMPRESAS!$A$1:$I$245,9,0)</f>
        <v>#N/A</v>
      </c>
      <c r="L1253" s="2" t="e">
        <f>VLOOKUP(A1253,EMPRESAS!$A$1:$J$245,10,0)</f>
        <v>#N/A</v>
      </c>
    </row>
    <row r="1254" spans="1:12">
      <c r="A1254" s="5"/>
      <c r="B1254" s="30" t="e">
        <f>VLOOKUP(A1254,EMPRESAS!$A$1:$B$245,2,0)</f>
        <v>#N/A</v>
      </c>
      <c r="C1254" s="2" t="e">
        <f>VLOOKUP(A1254,EMPRESAS!$A$1:$C$245,3,0)</f>
        <v>#N/A</v>
      </c>
      <c r="D1254" s="9"/>
      <c r="E1254" s="9"/>
      <c r="F1254" s="9"/>
      <c r="G1254" s="9"/>
      <c r="H1254" s="9"/>
      <c r="J1254" s="24"/>
      <c r="K1254" s="11" t="e">
        <f>VLOOKUP(A1254,EMPRESAS!$A$1:$I$245,9,0)</f>
        <v>#N/A</v>
      </c>
      <c r="L1254" s="2" t="e">
        <f>VLOOKUP(A1254,EMPRESAS!$A$1:$J$245,10,0)</f>
        <v>#N/A</v>
      </c>
    </row>
    <row r="1255" spans="1:12">
      <c r="A1255" s="5"/>
      <c r="B1255" s="30" t="e">
        <f>VLOOKUP(A1255,EMPRESAS!$A$1:$B$245,2,0)</f>
        <v>#N/A</v>
      </c>
      <c r="C1255" s="2" t="e">
        <f>VLOOKUP(A1255,EMPRESAS!$A$1:$C$245,3,0)</f>
        <v>#N/A</v>
      </c>
      <c r="D1255" s="9"/>
      <c r="E1255" s="9"/>
      <c r="F1255" s="9"/>
      <c r="G1255" s="9"/>
      <c r="H1255" s="9"/>
      <c r="J1255" s="24"/>
      <c r="K1255" s="11" t="e">
        <f>VLOOKUP(A1255,EMPRESAS!$A$1:$I$245,9,0)</f>
        <v>#N/A</v>
      </c>
      <c r="L1255" s="2" t="e">
        <f>VLOOKUP(A1255,EMPRESAS!$A$1:$J$245,10,0)</f>
        <v>#N/A</v>
      </c>
    </row>
    <row r="1256" spans="1:12">
      <c r="A1256" s="5"/>
      <c r="B1256" s="30" t="e">
        <f>VLOOKUP(A1256,EMPRESAS!$A$1:$B$245,2,0)</f>
        <v>#N/A</v>
      </c>
      <c r="C1256" s="2" t="e">
        <f>VLOOKUP(A1256,EMPRESAS!$A$1:$C$245,3,0)</f>
        <v>#N/A</v>
      </c>
      <c r="D1256" s="9"/>
      <c r="E1256" s="9"/>
      <c r="F1256" s="9"/>
      <c r="G1256" s="9"/>
      <c r="H1256" s="9"/>
      <c r="J1256" s="24"/>
      <c r="K1256" s="11" t="e">
        <f>VLOOKUP(A1256,EMPRESAS!$A$1:$I$245,9,0)</f>
        <v>#N/A</v>
      </c>
      <c r="L1256" s="2" t="e">
        <f>VLOOKUP(A1256,EMPRESAS!$A$1:$J$245,10,0)</f>
        <v>#N/A</v>
      </c>
    </row>
    <row r="1257" spans="1:12">
      <c r="A1257" s="5"/>
      <c r="B1257" s="30" t="e">
        <f>VLOOKUP(A1257,EMPRESAS!$A$1:$B$245,2,0)</f>
        <v>#N/A</v>
      </c>
      <c r="C1257" s="2" t="e">
        <f>VLOOKUP(A1257,EMPRESAS!$A$1:$C$245,3,0)</f>
        <v>#N/A</v>
      </c>
      <c r="D1257" s="9"/>
      <c r="E1257" s="9"/>
      <c r="F1257" s="9"/>
      <c r="G1257" s="9"/>
      <c r="H1257" s="9"/>
      <c r="J1257" s="24"/>
      <c r="K1257" s="11" t="e">
        <f>VLOOKUP(A1257,EMPRESAS!$A$1:$I$245,9,0)</f>
        <v>#N/A</v>
      </c>
      <c r="L1257" s="2" t="e">
        <f>VLOOKUP(A1257,EMPRESAS!$A$1:$J$245,10,0)</f>
        <v>#N/A</v>
      </c>
    </row>
    <row r="1258" spans="1:12">
      <c r="A1258" s="5"/>
      <c r="B1258" s="30" t="e">
        <f>VLOOKUP(A1258,EMPRESAS!$A$1:$B$245,2,0)</f>
        <v>#N/A</v>
      </c>
      <c r="C1258" s="2" t="e">
        <f>VLOOKUP(A1258,EMPRESAS!$A$1:$C$245,3,0)</f>
        <v>#N/A</v>
      </c>
      <c r="D1258" s="9"/>
      <c r="E1258" s="9"/>
      <c r="F1258" s="9"/>
      <c r="G1258" s="9"/>
      <c r="H1258" s="9"/>
      <c r="J1258" s="24"/>
      <c r="K1258" s="11" t="e">
        <f>VLOOKUP(A1258,EMPRESAS!$A$1:$I$245,9,0)</f>
        <v>#N/A</v>
      </c>
      <c r="L1258" s="2" t="e">
        <f>VLOOKUP(A1258,EMPRESAS!$A$1:$J$245,10,0)</f>
        <v>#N/A</v>
      </c>
    </row>
    <row r="1259" spans="1:12">
      <c r="A1259" s="5"/>
      <c r="B1259" s="30" t="e">
        <f>VLOOKUP(A1259,EMPRESAS!$A$1:$B$245,2,0)</f>
        <v>#N/A</v>
      </c>
      <c r="C1259" s="2" t="e">
        <f>VLOOKUP(A1259,EMPRESAS!$A$1:$C$245,3,0)</f>
        <v>#N/A</v>
      </c>
      <c r="D1259" s="9"/>
      <c r="E1259" s="9"/>
      <c r="F1259" s="9"/>
      <c r="G1259" s="9"/>
      <c r="H1259" s="9"/>
      <c r="J1259" s="24"/>
      <c r="K1259" s="11" t="e">
        <f>VLOOKUP(A1259,EMPRESAS!$A$1:$I$245,9,0)</f>
        <v>#N/A</v>
      </c>
      <c r="L1259" s="2" t="e">
        <f>VLOOKUP(A1259,EMPRESAS!$A$1:$J$245,10,0)</f>
        <v>#N/A</v>
      </c>
    </row>
    <row r="1260" spans="1:12">
      <c r="A1260" s="5"/>
      <c r="B1260" s="30" t="e">
        <f>VLOOKUP(A1260,EMPRESAS!$A$1:$B$245,2,0)</f>
        <v>#N/A</v>
      </c>
      <c r="C1260" s="2" t="e">
        <f>VLOOKUP(A1260,EMPRESAS!$A$1:$C$245,3,0)</f>
        <v>#N/A</v>
      </c>
      <c r="D1260" s="9"/>
      <c r="E1260" s="9"/>
      <c r="F1260" s="9"/>
      <c r="G1260" s="9" t="s">
        <v>598</v>
      </c>
      <c r="H1260" s="9"/>
      <c r="J1260" s="24"/>
      <c r="K1260" s="11" t="e">
        <f>VLOOKUP(A1260,EMPRESAS!$A$1:$I$245,9,0)</f>
        <v>#N/A</v>
      </c>
      <c r="L1260" s="2" t="e">
        <f>VLOOKUP(A1260,EMPRESAS!$A$1:$J$245,10,0)</f>
        <v>#N/A</v>
      </c>
    </row>
    <row r="1261" spans="1:12">
      <c r="A1261" s="5"/>
      <c r="B1261" s="30" t="e">
        <f>VLOOKUP(A1261,EMPRESAS!$A$1:$B$245,2,0)</f>
        <v>#N/A</v>
      </c>
      <c r="C1261" s="2" t="e">
        <f>VLOOKUP(A1261,EMPRESAS!$A$1:$C$245,3,0)</f>
        <v>#N/A</v>
      </c>
      <c r="D1261" s="9"/>
      <c r="E1261" s="9"/>
      <c r="F1261" s="9"/>
      <c r="G1261" s="9"/>
      <c r="H1261" s="9"/>
      <c r="J1261" s="24"/>
      <c r="K1261" s="11" t="e">
        <f>VLOOKUP(A1261,EMPRESAS!$A$1:$I$245,9,0)</f>
        <v>#N/A</v>
      </c>
      <c r="L1261" s="2" t="e">
        <f>VLOOKUP(A1261,EMPRESAS!$A$1:$J$245,10,0)</f>
        <v>#N/A</v>
      </c>
    </row>
    <row r="1262" spans="1:12">
      <c r="A1262" s="5"/>
      <c r="B1262" s="30" t="e">
        <f>VLOOKUP(A1262,EMPRESAS!$A$1:$B$245,2,0)</f>
        <v>#N/A</v>
      </c>
      <c r="C1262" s="2" t="e">
        <f>VLOOKUP(A1262,EMPRESAS!$A$1:$C$245,3,0)</f>
        <v>#N/A</v>
      </c>
      <c r="D1262" s="9"/>
      <c r="E1262" s="9"/>
      <c r="F1262" s="9"/>
      <c r="G1262" s="9"/>
      <c r="H1262" s="9"/>
      <c r="J1262" s="24"/>
      <c r="K1262" s="11" t="e">
        <f>VLOOKUP(A1262,EMPRESAS!$A$1:$I$245,9,0)</f>
        <v>#N/A</v>
      </c>
      <c r="L1262" s="2" t="e">
        <f>VLOOKUP(A1262,EMPRESAS!$A$1:$J$245,10,0)</f>
        <v>#N/A</v>
      </c>
    </row>
    <row r="1263" spans="1:12">
      <c r="A1263" s="5"/>
      <c r="B1263" s="30" t="e">
        <f>VLOOKUP(A1263,EMPRESAS!$A$1:$B$245,2,0)</f>
        <v>#N/A</v>
      </c>
      <c r="C1263" s="2" t="e">
        <f>VLOOKUP(A1263,EMPRESAS!$A$1:$C$245,3,0)</f>
        <v>#N/A</v>
      </c>
      <c r="D1263" s="9"/>
      <c r="E1263" s="9"/>
      <c r="F1263" s="9"/>
      <c r="G1263" s="9"/>
      <c r="H1263" s="9"/>
      <c r="J1263" s="24"/>
      <c r="K1263" s="11" t="e">
        <f>VLOOKUP(A1263,EMPRESAS!$A$1:$I$245,9,0)</f>
        <v>#N/A</v>
      </c>
      <c r="L1263" s="2" t="e">
        <f>VLOOKUP(A1263,EMPRESAS!$A$1:$J$245,10,0)</f>
        <v>#N/A</v>
      </c>
    </row>
    <row r="1264" spans="1:12">
      <c r="A1264" s="5"/>
      <c r="B1264" s="30" t="e">
        <f>VLOOKUP(A1264,EMPRESAS!$A$1:$B$245,2,0)</f>
        <v>#N/A</v>
      </c>
      <c r="C1264" s="2" t="e">
        <f>VLOOKUP(A1264,EMPRESAS!$A$1:$C$245,3,0)</f>
        <v>#N/A</v>
      </c>
      <c r="D1264" s="9"/>
      <c r="E1264" s="9"/>
      <c r="F1264" s="9"/>
      <c r="G1264" s="9"/>
      <c r="H1264" s="9"/>
      <c r="J1264" s="24"/>
      <c r="K1264" s="11" t="e">
        <f>VLOOKUP(A1264,EMPRESAS!$A$1:$I$245,9,0)</f>
        <v>#N/A</v>
      </c>
      <c r="L1264" s="2" t="e">
        <f>VLOOKUP(A1264,EMPRESAS!$A$1:$J$245,10,0)</f>
        <v>#N/A</v>
      </c>
    </row>
    <row r="1265" spans="1:12">
      <c r="A1265" s="5"/>
      <c r="B1265" s="30" t="e">
        <f>VLOOKUP(A1265,EMPRESAS!$A$1:$B$245,2,0)</f>
        <v>#N/A</v>
      </c>
      <c r="C1265" s="2" t="e">
        <f>VLOOKUP(A1265,EMPRESAS!$A$1:$C$245,3,0)</f>
        <v>#N/A</v>
      </c>
      <c r="D1265" s="9"/>
      <c r="E1265" s="9"/>
      <c r="F1265" s="9"/>
      <c r="G1265" s="9"/>
      <c r="H1265" s="9"/>
      <c r="J1265" s="24"/>
      <c r="K1265" s="11" t="e">
        <f>VLOOKUP(A1265,EMPRESAS!$A$1:$I$245,9,0)</f>
        <v>#N/A</v>
      </c>
      <c r="L1265" s="2" t="e">
        <f>VLOOKUP(A1265,EMPRESAS!$A$1:$J$245,10,0)</f>
        <v>#N/A</v>
      </c>
    </row>
    <row r="1266" spans="1:12">
      <c r="A1266" s="5"/>
      <c r="B1266" s="30" t="e">
        <f>VLOOKUP(A1266,EMPRESAS!$A$1:$B$245,2,0)</f>
        <v>#N/A</v>
      </c>
      <c r="C1266" s="2" t="e">
        <f>VLOOKUP(A1266,EMPRESAS!$A$1:$C$245,3,0)</f>
        <v>#N/A</v>
      </c>
      <c r="D1266" s="9"/>
      <c r="E1266" s="9"/>
      <c r="F1266" s="9"/>
      <c r="G1266" s="9"/>
      <c r="H1266" s="9"/>
      <c r="J1266" s="24"/>
      <c r="K1266" s="11" t="e">
        <f>VLOOKUP(A1266,EMPRESAS!$A$1:$I$245,9,0)</f>
        <v>#N/A</v>
      </c>
      <c r="L1266" s="2" t="e">
        <f>VLOOKUP(A1266,EMPRESAS!$A$1:$J$245,10,0)</f>
        <v>#N/A</v>
      </c>
    </row>
    <row r="1267" spans="1:12">
      <c r="A1267" s="5"/>
      <c r="B1267" s="30" t="e">
        <f>VLOOKUP(A1267,EMPRESAS!$A$1:$B$245,2,0)</f>
        <v>#N/A</v>
      </c>
      <c r="C1267" s="2" t="e">
        <f>VLOOKUP(A1267,EMPRESAS!$A$1:$C$245,3,0)</f>
        <v>#N/A</v>
      </c>
      <c r="D1267" s="9"/>
      <c r="E1267" s="9"/>
      <c r="F1267" s="9"/>
      <c r="G1267" s="9"/>
      <c r="H1267" s="9"/>
      <c r="J1267" s="24"/>
      <c r="K1267" s="11" t="e">
        <f>VLOOKUP(A1267,EMPRESAS!$A$1:$I$245,9,0)</f>
        <v>#N/A</v>
      </c>
      <c r="L1267" s="2" t="e">
        <f>VLOOKUP(A1267,EMPRESAS!$A$1:$J$245,10,0)</f>
        <v>#N/A</v>
      </c>
    </row>
    <row r="1268" spans="1:12">
      <c r="A1268" s="5"/>
      <c r="B1268" s="30" t="e">
        <f>VLOOKUP(A1268,EMPRESAS!$A$1:$B$245,2,0)</f>
        <v>#N/A</v>
      </c>
      <c r="C1268" s="2" t="e">
        <f>VLOOKUP(A1268,EMPRESAS!$A$1:$C$245,3,0)</f>
        <v>#N/A</v>
      </c>
      <c r="D1268" s="9"/>
      <c r="E1268" s="9"/>
      <c r="F1268" s="9"/>
      <c r="G1268" s="9"/>
      <c r="H1268" s="9"/>
      <c r="J1268" s="24"/>
      <c r="K1268" s="11" t="e">
        <f>VLOOKUP(A1268,EMPRESAS!$A$1:$I$245,9,0)</f>
        <v>#N/A</v>
      </c>
      <c r="L1268" s="2" t="e">
        <f>VLOOKUP(A1268,EMPRESAS!$A$1:$J$245,10,0)</f>
        <v>#N/A</v>
      </c>
    </row>
    <row r="1269" spans="1:12">
      <c r="A1269" s="5"/>
      <c r="B1269" s="30" t="e">
        <f>VLOOKUP(A1269,EMPRESAS!$A$1:$B$245,2,0)</f>
        <v>#N/A</v>
      </c>
      <c r="C1269" s="2" t="e">
        <f>VLOOKUP(A1269,EMPRESAS!$A$1:$C$245,3,0)</f>
        <v>#N/A</v>
      </c>
      <c r="D1269" s="9"/>
      <c r="E1269" s="9"/>
      <c r="F1269" s="9"/>
      <c r="G1269" s="9"/>
      <c r="H1269" s="9"/>
      <c r="J1269" s="24"/>
      <c r="K1269" s="11" t="e">
        <f>VLOOKUP(A1269,EMPRESAS!$A$1:$I$245,9,0)</f>
        <v>#N/A</v>
      </c>
      <c r="L1269" s="2" t="e">
        <f>VLOOKUP(A1269,EMPRESAS!$A$1:$J$245,10,0)</f>
        <v>#N/A</v>
      </c>
    </row>
    <row r="1270" spans="1:12">
      <c r="A1270" s="5"/>
      <c r="B1270" s="30" t="e">
        <f>VLOOKUP(A1270,EMPRESAS!$A$1:$B$245,2,0)</f>
        <v>#N/A</v>
      </c>
      <c r="C1270" s="2" t="e">
        <f>VLOOKUP(A1270,EMPRESAS!$A$1:$C$245,3,0)</f>
        <v>#N/A</v>
      </c>
      <c r="D1270" s="9"/>
      <c r="E1270" s="9"/>
      <c r="F1270" s="9"/>
      <c r="G1270" s="9"/>
      <c r="H1270" s="9"/>
      <c r="J1270" s="24"/>
      <c r="K1270" s="11" t="e">
        <f>VLOOKUP(A1270,EMPRESAS!$A$1:$I$245,9,0)</f>
        <v>#N/A</v>
      </c>
      <c r="L1270" s="2" t="e">
        <f>VLOOKUP(A1270,EMPRESAS!$A$1:$J$245,10,0)</f>
        <v>#N/A</v>
      </c>
    </row>
    <row r="1271" spans="1:12">
      <c r="A1271" s="5"/>
      <c r="B1271" s="30" t="e">
        <f>VLOOKUP(A1271,EMPRESAS!$A$1:$B$245,2,0)</f>
        <v>#N/A</v>
      </c>
      <c r="C1271" s="2" t="e">
        <f>VLOOKUP(A1271,EMPRESAS!$A$1:$C$245,3,0)</f>
        <v>#N/A</v>
      </c>
      <c r="D1271" s="9"/>
      <c r="E1271" s="9"/>
      <c r="F1271" s="9"/>
      <c r="G1271" s="9"/>
      <c r="H1271" s="9"/>
      <c r="J1271" s="24"/>
      <c r="K1271" s="11" t="e">
        <f>VLOOKUP(A1271,EMPRESAS!$A$1:$I$245,9,0)</f>
        <v>#N/A</v>
      </c>
      <c r="L1271" s="2" t="e">
        <f>VLOOKUP(A1271,EMPRESAS!$A$1:$J$245,10,0)</f>
        <v>#N/A</v>
      </c>
    </row>
    <row r="1272" spans="1:12">
      <c r="A1272" s="5"/>
      <c r="B1272" s="30" t="e">
        <f>VLOOKUP(A1272,EMPRESAS!$A$1:$B$245,2,0)</f>
        <v>#N/A</v>
      </c>
      <c r="C1272" s="2" t="e">
        <f>VLOOKUP(A1272,EMPRESAS!$A$1:$C$245,3,0)</f>
        <v>#N/A</v>
      </c>
      <c r="D1272" s="9"/>
      <c r="E1272" s="9"/>
      <c r="F1272" s="9"/>
      <c r="G1272" s="9"/>
      <c r="H1272" s="9"/>
      <c r="J1272" s="24"/>
      <c r="K1272" s="11" t="e">
        <f>VLOOKUP(A1272,EMPRESAS!$A$1:$I$245,9,0)</f>
        <v>#N/A</v>
      </c>
      <c r="L1272" s="2" t="e">
        <f>VLOOKUP(A1272,EMPRESAS!$A$1:$J$245,10,0)</f>
        <v>#N/A</v>
      </c>
    </row>
    <row r="1273" spans="1:12">
      <c r="A1273" s="5"/>
      <c r="B1273" s="30" t="e">
        <f>VLOOKUP(A1273,EMPRESAS!$A$1:$B$245,2,0)</f>
        <v>#N/A</v>
      </c>
      <c r="C1273" s="2" t="e">
        <f>VLOOKUP(A1273,EMPRESAS!$A$1:$C$245,3,0)</f>
        <v>#N/A</v>
      </c>
      <c r="D1273" s="9"/>
      <c r="E1273" s="9"/>
      <c r="F1273" s="9"/>
      <c r="G1273" s="9"/>
      <c r="H1273" s="9"/>
      <c r="J1273" s="24"/>
      <c r="K1273" s="11" t="e">
        <f>VLOOKUP(A1273,EMPRESAS!$A$1:$I$245,9,0)</f>
        <v>#N/A</v>
      </c>
      <c r="L1273" s="2" t="e">
        <f>VLOOKUP(A1273,EMPRESAS!$A$1:$J$245,10,0)</f>
        <v>#N/A</v>
      </c>
    </row>
    <row r="1274" spans="1:12">
      <c r="A1274" s="5"/>
      <c r="B1274" s="30" t="e">
        <f>VLOOKUP(A1274,EMPRESAS!$A$1:$B$245,2,0)</f>
        <v>#N/A</v>
      </c>
      <c r="C1274" s="2" t="e">
        <f>VLOOKUP(A1274,EMPRESAS!$A$1:$C$245,3,0)</f>
        <v>#N/A</v>
      </c>
      <c r="D1274" s="9"/>
      <c r="E1274" s="9"/>
      <c r="F1274" s="9"/>
      <c r="G1274" s="9"/>
      <c r="H1274" s="9"/>
      <c r="J1274" s="24"/>
      <c r="K1274" s="11" t="e">
        <f>VLOOKUP(A1274,EMPRESAS!$A$1:$I$245,9,0)</f>
        <v>#N/A</v>
      </c>
      <c r="L1274" s="2" t="e">
        <f>VLOOKUP(A1274,EMPRESAS!$A$1:$J$245,10,0)</f>
        <v>#N/A</v>
      </c>
    </row>
    <row r="1275" spans="1:12">
      <c r="A1275" s="5"/>
      <c r="B1275" s="30" t="e">
        <f>VLOOKUP(A1275,EMPRESAS!$A$1:$B$245,2,0)</f>
        <v>#N/A</v>
      </c>
      <c r="C1275" s="2" t="e">
        <f>VLOOKUP(A1275,EMPRESAS!$A$1:$C$245,3,0)</f>
        <v>#N/A</v>
      </c>
      <c r="D1275" s="9"/>
      <c r="E1275" s="9"/>
      <c r="F1275" s="9"/>
      <c r="G1275" s="9"/>
      <c r="H1275" s="9"/>
      <c r="J1275" s="24"/>
      <c r="K1275" s="11" t="e">
        <f>VLOOKUP(A1275,EMPRESAS!$A$1:$I$245,9,0)</f>
        <v>#N/A</v>
      </c>
      <c r="L1275" s="2" t="e">
        <f>VLOOKUP(A1275,EMPRESAS!$A$1:$J$245,10,0)</f>
        <v>#N/A</v>
      </c>
    </row>
    <row r="1276" spans="1:12">
      <c r="A1276" s="5"/>
      <c r="B1276" s="30" t="e">
        <f>VLOOKUP(A1276,EMPRESAS!$A$1:$B$245,2,0)</f>
        <v>#N/A</v>
      </c>
      <c r="C1276" s="2" t="e">
        <f>VLOOKUP(A1276,EMPRESAS!$A$1:$C$245,3,0)</f>
        <v>#N/A</v>
      </c>
      <c r="D1276" s="9"/>
      <c r="E1276" s="9"/>
      <c r="F1276" s="9"/>
      <c r="G1276" s="9"/>
      <c r="H1276" s="9"/>
      <c r="J1276" s="24"/>
      <c r="K1276" s="11" t="e">
        <f>VLOOKUP(A1276,EMPRESAS!$A$1:$I$245,9,0)</f>
        <v>#N/A</v>
      </c>
      <c r="L1276" s="2" t="e">
        <f>VLOOKUP(A1276,EMPRESAS!$A$1:$J$245,10,0)</f>
        <v>#N/A</v>
      </c>
    </row>
    <row r="1277" spans="1:12">
      <c r="A1277" s="5"/>
      <c r="B1277" s="30" t="e">
        <f>VLOOKUP(A1277,EMPRESAS!$A$1:$B$245,2,0)</f>
        <v>#N/A</v>
      </c>
      <c r="C1277" s="2" t="e">
        <f>VLOOKUP(A1277,EMPRESAS!$A$1:$C$245,3,0)</f>
        <v>#N/A</v>
      </c>
      <c r="D1277" s="9"/>
      <c r="E1277" s="9"/>
      <c r="F1277" s="9"/>
      <c r="G1277" s="9"/>
      <c r="H1277" s="9"/>
      <c r="J1277" s="24"/>
      <c r="K1277" s="11" t="e">
        <f>VLOOKUP(A1277,EMPRESAS!$A$1:$I$245,9,0)</f>
        <v>#N/A</v>
      </c>
      <c r="L1277" s="2" t="e">
        <f>VLOOKUP(A1277,EMPRESAS!$A$1:$J$245,10,0)</f>
        <v>#N/A</v>
      </c>
    </row>
    <row r="1278" spans="1:12">
      <c r="A1278" s="5"/>
      <c r="B1278" s="30" t="e">
        <f>VLOOKUP(A1278,EMPRESAS!$A$1:$B$245,2,0)</f>
        <v>#N/A</v>
      </c>
      <c r="C1278" s="2" t="e">
        <f>VLOOKUP(A1278,EMPRESAS!$A$1:$C$245,3,0)</f>
        <v>#N/A</v>
      </c>
      <c r="D1278" s="9"/>
      <c r="E1278" s="9"/>
      <c r="F1278" s="9"/>
      <c r="G1278" s="9"/>
      <c r="H1278" s="9"/>
      <c r="J1278" s="24"/>
      <c r="K1278" s="11" t="e">
        <f>VLOOKUP(A1278,EMPRESAS!$A$1:$I$245,9,0)</f>
        <v>#N/A</v>
      </c>
      <c r="L1278" s="2" t="e">
        <f>VLOOKUP(A1278,EMPRESAS!$A$1:$J$245,10,0)</f>
        <v>#N/A</v>
      </c>
    </row>
    <row r="1279" spans="1:12">
      <c r="A1279" s="5"/>
      <c r="B1279" s="30" t="e">
        <f>VLOOKUP(A1279,EMPRESAS!$A$1:$B$245,2,0)</f>
        <v>#N/A</v>
      </c>
      <c r="C1279" s="2" t="e">
        <f>VLOOKUP(A1279,EMPRESAS!$A$1:$C$245,3,0)</f>
        <v>#N/A</v>
      </c>
      <c r="D1279" s="9"/>
      <c r="E1279" s="9"/>
      <c r="F1279" s="9"/>
      <c r="G1279" s="9"/>
      <c r="H1279" s="9"/>
      <c r="J1279" s="24"/>
      <c r="K1279" s="11" t="e">
        <f>VLOOKUP(A1279,EMPRESAS!$A$1:$I$245,9,0)</f>
        <v>#N/A</v>
      </c>
      <c r="L1279" s="2" t="e">
        <f>VLOOKUP(A1279,EMPRESAS!$A$1:$J$245,10,0)</f>
        <v>#N/A</v>
      </c>
    </row>
    <row r="1280" spans="1:12">
      <c r="A1280" s="5"/>
      <c r="B1280" s="30" t="e">
        <f>VLOOKUP(A1280,EMPRESAS!$A$1:$B$245,2,0)</f>
        <v>#N/A</v>
      </c>
      <c r="C1280" s="2" t="e">
        <f>VLOOKUP(A1280,EMPRESAS!$A$1:$C$245,3,0)</f>
        <v>#N/A</v>
      </c>
      <c r="D1280" s="9"/>
      <c r="E1280" s="9"/>
      <c r="F1280" s="9"/>
      <c r="G1280" s="9"/>
      <c r="H1280" s="9"/>
      <c r="J1280" s="24"/>
      <c r="K1280" s="11" t="e">
        <f>VLOOKUP(A1280,EMPRESAS!$A$1:$I$245,9,0)</f>
        <v>#N/A</v>
      </c>
      <c r="L1280" s="2" t="e">
        <f>VLOOKUP(A1280,EMPRESAS!$A$1:$J$245,10,0)</f>
        <v>#N/A</v>
      </c>
    </row>
    <row r="1281" spans="1:12">
      <c r="A1281" s="5"/>
      <c r="B1281" s="30" t="e">
        <f>VLOOKUP(A1281,EMPRESAS!$A$1:$B$245,2,0)</f>
        <v>#N/A</v>
      </c>
      <c r="C1281" s="2" t="e">
        <f>VLOOKUP(A1281,EMPRESAS!$A$1:$C$245,3,0)</f>
        <v>#N/A</v>
      </c>
      <c r="D1281" s="9"/>
      <c r="E1281" s="9"/>
      <c r="F1281" s="9"/>
      <c r="G1281" s="9"/>
      <c r="H1281" s="9"/>
      <c r="J1281" s="24"/>
      <c r="K1281" s="11" t="e">
        <f>VLOOKUP(A1281,EMPRESAS!$A$1:$I$245,9,0)</f>
        <v>#N/A</v>
      </c>
      <c r="L1281" s="2" t="e">
        <f>VLOOKUP(A1281,EMPRESAS!$A$1:$J$245,10,0)</f>
        <v>#N/A</v>
      </c>
    </row>
    <row r="1282" spans="1:12">
      <c r="A1282" s="5"/>
      <c r="B1282" s="30" t="e">
        <f>VLOOKUP(A1282,EMPRESAS!$A$1:$B$245,2,0)</f>
        <v>#N/A</v>
      </c>
      <c r="C1282" s="2" t="e">
        <f>VLOOKUP(A1282,EMPRESAS!$A$1:$C$245,3,0)</f>
        <v>#N/A</v>
      </c>
      <c r="D1282" s="9"/>
      <c r="E1282" s="9"/>
      <c r="F1282" s="9"/>
      <c r="G1282" s="9"/>
      <c r="H1282" s="9"/>
      <c r="J1282" s="24"/>
      <c r="K1282" s="11" t="e">
        <f>VLOOKUP(A1282,EMPRESAS!$A$1:$I$245,9,0)</f>
        <v>#N/A</v>
      </c>
      <c r="L1282" s="2" t="e">
        <f>VLOOKUP(A1282,EMPRESAS!$A$1:$J$245,10,0)</f>
        <v>#N/A</v>
      </c>
    </row>
    <row r="1283" spans="1:12">
      <c r="A1283" s="5"/>
      <c r="B1283" s="30" t="e">
        <f>VLOOKUP(A1283,EMPRESAS!$A$1:$B$245,2,0)</f>
        <v>#N/A</v>
      </c>
      <c r="C1283" s="2" t="e">
        <f>VLOOKUP(A1283,EMPRESAS!$A$1:$C$245,3,0)</f>
        <v>#N/A</v>
      </c>
      <c r="D1283" s="9"/>
      <c r="E1283" s="9"/>
      <c r="F1283" s="9"/>
      <c r="G1283" s="9"/>
      <c r="H1283" s="9"/>
      <c r="J1283" s="24"/>
      <c r="K1283" s="11" t="e">
        <f>VLOOKUP(A1283,EMPRESAS!$A$1:$I$245,9,0)</f>
        <v>#N/A</v>
      </c>
      <c r="L1283" s="2" t="e">
        <f>VLOOKUP(A1283,EMPRESAS!$A$1:$J$245,10,0)</f>
        <v>#N/A</v>
      </c>
    </row>
    <row r="1284" spans="1:12">
      <c r="A1284" s="5"/>
      <c r="B1284" s="30" t="e">
        <f>VLOOKUP(A1284,EMPRESAS!$A$1:$B$245,2,0)</f>
        <v>#N/A</v>
      </c>
      <c r="C1284" s="2" t="e">
        <f>VLOOKUP(A1284,EMPRESAS!$A$1:$C$245,3,0)</f>
        <v>#N/A</v>
      </c>
      <c r="D1284" s="9"/>
      <c r="E1284" s="9"/>
      <c r="F1284" s="9"/>
      <c r="G1284" s="9"/>
      <c r="H1284" s="9"/>
      <c r="J1284" s="24"/>
      <c r="K1284" s="11" t="e">
        <f>VLOOKUP(A1284,EMPRESAS!$A$1:$I$245,9,0)</f>
        <v>#N/A</v>
      </c>
      <c r="L1284" s="2" t="e">
        <f>VLOOKUP(A1284,EMPRESAS!$A$1:$J$245,10,0)</f>
        <v>#N/A</v>
      </c>
    </row>
    <row r="1285" spans="1:12">
      <c r="A1285" s="5"/>
      <c r="B1285" s="30" t="e">
        <f>VLOOKUP(A1285,EMPRESAS!$A$1:$B$245,2,0)</f>
        <v>#N/A</v>
      </c>
      <c r="C1285" s="2" t="e">
        <f>VLOOKUP(A1285,EMPRESAS!$A$1:$C$245,3,0)</f>
        <v>#N/A</v>
      </c>
      <c r="D1285" s="9"/>
      <c r="E1285" s="9"/>
      <c r="F1285" s="9"/>
      <c r="G1285" s="9"/>
      <c r="H1285" s="9"/>
      <c r="J1285" s="24"/>
      <c r="K1285" s="11" t="e">
        <f>VLOOKUP(A1285,EMPRESAS!$A$1:$I$245,9,0)</f>
        <v>#N/A</v>
      </c>
      <c r="L1285" s="2" t="e">
        <f>VLOOKUP(A1285,EMPRESAS!$A$1:$J$245,10,0)</f>
        <v>#N/A</v>
      </c>
    </row>
    <row r="1286" spans="1:12">
      <c r="A1286" s="5"/>
      <c r="B1286" s="30" t="e">
        <f>VLOOKUP(A1286,EMPRESAS!$A$1:$B$245,2,0)</f>
        <v>#N/A</v>
      </c>
      <c r="C1286" s="2" t="e">
        <f>VLOOKUP(A1286,EMPRESAS!$A$1:$C$245,3,0)</f>
        <v>#N/A</v>
      </c>
      <c r="D1286" s="9"/>
      <c r="E1286" s="9"/>
      <c r="F1286" s="9"/>
      <c r="G1286" s="9"/>
      <c r="H1286" s="9"/>
      <c r="J1286" s="24"/>
      <c r="K1286" s="11" t="e">
        <f>VLOOKUP(A1286,EMPRESAS!$A$1:$I$245,9,0)</f>
        <v>#N/A</v>
      </c>
      <c r="L1286" s="2" t="e">
        <f>VLOOKUP(A1286,EMPRESAS!$A$1:$J$245,10,0)</f>
        <v>#N/A</v>
      </c>
    </row>
    <row r="1287" spans="1:12">
      <c r="A1287" s="5"/>
      <c r="B1287" s="30" t="e">
        <f>VLOOKUP(A1287,EMPRESAS!$A$1:$B$245,2,0)</f>
        <v>#N/A</v>
      </c>
      <c r="C1287" s="2" t="e">
        <f>VLOOKUP(A1287,EMPRESAS!$A$1:$C$245,3,0)</f>
        <v>#N/A</v>
      </c>
      <c r="D1287" s="9"/>
      <c r="E1287" s="9"/>
      <c r="F1287" s="9"/>
      <c r="G1287" s="9"/>
      <c r="H1287" s="9"/>
      <c r="J1287" s="24"/>
      <c r="K1287" s="11" t="e">
        <f>VLOOKUP(A1287,EMPRESAS!$A$1:$I$245,9,0)</f>
        <v>#N/A</v>
      </c>
      <c r="L1287" s="2" t="e">
        <f>VLOOKUP(A1287,EMPRESAS!$A$1:$J$245,10,0)</f>
        <v>#N/A</v>
      </c>
    </row>
    <row r="1288" spans="1:12">
      <c r="A1288" s="5"/>
      <c r="B1288" s="30" t="e">
        <f>VLOOKUP(A1288,EMPRESAS!$A$1:$B$245,2,0)</f>
        <v>#N/A</v>
      </c>
      <c r="C1288" s="2" t="e">
        <f>VLOOKUP(A1288,EMPRESAS!$A$1:$C$245,3,0)</f>
        <v>#N/A</v>
      </c>
      <c r="D1288" s="9"/>
      <c r="E1288" s="9"/>
      <c r="F1288" s="9"/>
      <c r="G1288" s="9"/>
      <c r="H1288" s="9"/>
      <c r="J1288" s="24"/>
      <c r="K1288" s="11" t="e">
        <f>VLOOKUP(A1288,EMPRESAS!$A$1:$I$245,9,0)</f>
        <v>#N/A</v>
      </c>
      <c r="L1288" s="2" t="e">
        <f>VLOOKUP(A1288,EMPRESAS!$A$1:$J$245,10,0)</f>
        <v>#N/A</v>
      </c>
    </row>
    <row r="1289" spans="1:12">
      <c r="A1289" s="5"/>
      <c r="B1289" s="30" t="e">
        <f>VLOOKUP(A1289,EMPRESAS!$A$1:$B$245,2,0)</f>
        <v>#N/A</v>
      </c>
      <c r="C1289" s="2" t="e">
        <f>VLOOKUP(A1289,EMPRESAS!$A$1:$C$245,3,0)</f>
        <v>#N/A</v>
      </c>
      <c r="D1289" s="9"/>
      <c r="E1289" s="9"/>
      <c r="F1289" s="9"/>
      <c r="G1289" s="9"/>
      <c r="H1289" s="9"/>
      <c r="J1289" s="24"/>
      <c r="K1289" s="11" t="e">
        <f>VLOOKUP(A1289,EMPRESAS!$A$1:$I$245,9,0)</f>
        <v>#N/A</v>
      </c>
      <c r="L1289" s="2" t="e">
        <f>VLOOKUP(A1289,EMPRESAS!$A$1:$J$245,10,0)</f>
        <v>#N/A</v>
      </c>
    </row>
    <row r="1290" spans="1:12">
      <c r="A1290" s="5"/>
      <c r="B1290" s="30" t="e">
        <f>VLOOKUP(A1290,EMPRESAS!$A$1:$B$245,2,0)</f>
        <v>#N/A</v>
      </c>
      <c r="C1290" s="2" t="e">
        <f>VLOOKUP(A1290,EMPRESAS!$A$1:$C$245,3,0)</f>
        <v>#N/A</v>
      </c>
      <c r="D1290" s="9"/>
      <c r="E1290" s="9"/>
      <c r="F1290" s="9"/>
      <c r="G1290" s="9"/>
      <c r="H1290" s="9"/>
      <c r="J1290" s="24"/>
      <c r="K1290" s="11" t="e">
        <f>VLOOKUP(A1290,EMPRESAS!$A$1:$I$245,9,0)</f>
        <v>#N/A</v>
      </c>
      <c r="L1290" s="2" t="e">
        <f>VLOOKUP(A1290,EMPRESAS!$A$1:$J$245,10,0)</f>
        <v>#N/A</v>
      </c>
    </row>
    <row r="1291" spans="1:12">
      <c r="A1291" s="5"/>
      <c r="B1291" s="30" t="e">
        <f>VLOOKUP(A1291,EMPRESAS!$A$1:$B$245,2,0)</f>
        <v>#N/A</v>
      </c>
      <c r="C1291" s="2" t="e">
        <f>VLOOKUP(A1291,EMPRESAS!$A$1:$C$245,3,0)</f>
        <v>#N/A</v>
      </c>
      <c r="D1291" s="9"/>
      <c r="E1291" s="9"/>
      <c r="F1291" s="9"/>
      <c r="G1291" s="9"/>
      <c r="H1291" s="9"/>
      <c r="J1291" s="24"/>
      <c r="K1291" s="11" t="e">
        <f>VLOOKUP(A1291,EMPRESAS!$A$1:$I$245,9,0)</f>
        <v>#N/A</v>
      </c>
      <c r="L1291" s="2" t="e">
        <f>VLOOKUP(A1291,EMPRESAS!$A$1:$J$245,10,0)</f>
        <v>#N/A</v>
      </c>
    </row>
    <row r="1292" spans="1:12">
      <c r="A1292" s="5"/>
      <c r="B1292" s="30" t="e">
        <f>VLOOKUP(A1292,EMPRESAS!$A$1:$B$245,2,0)</f>
        <v>#N/A</v>
      </c>
      <c r="C1292" s="2" t="e">
        <f>VLOOKUP(A1292,EMPRESAS!$A$1:$C$245,3,0)</f>
        <v>#N/A</v>
      </c>
      <c r="D1292" s="9"/>
      <c r="E1292" s="9"/>
      <c r="F1292" s="9"/>
      <c r="G1292" s="9"/>
      <c r="H1292" s="9"/>
      <c r="J1292" s="24"/>
      <c r="K1292" s="11" t="e">
        <f>VLOOKUP(A1292,EMPRESAS!$A$1:$I$245,9,0)</f>
        <v>#N/A</v>
      </c>
      <c r="L1292" s="2" t="e">
        <f>VLOOKUP(A1292,EMPRESAS!$A$1:$J$245,10,0)</f>
        <v>#N/A</v>
      </c>
    </row>
    <row r="1293" spans="1:12">
      <c r="A1293" s="5"/>
      <c r="B1293" s="30" t="e">
        <f>VLOOKUP(A1293,EMPRESAS!$A$1:$B$245,2,0)</f>
        <v>#N/A</v>
      </c>
      <c r="C1293" s="2" t="e">
        <f>VLOOKUP(A1293,EMPRESAS!$A$1:$C$245,3,0)</f>
        <v>#N/A</v>
      </c>
      <c r="D1293" s="9"/>
      <c r="E1293" s="9"/>
      <c r="F1293" s="9"/>
      <c r="G1293" s="9"/>
      <c r="H1293" s="9"/>
      <c r="J1293" s="24"/>
      <c r="K1293" s="11" t="e">
        <f>VLOOKUP(A1293,EMPRESAS!$A$1:$I$245,9,0)</f>
        <v>#N/A</v>
      </c>
      <c r="L1293" s="2" t="e">
        <f>VLOOKUP(A1293,EMPRESAS!$A$1:$J$245,10,0)</f>
        <v>#N/A</v>
      </c>
    </row>
    <row r="1294" spans="1:12">
      <c r="A1294" s="5"/>
      <c r="B1294" s="30" t="e">
        <f>VLOOKUP(A1294,EMPRESAS!$A$1:$B$245,2,0)</f>
        <v>#N/A</v>
      </c>
      <c r="C1294" s="2" t="e">
        <f>VLOOKUP(A1294,EMPRESAS!$A$1:$C$245,3,0)</f>
        <v>#N/A</v>
      </c>
      <c r="D1294" s="9"/>
      <c r="E1294" s="9"/>
      <c r="F1294" s="9"/>
      <c r="G1294" s="9"/>
      <c r="H1294" s="9"/>
      <c r="J1294" s="24"/>
      <c r="K1294" s="11" t="e">
        <f>VLOOKUP(A1294,EMPRESAS!$A$1:$I$245,9,0)</f>
        <v>#N/A</v>
      </c>
      <c r="L1294" s="2" t="e">
        <f>VLOOKUP(A1294,EMPRESAS!$A$1:$J$245,10,0)</f>
        <v>#N/A</v>
      </c>
    </row>
    <row r="1295" spans="1:12">
      <c r="A1295" s="5"/>
      <c r="B1295" s="30" t="e">
        <f>VLOOKUP(A1295,EMPRESAS!$A$1:$B$245,2,0)</f>
        <v>#N/A</v>
      </c>
      <c r="C1295" s="2" t="e">
        <f>VLOOKUP(A1295,EMPRESAS!$A$1:$C$245,3,0)</f>
        <v>#N/A</v>
      </c>
      <c r="D1295" s="9"/>
      <c r="E1295" s="9"/>
      <c r="F1295" s="9"/>
      <c r="G1295" s="9"/>
      <c r="H1295" s="9"/>
      <c r="J1295" s="24"/>
      <c r="K1295" s="11" t="e">
        <f>VLOOKUP(A1295,EMPRESAS!$A$1:$I$245,9,0)</f>
        <v>#N/A</v>
      </c>
      <c r="L1295" s="2" t="e">
        <f>VLOOKUP(A1295,EMPRESAS!$A$1:$J$245,10,0)</f>
        <v>#N/A</v>
      </c>
    </row>
    <row r="1296" spans="1:12">
      <c r="A1296" s="5"/>
      <c r="B1296" s="30" t="e">
        <f>VLOOKUP(A1296,EMPRESAS!$A$1:$B$245,2,0)</f>
        <v>#N/A</v>
      </c>
      <c r="C1296" s="2" t="e">
        <f>VLOOKUP(A1296,EMPRESAS!$A$1:$C$245,3,0)</f>
        <v>#N/A</v>
      </c>
      <c r="D1296" s="9"/>
      <c r="E1296" s="9"/>
      <c r="F1296" s="9"/>
      <c r="G1296" s="9"/>
      <c r="H1296" s="9"/>
      <c r="J1296" s="24"/>
      <c r="K1296" s="11" t="e">
        <f>VLOOKUP(A1296,EMPRESAS!$A$1:$I$245,9,0)</f>
        <v>#N/A</v>
      </c>
      <c r="L1296" s="2" t="e">
        <f>VLOOKUP(A1296,EMPRESAS!$A$1:$J$245,10,0)</f>
        <v>#N/A</v>
      </c>
    </row>
    <row r="1297" spans="1:12">
      <c r="A1297" s="5"/>
      <c r="B1297" s="30" t="e">
        <f>VLOOKUP(A1297,EMPRESAS!$A$1:$B$245,2,0)</f>
        <v>#N/A</v>
      </c>
      <c r="C1297" s="2" t="e">
        <f>VLOOKUP(A1297,EMPRESAS!$A$1:$C$245,3,0)</f>
        <v>#N/A</v>
      </c>
      <c r="D1297" s="9"/>
      <c r="E1297" s="9"/>
      <c r="F1297" s="9"/>
      <c r="G1297" s="9"/>
      <c r="H1297" s="9"/>
      <c r="J1297" s="24"/>
      <c r="K1297" s="11" t="e">
        <f>VLOOKUP(A1297,EMPRESAS!$A$1:$I$245,9,0)</f>
        <v>#N/A</v>
      </c>
      <c r="L1297" s="2" t="e">
        <f>VLOOKUP(A1297,EMPRESAS!$A$1:$J$245,10,0)</f>
        <v>#N/A</v>
      </c>
    </row>
    <row r="1298" spans="1:12">
      <c r="A1298" s="5"/>
      <c r="B1298" s="30" t="e">
        <f>VLOOKUP(A1298,EMPRESAS!$A$1:$B$245,2,0)</f>
        <v>#N/A</v>
      </c>
      <c r="C1298" s="2" t="e">
        <f>VLOOKUP(A1298,EMPRESAS!$A$1:$C$245,3,0)</f>
        <v>#N/A</v>
      </c>
      <c r="D1298" s="9"/>
      <c r="E1298" s="9"/>
      <c r="F1298" s="9"/>
      <c r="G1298" s="9"/>
      <c r="H1298" s="9"/>
      <c r="J1298" s="24"/>
      <c r="K1298" s="11" t="e">
        <f>VLOOKUP(A1298,EMPRESAS!$A$1:$I$245,9,0)</f>
        <v>#N/A</v>
      </c>
      <c r="L1298" s="2" t="e">
        <f>VLOOKUP(A1298,EMPRESAS!$A$1:$J$245,10,0)</f>
        <v>#N/A</v>
      </c>
    </row>
    <row r="1299" spans="1:12">
      <c r="A1299" s="5"/>
      <c r="B1299" s="30" t="e">
        <f>VLOOKUP(A1299,EMPRESAS!$A$1:$B$245,2,0)</f>
        <v>#N/A</v>
      </c>
      <c r="C1299" s="2" t="e">
        <f>VLOOKUP(A1299,EMPRESAS!$A$1:$C$245,3,0)</f>
        <v>#N/A</v>
      </c>
      <c r="D1299" s="9"/>
      <c r="E1299" s="9"/>
      <c r="F1299" s="9"/>
      <c r="G1299" s="9"/>
      <c r="H1299" s="9"/>
      <c r="J1299" s="24"/>
      <c r="K1299" s="11" t="e">
        <f>VLOOKUP(A1299,EMPRESAS!$A$1:$I$245,9,0)</f>
        <v>#N/A</v>
      </c>
      <c r="L1299" s="2" t="e">
        <f>VLOOKUP(A1299,EMPRESAS!$A$1:$J$245,10,0)</f>
        <v>#N/A</v>
      </c>
    </row>
    <row r="1300" spans="1:12">
      <c r="A1300" s="5"/>
      <c r="B1300" s="30" t="e">
        <f>VLOOKUP(A1300,EMPRESAS!$A$1:$B$245,2,0)</f>
        <v>#N/A</v>
      </c>
      <c r="C1300" s="2" t="e">
        <f>VLOOKUP(A1300,EMPRESAS!$A$1:$C$245,3,0)</f>
        <v>#N/A</v>
      </c>
      <c r="D1300" s="9"/>
      <c r="E1300" s="9"/>
      <c r="F1300" s="9"/>
      <c r="G1300" s="9"/>
      <c r="H1300" s="9"/>
      <c r="J1300" s="24"/>
      <c r="K1300" s="11" t="e">
        <f>VLOOKUP(A1300,EMPRESAS!$A$1:$I$245,9,0)</f>
        <v>#N/A</v>
      </c>
      <c r="L1300" s="2" t="e">
        <f>VLOOKUP(A1300,EMPRESAS!$A$1:$J$245,10,0)</f>
        <v>#N/A</v>
      </c>
    </row>
    <row r="1301" spans="1:12">
      <c r="A1301" s="5"/>
      <c r="B1301" s="30" t="e">
        <f>VLOOKUP(A1301,EMPRESAS!$A$1:$B$245,2,0)</f>
        <v>#N/A</v>
      </c>
      <c r="C1301" s="2" t="e">
        <f>VLOOKUP(A1301,EMPRESAS!$A$1:$C$245,3,0)</f>
        <v>#N/A</v>
      </c>
      <c r="D1301" s="9"/>
      <c r="E1301" s="9"/>
      <c r="F1301" s="9"/>
      <c r="G1301" s="9"/>
      <c r="H1301" s="9"/>
      <c r="J1301" s="24"/>
      <c r="K1301" s="11" t="e">
        <f>VLOOKUP(A1301,EMPRESAS!$A$1:$I$245,9,0)</f>
        <v>#N/A</v>
      </c>
      <c r="L1301" s="2" t="e">
        <f>VLOOKUP(A1301,EMPRESAS!$A$1:$J$245,10,0)</f>
        <v>#N/A</v>
      </c>
    </row>
    <row r="1302" spans="1:12">
      <c r="A1302" s="5"/>
      <c r="B1302" s="30" t="e">
        <f>VLOOKUP(A1302,EMPRESAS!$A$1:$B$245,2,0)</f>
        <v>#N/A</v>
      </c>
      <c r="C1302" s="2" t="e">
        <f>VLOOKUP(A1302,EMPRESAS!$A$1:$C$245,3,0)</f>
        <v>#N/A</v>
      </c>
      <c r="D1302" s="9"/>
      <c r="E1302" s="9"/>
      <c r="F1302" s="9"/>
      <c r="G1302" s="9"/>
      <c r="H1302" s="9"/>
      <c r="J1302" s="24"/>
      <c r="K1302" s="11" t="e">
        <f>VLOOKUP(A1302,EMPRESAS!$A$1:$I$245,9,0)</f>
        <v>#N/A</v>
      </c>
      <c r="L1302" s="2" t="e">
        <f>VLOOKUP(A1302,EMPRESAS!$A$1:$J$245,10,0)</f>
        <v>#N/A</v>
      </c>
    </row>
    <row r="1303" spans="1:12">
      <c r="A1303" s="5"/>
      <c r="B1303" s="30" t="e">
        <f>VLOOKUP(A1303,EMPRESAS!$A$1:$B$245,2,0)</f>
        <v>#N/A</v>
      </c>
      <c r="C1303" s="2" t="e">
        <f>VLOOKUP(A1303,EMPRESAS!$A$1:$C$245,3,0)</f>
        <v>#N/A</v>
      </c>
      <c r="D1303" s="9"/>
      <c r="E1303" s="9"/>
      <c r="F1303" s="9"/>
      <c r="G1303" s="9"/>
      <c r="H1303" s="9"/>
      <c r="J1303" s="24"/>
      <c r="K1303" s="11" t="e">
        <f>VLOOKUP(A1303,EMPRESAS!$A$1:$I$245,9,0)</f>
        <v>#N/A</v>
      </c>
      <c r="L1303" s="2" t="e">
        <f>VLOOKUP(A1303,EMPRESAS!$A$1:$J$245,10,0)</f>
        <v>#N/A</v>
      </c>
    </row>
    <row r="1304" spans="1:12">
      <c r="A1304" s="5"/>
      <c r="B1304" s="30" t="e">
        <f>VLOOKUP(A1304,EMPRESAS!$A$1:$B$245,2,0)</f>
        <v>#N/A</v>
      </c>
      <c r="C1304" s="2" t="e">
        <f>VLOOKUP(A1304,EMPRESAS!$A$1:$C$245,3,0)</f>
        <v>#N/A</v>
      </c>
      <c r="D1304" s="9"/>
      <c r="E1304" s="9"/>
      <c r="F1304" s="9"/>
      <c r="G1304" s="9"/>
      <c r="H1304" s="9"/>
      <c r="J1304" s="24"/>
      <c r="K1304" s="11" t="e">
        <f>VLOOKUP(A1304,EMPRESAS!$A$1:$I$245,9,0)</f>
        <v>#N/A</v>
      </c>
      <c r="L1304" s="2" t="e">
        <f>VLOOKUP(A1304,EMPRESAS!$A$1:$J$245,10,0)</f>
        <v>#N/A</v>
      </c>
    </row>
    <row r="1305" spans="1:12">
      <c r="A1305" s="5"/>
      <c r="B1305" s="30" t="e">
        <f>VLOOKUP(A1305,EMPRESAS!$A$1:$B$245,2,0)</f>
        <v>#N/A</v>
      </c>
      <c r="C1305" s="2" t="e">
        <f>VLOOKUP(A1305,EMPRESAS!$A$1:$C$245,3,0)</f>
        <v>#N/A</v>
      </c>
      <c r="D1305" s="9"/>
      <c r="E1305" s="9"/>
      <c r="F1305" s="9"/>
      <c r="G1305" s="9"/>
      <c r="H1305" s="9"/>
      <c r="J1305" s="24"/>
      <c r="K1305" s="11" t="e">
        <f>VLOOKUP(A1305,EMPRESAS!$A$1:$I$245,9,0)</f>
        <v>#N/A</v>
      </c>
      <c r="L1305" s="2" t="e">
        <f>VLOOKUP(A1305,EMPRESAS!$A$1:$J$245,10,0)</f>
        <v>#N/A</v>
      </c>
    </row>
    <row r="1306" spans="1:12">
      <c r="A1306" s="5"/>
      <c r="B1306" s="30" t="e">
        <f>VLOOKUP(A1306,EMPRESAS!$A$1:$B$245,2,0)</f>
        <v>#N/A</v>
      </c>
      <c r="C1306" s="2" t="e">
        <f>VLOOKUP(A1306,EMPRESAS!$A$1:$C$245,3,0)</f>
        <v>#N/A</v>
      </c>
      <c r="D1306" s="9"/>
      <c r="E1306" s="9"/>
      <c r="F1306" s="9"/>
      <c r="G1306" s="9"/>
      <c r="H1306" s="9"/>
      <c r="J1306" s="24"/>
      <c r="K1306" s="11" t="e">
        <f>VLOOKUP(A1306,EMPRESAS!$A$1:$I$245,9,0)</f>
        <v>#N/A</v>
      </c>
      <c r="L1306" s="2" t="e">
        <f>VLOOKUP(A1306,EMPRESAS!$A$1:$J$245,10,0)</f>
        <v>#N/A</v>
      </c>
    </row>
    <row r="1307" spans="1:12">
      <c r="A1307" s="5"/>
      <c r="B1307" s="30" t="e">
        <f>VLOOKUP(A1307,EMPRESAS!$A$1:$B$245,2,0)</f>
        <v>#N/A</v>
      </c>
      <c r="C1307" s="2" t="e">
        <f>VLOOKUP(A1307,EMPRESAS!$A$1:$C$245,3,0)</f>
        <v>#N/A</v>
      </c>
      <c r="D1307" s="9"/>
      <c r="E1307" s="9"/>
      <c r="F1307" s="9"/>
      <c r="G1307" s="9"/>
      <c r="H1307" s="9"/>
      <c r="J1307" s="24"/>
      <c r="K1307" s="11" t="e">
        <f>VLOOKUP(A1307,EMPRESAS!$A$1:$I$245,9,0)</f>
        <v>#N/A</v>
      </c>
      <c r="L1307" s="2" t="e">
        <f>VLOOKUP(A1307,EMPRESAS!$A$1:$J$245,10,0)</f>
        <v>#N/A</v>
      </c>
    </row>
    <row r="1308" spans="1:12">
      <c r="A1308" s="5"/>
      <c r="B1308" s="30" t="e">
        <f>VLOOKUP(A1308,EMPRESAS!$A$1:$B$245,2,0)</f>
        <v>#N/A</v>
      </c>
      <c r="C1308" s="2" t="e">
        <f>VLOOKUP(A1308,EMPRESAS!$A$1:$C$245,3,0)</f>
        <v>#N/A</v>
      </c>
      <c r="D1308" s="9"/>
      <c r="E1308" s="9"/>
      <c r="F1308" s="9"/>
      <c r="G1308" s="9"/>
      <c r="H1308" s="9"/>
      <c r="J1308" s="24"/>
      <c r="K1308" s="11" t="e">
        <f>VLOOKUP(A1308,EMPRESAS!$A$1:$I$245,9,0)</f>
        <v>#N/A</v>
      </c>
      <c r="L1308" s="2" t="e">
        <f>VLOOKUP(A1308,EMPRESAS!$A$1:$J$245,10,0)</f>
        <v>#N/A</v>
      </c>
    </row>
    <row r="1309" spans="1:12">
      <c r="A1309" s="5"/>
      <c r="B1309" s="30" t="e">
        <f>VLOOKUP(A1309,EMPRESAS!$A$1:$B$245,2,0)</f>
        <v>#N/A</v>
      </c>
      <c r="C1309" s="2" t="e">
        <f>VLOOKUP(A1309,EMPRESAS!$A$1:$C$245,3,0)</f>
        <v>#N/A</v>
      </c>
      <c r="D1309" s="9"/>
      <c r="E1309" s="9"/>
      <c r="F1309" s="9"/>
      <c r="G1309" s="9"/>
      <c r="H1309" s="9"/>
      <c r="J1309" s="24"/>
      <c r="K1309" s="11" t="e">
        <f>VLOOKUP(A1309,EMPRESAS!$A$1:$I$245,9,0)</f>
        <v>#N/A</v>
      </c>
      <c r="L1309" s="2" t="e">
        <f>VLOOKUP(A1309,EMPRESAS!$A$1:$J$245,10,0)</f>
        <v>#N/A</v>
      </c>
    </row>
    <row r="1310" spans="1:12">
      <c r="A1310" s="5"/>
      <c r="B1310" s="30" t="e">
        <f>VLOOKUP(A1310,EMPRESAS!$A$1:$B$245,2,0)</f>
        <v>#N/A</v>
      </c>
      <c r="C1310" s="2" t="e">
        <f>VLOOKUP(A1310,EMPRESAS!$A$1:$C$245,3,0)</f>
        <v>#N/A</v>
      </c>
      <c r="D1310" s="9"/>
      <c r="E1310" s="9"/>
      <c r="F1310" s="9"/>
      <c r="G1310" s="9"/>
      <c r="H1310" s="9"/>
      <c r="J1310" s="24"/>
      <c r="K1310" s="11" t="e">
        <f>VLOOKUP(A1310,EMPRESAS!$A$1:$I$245,9,0)</f>
        <v>#N/A</v>
      </c>
      <c r="L1310" s="2" t="e">
        <f>VLOOKUP(A1310,EMPRESAS!$A$1:$J$245,10,0)</f>
        <v>#N/A</v>
      </c>
    </row>
    <row r="1311" spans="1:12">
      <c r="A1311" s="5"/>
      <c r="B1311" s="30" t="e">
        <f>VLOOKUP(A1311,EMPRESAS!$A$1:$B$245,2,0)</f>
        <v>#N/A</v>
      </c>
      <c r="C1311" s="2" t="e">
        <f>VLOOKUP(A1311,EMPRESAS!$A$1:$C$245,3,0)</f>
        <v>#N/A</v>
      </c>
      <c r="D1311" s="9"/>
      <c r="E1311" s="9"/>
      <c r="F1311" s="9"/>
      <c r="G1311" s="9"/>
      <c r="H1311" s="9"/>
      <c r="J1311" s="24"/>
      <c r="K1311" s="11" t="e">
        <f>VLOOKUP(A1311,EMPRESAS!$A$1:$I$245,9,0)</f>
        <v>#N/A</v>
      </c>
      <c r="L1311" s="2" t="e">
        <f>VLOOKUP(A1311,EMPRESAS!$A$1:$J$245,10,0)</f>
        <v>#N/A</v>
      </c>
    </row>
    <row r="1312" spans="1:12">
      <c r="A1312" s="5"/>
      <c r="B1312" s="30" t="e">
        <f>VLOOKUP(A1312,EMPRESAS!$A$1:$B$245,2,0)</f>
        <v>#N/A</v>
      </c>
      <c r="C1312" s="2" t="e">
        <f>VLOOKUP(A1312,EMPRESAS!$A$1:$C$245,3,0)</f>
        <v>#N/A</v>
      </c>
      <c r="D1312" s="9"/>
      <c r="E1312" s="9"/>
      <c r="F1312" s="9"/>
      <c r="G1312" s="9"/>
      <c r="H1312" s="9"/>
      <c r="J1312" s="24"/>
      <c r="K1312" s="11" t="e">
        <f>VLOOKUP(A1312,EMPRESAS!$A$1:$I$245,9,0)</f>
        <v>#N/A</v>
      </c>
      <c r="L1312" s="2" t="e">
        <f>VLOOKUP(A1312,EMPRESAS!$A$1:$J$245,10,0)</f>
        <v>#N/A</v>
      </c>
    </row>
    <row r="1313" spans="1:12">
      <c r="A1313" s="5"/>
      <c r="B1313" s="30" t="e">
        <f>VLOOKUP(A1313,EMPRESAS!$A$1:$B$245,2,0)</f>
        <v>#N/A</v>
      </c>
      <c r="C1313" s="2" t="e">
        <f>VLOOKUP(A1313,EMPRESAS!$A$1:$C$245,3,0)</f>
        <v>#N/A</v>
      </c>
      <c r="D1313" s="9"/>
      <c r="E1313" s="9"/>
      <c r="F1313" s="9"/>
      <c r="G1313" s="9"/>
      <c r="H1313" s="9"/>
      <c r="J1313" s="24"/>
      <c r="K1313" s="11" t="e">
        <f>VLOOKUP(A1313,EMPRESAS!$A$1:$I$245,9,0)</f>
        <v>#N/A</v>
      </c>
      <c r="L1313" s="2" t="e">
        <f>VLOOKUP(A1313,EMPRESAS!$A$1:$J$245,10,0)</f>
        <v>#N/A</v>
      </c>
    </row>
    <row r="1314" spans="1:12">
      <c r="A1314" s="5"/>
      <c r="B1314" s="30" t="e">
        <f>VLOOKUP(A1314,EMPRESAS!$A$1:$B$245,2,0)</f>
        <v>#N/A</v>
      </c>
      <c r="C1314" s="2" t="e">
        <f>VLOOKUP(A1314,EMPRESAS!$A$1:$C$245,3,0)</f>
        <v>#N/A</v>
      </c>
      <c r="D1314" s="9"/>
      <c r="E1314" s="9"/>
      <c r="F1314" s="9"/>
      <c r="G1314" s="9"/>
      <c r="H1314" s="9"/>
      <c r="J1314" s="24"/>
      <c r="K1314" s="11" t="e">
        <f>VLOOKUP(A1314,EMPRESAS!$A$1:$I$245,9,0)</f>
        <v>#N/A</v>
      </c>
      <c r="L1314" s="2" t="e">
        <f>VLOOKUP(A1314,EMPRESAS!$A$1:$J$245,10,0)</f>
        <v>#N/A</v>
      </c>
    </row>
    <row r="1315" spans="1:12">
      <c r="A1315" s="5"/>
      <c r="B1315" s="30" t="e">
        <f>VLOOKUP(A1315,EMPRESAS!$A$1:$B$245,2,0)</f>
        <v>#N/A</v>
      </c>
      <c r="C1315" s="2" t="e">
        <f>VLOOKUP(A1315,EMPRESAS!$A$1:$C$245,3,0)</f>
        <v>#N/A</v>
      </c>
      <c r="D1315" s="9"/>
      <c r="E1315" s="9"/>
      <c r="F1315" s="9"/>
      <c r="G1315" s="9"/>
      <c r="H1315" s="9"/>
      <c r="J1315" s="24"/>
      <c r="K1315" s="11" t="e">
        <f>VLOOKUP(A1315,EMPRESAS!$A$1:$I$245,9,0)</f>
        <v>#N/A</v>
      </c>
      <c r="L1315" s="2" t="e">
        <f>VLOOKUP(A1315,EMPRESAS!$A$1:$J$245,10,0)</f>
        <v>#N/A</v>
      </c>
    </row>
    <row r="1316" spans="1:12">
      <c r="A1316" s="5"/>
      <c r="B1316" s="30" t="e">
        <f>VLOOKUP(A1316,EMPRESAS!$A$1:$B$245,2,0)</f>
        <v>#N/A</v>
      </c>
      <c r="C1316" s="2" t="e">
        <f>VLOOKUP(A1316,EMPRESAS!$A$1:$C$245,3,0)</f>
        <v>#N/A</v>
      </c>
      <c r="D1316" s="9"/>
      <c r="E1316" s="9"/>
      <c r="F1316" s="9"/>
      <c r="G1316" s="9"/>
      <c r="H1316" s="9"/>
      <c r="J1316" s="24"/>
      <c r="K1316" s="11" t="e">
        <f>VLOOKUP(A1316,EMPRESAS!$A$1:$I$245,9,0)</f>
        <v>#N/A</v>
      </c>
      <c r="L1316" s="2" t="e">
        <f>VLOOKUP(A1316,EMPRESAS!$A$1:$J$245,10,0)</f>
        <v>#N/A</v>
      </c>
    </row>
    <row r="1317" spans="1:12">
      <c r="A1317" s="5"/>
      <c r="B1317" s="30" t="e">
        <f>VLOOKUP(A1317,EMPRESAS!$A$1:$B$245,2,0)</f>
        <v>#N/A</v>
      </c>
      <c r="C1317" s="2" t="e">
        <f>VLOOKUP(A1317,EMPRESAS!$A$1:$C$245,3,0)</f>
        <v>#N/A</v>
      </c>
      <c r="D1317" s="9"/>
      <c r="E1317" s="9"/>
      <c r="F1317" s="9"/>
      <c r="G1317" s="9"/>
      <c r="H1317" s="9"/>
      <c r="J1317" s="24"/>
      <c r="K1317" s="11" t="e">
        <f>VLOOKUP(A1317,EMPRESAS!$A$1:$I$245,9,0)</f>
        <v>#N/A</v>
      </c>
      <c r="L1317" s="2" t="e">
        <f>VLOOKUP(A1317,EMPRESAS!$A$1:$J$245,10,0)</f>
        <v>#N/A</v>
      </c>
    </row>
    <row r="1318" spans="1:12">
      <c r="A1318" s="5"/>
      <c r="B1318" s="30" t="e">
        <f>VLOOKUP(A1318,EMPRESAS!$A$1:$B$245,2,0)</f>
        <v>#N/A</v>
      </c>
      <c r="C1318" s="2" t="e">
        <f>VLOOKUP(A1318,EMPRESAS!$A$1:$C$245,3,0)</f>
        <v>#N/A</v>
      </c>
      <c r="D1318" s="9"/>
      <c r="E1318" s="9"/>
      <c r="F1318" s="9"/>
      <c r="G1318" s="9"/>
      <c r="H1318" s="9"/>
      <c r="J1318" s="24"/>
      <c r="K1318" s="11" t="e">
        <f>VLOOKUP(A1318,EMPRESAS!$A$1:$I$245,9,0)</f>
        <v>#N/A</v>
      </c>
      <c r="L1318" s="2" t="e">
        <f>VLOOKUP(A1318,EMPRESAS!$A$1:$J$245,10,0)</f>
        <v>#N/A</v>
      </c>
    </row>
    <row r="1319" spans="1:12">
      <c r="A1319" s="5"/>
      <c r="B1319" s="30" t="e">
        <f>VLOOKUP(A1319,EMPRESAS!$A$1:$B$245,2,0)</f>
        <v>#N/A</v>
      </c>
      <c r="C1319" s="2" t="e">
        <f>VLOOKUP(A1319,EMPRESAS!$A$1:$C$245,3,0)</f>
        <v>#N/A</v>
      </c>
      <c r="D1319" s="9"/>
      <c r="E1319" s="9"/>
      <c r="F1319" s="9"/>
      <c r="G1319" s="9"/>
      <c r="H1319" s="9"/>
      <c r="J1319" s="24"/>
      <c r="K1319" s="11" t="e">
        <f>VLOOKUP(A1319,EMPRESAS!$A$1:$I$245,9,0)</f>
        <v>#N/A</v>
      </c>
      <c r="L1319" s="2" t="e">
        <f>VLOOKUP(A1319,EMPRESAS!$A$1:$J$245,10,0)</f>
        <v>#N/A</v>
      </c>
    </row>
    <row r="1320" spans="1:12">
      <c r="A1320" s="5"/>
      <c r="B1320" s="30" t="e">
        <f>VLOOKUP(A1320,EMPRESAS!$A$1:$B$245,2,0)</f>
        <v>#N/A</v>
      </c>
      <c r="C1320" s="2" t="e">
        <f>VLOOKUP(A1320,EMPRESAS!$A$1:$C$245,3,0)</f>
        <v>#N/A</v>
      </c>
      <c r="D1320" s="9"/>
      <c r="E1320" s="9"/>
      <c r="F1320" s="9"/>
      <c r="G1320" s="9"/>
      <c r="H1320" s="9"/>
      <c r="J1320" s="24"/>
      <c r="K1320" s="11" t="e">
        <f>VLOOKUP(A1320,EMPRESAS!$A$1:$I$245,9,0)</f>
        <v>#N/A</v>
      </c>
      <c r="L1320" s="2" t="e">
        <f>VLOOKUP(A1320,EMPRESAS!$A$1:$J$245,10,0)</f>
        <v>#N/A</v>
      </c>
    </row>
    <row r="1321" spans="1:12">
      <c r="A1321" s="5"/>
      <c r="B1321" s="30" t="e">
        <f>VLOOKUP(A1321,EMPRESAS!$A$1:$B$245,2,0)</f>
        <v>#N/A</v>
      </c>
      <c r="C1321" s="2" t="e">
        <f>VLOOKUP(A1321,EMPRESAS!$A$1:$C$245,3,0)</f>
        <v>#N/A</v>
      </c>
      <c r="D1321" s="9"/>
      <c r="E1321" s="9"/>
      <c r="F1321" s="9"/>
      <c r="G1321" s="9"/>
      <c r="H1321" s="9"/>
      <c r="J1321" s="24"/>
      <c r="K1321" s="11" t="e">
        <f>VLOOKUP(A1321,EMPRESAS!$A$1:$I$245,9,0)</f>
        <v>#N/A</v>
      </c>
      <c r="L1321" s="2" t="e">
        <f>VLOOKUP(A1321,EMPRESAS!$A$1:$J$245,10,0)</f>
        <v>#N/A</v>
      </c>
    </row>
    <row r="1322" spans="1:12">
      <c r="A1322" s="5"/>
      <c r="B1322" s="30" t="e">
        <f>VLOOKUP(A1322,EMPRESAS!$A$1:$B$245,2,0)</f>
        <v>#N/A</v>
      </c>
      <c r="C1322" s="2" t="e">
        <f>VLOOKUP(A1322,EMPRESAS!$A$1:$C$245,3,0)</f>
        <v>#N/A</v>
      </c>
      <c r="D1322" s="9"/>
      <c r="E1322" s="9"/>
      <c r="F1322" s="9"/>
      <c r="G1322" s="9"/>
      <c r="H1322" s="9"/>
      <c r="J1322" s="24"/>
      <c r="K1322" s="11" t="e">
        <f>VLOOKUP(A1322,EMPRESAS!$A$1:$I$245,9,0)</f>
        <v>#N/A</v>
      </c>
      <c r="L1322" s="2" t="e">
        <f>VLOOKUP(A1322,EMPRESAS!$A$1:$J$245,10,0)</f>
        <v>#N/A</v>
      </c>
    </row>
    <row r="1323" spans="1:12">
      <c r="A1323" s="5"/>
      <c r="B1323" s="30" t="e">
        <f>VLOOKUP(A1323,EMPRESAS!$A$1:$B$245,2,0)</f>
        <v>#N/A</v>
      </c>
      <c r="C1323" s="2" t="e">
        <f>VLOOKUP(A1323,EMPRESAS!$A$1:$C$245,3,0)</f>
        <v>#N/A</v>
      </c>
      <c r="D1323" s="9"/>
      <c r="E1323" s="9"/>
      <c r="F1323" s="9"/>
      <c r="G1323" s="9"/>
      <c r="H1323" s="9"/>
      <c r="J1323" s="24"/>
      <c r="K1323" s="11" t="e">
        <f>VLOOKUP(A1323,EMPRESAS!$A$1:$I$245,9,0)</f>
        <v>#N/A</v>
      </c>
      <c r="L1323" s="2" t="e">
        <f>VLOOKUP(A1323,EMPRESAS!$A$1:$J$245,10,0)</f>
        <v>#N/A</v>
      </c>
    </row>
    <row r="1324" spans="1:12">
      <c r="A1324" s="5"/>
      <c r="B1324" s="30" t="e">
        <f>VLOOKUP(A1324,EMPRESAS!$A$1:$B$245,2,0)</f>
        <v>#N/A</v>
      </c>
      <c r="C1324" s="2" t="e">
        <f>VLOOKUP(A1324,EMPRESAS!$A$1:$C$245,3,0)</f>
        <v>#N/A</v>
      </c>
      <c r="D1324" s="9"/>
      <c r="E1324" s="9"/>
      <c r="F1324" s="9"/>
      <c r="G1324" s="9"/>
      <c r="H1324" s="9"/>
      <c r="J1324" s="24"/>
      <c r="K1324" s="11" t="e">
        <f>VLOOKUP(A1324,EMPRESAS!$A$1:$I$245,9,0)</f>
        <v>#N/A</v>
      </c>
      <c r="L1324" s="2" t="e">
        <f>VLOOKUP(A1324,EMPRESAS!$A$1:$J$245,10,0)</f>
        <v>#N/A</v>
      </c>
    </row>
    <row r="1325" spans="1:12">
      <c r="A1325" s="5"/>
      <c r="B1325" s="30" t="e">
        <f>VLOOKUP(A1325,EMPRESAS!$A$1:$B$245,2,0)</f>
        <v>#N/A</v>
      </c>
      <c r="C1325" s="2" t="e">
        <f>VLOOKUP(A1325,EMPRESAS!$A$1:$C$245,3,0)</f>
        <v>#N/A</v>
      </c>
      <c r="D1325" s="9"/>
      <c r="E1325" s="9"/>
      <c r="F1325" s="9"/>
      <c r="G1325" s="9"/>
      <c r="H1325" s="9"/>
      <c r="J1325" s="24"/>
      <c r="K1325" s="11" t="e">
        <f>VLOOKUP(A1325,EMPRESAS!$A$1:$I$245,9,0)</f>
        <v>#N/A</v>
      </c>
      <c r="L1325" s="2" t="e">
        <f>VLOOKUP(A1325,EMPRESAS!$A$1:$J$245,10,0)</f>
        <v>#N/A</v>
      </c>
    </row>
    <row r="1326" spans="1:12">
      <c r="A1326" s="5"/>
      <c r="B1326" s="30" t="e">
        <f>VLOOKUP(A1326,EMPRESAS!$A$1:$B$245,2,0)</f>
        <v>#N/A</v>
      </c>
      <c r="C1326" s="2" t="e">
        <f>VLOOKUP(A1326,EMPRESAS!$A$1:$C$245,3,0)</f>
        <v>#N/A</v>
      </c>
      <c r="D1326" s="9"/>
      <c r="E1326" s="9"/>
      <c r="F1326" s="9"/>
      <c r="G1326" s="9"/>
      <c r="H1326" s="9"/>
      <c r="J1326" s="24"/>
      <c r="K1326" s="11" t="e">
        <f>VLOOKUP(A1326,EMPRESAS!$A$1:$I$245,9,0)</f>
        <v>#N/A</v>
      </c>
      <c r="L1326" s="2" t="e">
        <f>VLOOKUP(A1326,EMPRESAS!$A$1:$J$245,10,0)</f>
        <v>#N/A</v>
      </c>
    </row>
    <row r="1327" spans="1:12">
      <c r="A1327" s="5"/>
      <c r="B1327" s="30" t="e">
        <f>VLOOKUP(A1327,EMPRESAS!$A$1:$B$245,2,0)</f>
        <v>#N/A</v>
      </c>
      <c r="C1327" s="2" t="e">
        <f>VLOOKUP(A1327,EMPRESAS!$A$1:$C$245,3,0)</f>
        <v>#N/A</v>
      </c>
      <c r="D1327" s="9"/>
      <c r="E1327" s="9"/>
      <c r="F1327" s="9"/>
      <c r="G1327" s="9"/>
      <c r="H1327" s="9"/>
      <c r="J1327" s="24"/>
      <c r="K1327" s="11" t="e">
        <f>VLOOKUP(A1327,EMPRESAS!$A$1:$I$245,9,0)</f>
        <v>#N/A</v>
      </c>
      <c r="L1327" s="2" t="e">
        <f>VLOOKUP(A1327,EMPRESAS!$A$1:$J$245,10,0)</f>
        <v>#N/A</v>
      </c>
    </row>
    <row r="1328" spans="1:12">
      <c r="A1328" s="5"/>
      <c r="B1328" s="30" t="e">
        <f>VLOOKUP(A1328,EMPRESAS!$A$1:$B$245,2,0)</f>
        <v>#N/A</v>
      </c>
      <c r="C1328" s="2" t="e">
        <f>VLOOKUP(A1328,EMPRESAS!$A$1:$C$245,3,0)</f>
        <v>#N/A</v>
      </c>
      <c r="D1328" s="9"/>
      <c r="E1328" s="9"/>
      <c r="F1328" s="9"/>
      <c r="G1328" s="9"/>
      <c r="H1328" s="9"/>
      <c r="J1328" s="24"/>
      <c r="K1328" s="11" t="e">
        <f>VLOOKUP(A1328,EMPRESAS!$A$1:$I$245,9,0)</f>
        <v>#N/A</v>
      </c>
      <c r="L1328" s="2" t="e">
        <f>VLOOKUP(A1328,EMPRESAS!$A$1:$J$245,10,0)</f>
        <v>#N/A</v>
      </c>
    </row>
    <row r="1329" spans="1:12">
      <c r="A1329" s="5"/>
      <c r="B1329" s="30" t="e">
        <f>VLOOKUP(A1329,EMPRESAS!$A$1:$B$245,2,0)</f>
        <v>#N/A</v>
      </c>
      <c r="C1329" s="2" t="e">
        <f>VLOOKUP(A1329,EMPRESAS!$A$1:$C$245,3,0)</f>
        <v>#N/A</v>
      </c>
      <c r="D1329" s="9"/>
      <c r="E1329" s="9"/>
      <c r="F1329" s="9"/>
      <c r="G1329" s="9"/>
      <c r="H1329" s="9"/>
      <c r="J1329" s="24"/>
      <c r="K1329" s="11" t="e">
        <f>VLOOKUP(A1329,EMPRESAS!$A$1:$I$245,9,0)</f>
        <v>#N/A</v>
      </c>
      <c r="L1329" s="2" t="e">
        <f>VLOOKUP(A1329,EMPRESAS!$A$1:$J$245,10,0)</f>
        <v>#N/A</v>
      </c>
    </row>
    <row r="1330" spans="1:12">
      <c r="A1330" s="5"/>
      <c r="B1330" s="30" t="e">
        <f>VLOOKUP(A1330,EMPRESAS!$A$1:$B$245,2,0)</f>
        <v>#N/A</v>
      </c>
      <c r="C1330" s="2" t="e">
        <f>VLOOKUP(A1330,EMPRESAS!$A$1:$C$245,3,0)</f>
        <v>#N/A</v>
      </c>
      <c r="D1330" s="9"/>
      <c r="E1330" s="9"/>
      <c r="F1330" s="9"/>
      <c r="G1330" s="9"/>
      <c r="H1330" s="9"/>
      <c r="J1330" s="24"/>
      <c r="K1330" s="11" t="e">
        <f>VLOOKUP(A1330,EMPRESAS!$A$1:$I$245,9,0)</f>
        <v>#N/A</v>
      </c>
      <c r="L1330" s="2" t="e">
        <f>VLOOKUP(A1330,EMPRESAS!$A$1:$J$245,10,0)</f>
        <v>#N/A</v>
      </c>
    </row>
    <row r="1331" spans="1:12">
      <c r="A1331" s="5"/>
      <c r="B1331" s="30" t="e">
        <f>VLOOKUP(A1331,EMPRESAS!$A$1:$B$245,2,0)</f>
        <v>#N/A</v>
      </c>
      <c r="C1331" s="2" t="e">
        <f>VLOOKUP(A1331,EMPRESAS!$A$1:$C$245,3,0)</f>
        <v>#N/A</v>
      </c>
      <c r="D1331" s="9"/>
      <c r="E1331" s="9"/>
      <c r="F1331" s="9"/>
      <c r="G1331" s="9"/>
      <c r="H1331" s="9"/>
      <c r="J1331" s="24"/>
      <c r="K1331" s="11" t="e">
        <f>VLOOKUP(A1331,EMPRESAS!$A$1:$I$245,9,0)</f>
        <v>#N/A</v>
      </c>
      <c r="L1331" s="2" t="e">
        <f>VLOOKUP(A1331,EMPRESAS!$A$1:$J$245,10,0)</f>
        <v>#N/A</v>
      </c>
    </row>
    <row r="1332" spans="1:12">
      <c r="A1332" s="5"/>
      <c r="B1332" s="30" t="e">
        <f>VLOOKUP(A1332,EMPRESAS!$A$1:$B$245,2,0)</f>
        <v>#N/A</v>
      </c>
      <c r="C1332" s="2" t="e">
        <f>VLOOKUP(A1332,EMPRESAS!$A$1:$C$245,3,0)</f>
        <v>#N/A</v>
      </c>
      <c r="D1332" s="9"/>
      <c r="E1332" s="9"/>
      <c r="F1332" s="9"/>
      <c r="G1332" s="9"/>
      <c r="H1332" s="9"/>
      <c r="J1332" s="24"/>
      <c r="K1332" s="11" t="e">
        <f>VLOOKUP(A1332,EMPRESAS!$A$1:$I$245,9,0)</f>
        <v>#N/A</v>
      </c>
      <c r="L1332" s="2" t="e">
        <f>VLOOKUP(A1332,EMPRESAS!$A$1:$J$245,10,0)</f>
        <v>#N/A</v>
      </c>
    </row>
    <row r="1333" spans="1:12">
      <c r="A1333" s="5"/>
      <c r="B1333" s="30" t="e">
        <f>VLOOKUP(A1333,EMPRESAS!$A$1:$B$245,2,0)</f>
        <v>#N/A</v>
      </c>
      <c r="C1333" s="2" t="e">
        <f>VLOOKUP(A1333,EMPRESAS!$A$1:$C$245,3,0)</f>
        <v>#N/A</v>
      </c>
      <c r="D1333" s="9"/>
      <c r="E1333" s="9"/>
      <c r="F1333" s="9"/>
      <c r="G1333" s="9"/>
      <c r="H1333" s="9"/>
      <c r="J1333" s="24"/>
      <c r="K1333" s="11" t="e">
        <f>VLOOKUP(A1333,EMPRESAS!$A$1:$I$245,9,0)</f>
        <v>#N/A</v>
      </c>
      <c r="L1333" s="2" t="e">
        <f>VLOOKUP(A1333,EMPRESAS!$A$1:$J$245,10,0)</f>
        <v>#N/A</v>
      </c>
    </row>
    <row r="1334" spans="1:12">
      <c r="A1334" s="5"/>
      <c r="B1334" s="30" t="e">
        <f>VLOOKUP(A1334,EMPRESAS!$A$1:$B$245,2,0)</f>
        <v>#N/A</v>
      </c>
      <c r="C1334" s="2" t="e">
        <f>VLOOKUP(A1334,EMPRESAS!$A$1:$C$245,3,0)</f>
        <v>#N/A</v>
      </c>
      <c r="D1334" s="9"/>
      <c r="E1334" s="9"/>
      <c r="F1334" s="9"/>
      <c r="G1334" s="9"/>
      <c r="H1334" s="9"/>
      <c r="J1334" s="24"/>
      <c r="K1334" s="11" t="e">
        <f>VLOOKUP(A1334,EMPRESAS!$A$1:$I$245,9,0)</f>
        <v>#N/A</v>
      </c>
      <c r="L1334" s="2" t="e">
        <f>VLOOKUP(A1334,EMPRESAS!$A$1:$J$245,10,0)</f>
        <v>#N/A</v>
      </c>
    </row>
    <row r="1335" spans="1:12">
      <c r="A1335" s="5"/>
      <c r="B1335" s="30" t="e">
        <f>VLOOKUP(A1335,EMPRESAS!$A$1:$B$245,2,0)</f>
        <v>#N/A</v>
      </c>
      <c r="C1335" s="2" t="e">
        <f>VLOOKUP(A1335,EMPRESAS!$A$1:$C$245,3,0)</f>
        <v>#N/A</v>
      </c>
      <c r="D1335" s="9"/>
      <c r="E1335" s="9"/>
      <c r="F1335" s="9"/>
      <c r="G1335" s="9"/>
      <c r="H1335" s="9"/>
      <c r="J1335" s="24"/>
      <c r="K1335" s="11" t="e">
        <f>VLOOKUP(A1335,EMPRESAS!$A$1:$I$245,9,0)</f>
        <v>#N/A</v>
      </c>
      <c r="L1335" s="2" t="e">
        <f>VLOOKUP(A1335,EMPRESAS!$A$1:$J$245,10,0)</f>
        <v>#N/A</v>
      </c>
    </row>
    <row r="1336" spans="1:12">
      <c r="A1336" s="5"/>
      <c r="B1336" s="30" t="e">
        <f>VLOOKUP(A1336,EMPRESAS!$A$1:$B$245,2,0)</f>
        <v>#N/A</v>
      </c>
      <c r="C1336" s="2" t="e">
        <f>VLOOKUP(A1336,EMPRESAS!$A$1:$C$245,3,0)</f>
        <v>#N/A</v>
      </c>
      <c r="D1336" s="9"/>
      <c r="E1336" s="9"/>
      <c r="F1336" s="9"/>
      <c r="G1336" s="9"/>
      <c r="H1336" s="9"/>
      <c r="J1336" s="24"/>
      <c r="K1336" s="11" t="e">
        <f>VLOOKUP(A1336,EMPRESAS!$A$1:$I$245,9,0)</f>
        <v>#N/A</v>
      </c>
      <c r="L1336" s="2" t="e">
        <f>VLOOKUP(A1336,EMPRESAS!$A$1:$J$245,10,0)</f>
        <v>#N/A</v>
      </c>
    </row>
    <row r="1337" spans="1:12">
      <c r="A1337" s="5"/>
      <c r="B1337" s="30" t="e">
        <f>VLOOKUP(A1337,EMPRESAS!$A$1:$B$245,2,0)</f>
        <v>#N/A</v>
      </c>
      <c r="C1337" s="2" t="e">
        <f>VLOOKUP(A1337,EMPRESAS!$A$1:$C$245,3,0)</f>
        <v>#N/A</v>
      </c>
      <c r="D1337" s="9"/>
      <c r="E1337" s="9"/>
      <c r="F1337" s="9"/>
      <c r="G1337" s="9"/>
      <c r="H1337" s="9"/>
      <c r="J1337" s="24"/>
      <c r="K1337" s="11" t="e">
        <f>VLOOKUP(A1337,EMPRESAS!$A$1:$I$245,9,0)</f>
        <v>#N/A</v>
      </c>
      <c r="L1337" s="2" t="e">
        <f>VLOOKUP(A1337,EMPRESAS!$A$1:$J$245,10,0)</f>
        <v>#N/A</v>
      </c>
    </row>
    <row r="1338" spans="1:12">
      <c r="A1338" s="5"/>
      <c r="B1338" s="30" t="e">
        <f>VLOOKUP(A1338,EMPRESAS!$A$1:$B$245,2,0)</f>
        <v>#N/A</v>
      </c>
      <c r="C1338" s="2" t="e">
        <f>VLOOKUP(A1338,EMPRESAS!$A$1:$C$245,3,0)</f>
        <v>#N/A</v>
      </c>
      <c r="D1338" s="9"/>
      <c r="E1338" s="9"/>
      <c r="F1338" s="9"/>
      <c r="G1338" s="9"/>
      <c r="H1338" s="9"/>
      <c r="J1338" s="24"/>
      <c r="K1338" s="11" t="e">
        <f>VLOOKUP(A1338,EMPRESAS!$A$1:$I$245,9,0)</f>
        <v>#N/A</v>
      </c>
      <c r="L1338" s="2" t="e">
        <f>VLOOKUP(A1338,EMPRESAS!$A$1:$J$245,10,0)</f>
        <v>#N/A</v>
      </c>
    </row>
    <row r="1339" spans="1:12">
      <c r="A1339" s="5"/>
      <c r="B1339" s="30" t="e">
        <f>VLOOKUP(A1339,EMPRESAS!$A$1:$B$245,2,0)</f>
        <v>#N/A</v>
      </c>
      <c r="C1339" s="2" t="e">
        <f>VLOOKUP(A1339,EMPRESAS!$A$1:$C$245,3,0)</f>
        <v>#N/A</v>
      </c>
      <c r="D1339" s="9"/>
      <c r="E1339" s="9"/>
      <c r="F1339" s="9"/>
      <c r="G1339" s="9"/>
      <c r="H1339" s="9"/>
      <c r="J1339" s="24"/>
      <c r="K1339" s="11" t="e">
        <f>VLOOKUP(A1339,EMPRESAS!$A$1:$I$245,9,0)</f>
        <v>#N/A</v>
      </c>
      <c r="L1339" s="2" t="e">
        <f>VLOOKUP(A1339,EMPRESAS!$A$1:$J$245,10,0)</f>
        <v>#N/A</v>
      </c>
    </row>
    <row r="1340" spans="1:12">
      <c r="A1340" s="5"/>
      <c r="B1340" s="30" t="e">
        <f>VLOOKUP(A1340,EMPRESAS!$A$1:$B$245,2,0)</f>
        <v>#N/A</v>
      </c>
      <c r="C1340" s="2" t="e">
        <f>VLOOKUP(A1340,EMPRESAS!$A$1:$C$245,3,0)</f>
        <v>#N/A</v>
      </c>
      <c r="D1340" s="9"/>
      <c r="E1340" s="9"/>
      <c r="F1340" s="9"/>
      <c r="G1340" s="9"/>
      <c r="H1340" s="9"/>
      <c r="J1340" s="24"/>
      <c r="K1340" s="11" t="e">
        <f>VLOOKUP(A1340,EMPRESAS!$A$1:$I$245,9,0)</f>
        <v>#N/A</v>
      </c>
      <c r="L1340" s="2" t="e">
        <f>VLOOKUP(A1340,EMPRESAS!$A$1:$J$245,10,0)</f>
        <v>#N/A</v>
      </c>
    </row>
    <row r="1341" spans="1:12">
      <c r="A1341" s="5"/>
      <c r="B1341" s="30" t="e">
        <f>VLOOKUP(A1341,EMPRESAS!$A$1:$B$245,2,0)</f>
        <v>#N/A</v>
      </c>
      <c r="C1341" s="2" t="e">
        <f>VLOOKUP(A1341,EMPRESAS!$A$1:$C$245,3,0)</f>
        <v>#N/A</v>
      </c>
      <c r="D1341" s="9"/>
      <c r="E1341" s="9"/>
      <c r="F1341" s="9"/>
      <c r="G1341" s="9"/>
      <c r="H1341" s="9"/>
      <c r="J1341" s="24"/>
      <c r="K1341" s="11" t="e">
        <f>VLOOKUP(A1341,EMPRESAS!$A$1:$I$245,9,0)</f>
        <v>#N/A</v>
      </c>
      <c r="L1341" s="2" t="e">
        <f>VLOOKUP(A1341,EMPRESAS!$A$1:$J$245,10,0)</f>
        <v>#N/A</v>
      </c>
    </row>
    <row r="1342" spans="1:12">
      <c r="A1342" s="5"/>
      <c r="B1342" s="30" t="e">
        <f>VLOOKUP(A1342,EMPRESAS!$A$1:$B$245,2,0)</f>
        <v>#N/A</v>
      </c>
      <c r="C1342" s="2" t="e">
        <f>VLOOKUP(A1342,EMPRESAS!$A$1:$C$245,3,0)</f>
        <v>#N/A</v>
      </c>
      <c r="D1342" s="9"/>
      <c r="E1342" s="9"/>
      <c r="F1342" s="9"/>
      <c r="G1342" s="9"/>
      <c r="H1342" s="9"/>
      <c r="J1342" s="24"/>
      <c r="K1342" s="11" t="e">
        <f>VLOOKUP(A1342,EMPRESAS!$A$1:$I$245,9,0)</f>
        <v>#N/A</v>
      </c>
      <c r="L1342" s="2" t="e">
        <f>VLOOKUP(A1342,EMPRESAS!$A$1:$J$245,10,0)</f>
        <v>#N/A</v>
      </c>
    </row>
    <row r="1343" spans="1:12">
      <c r="A1343" s="5"/>
      <c r="B1343" s="30" t="e">
        <f>VLOOKUP(A1343,EMPRESAS!$A$1:$B$245,2,0)</f>
        <v>#N/A</v>
      </c>
      <c r="C1343" s="2" t="e">
        <f>VLOOKUP(A1343,EMPRESAS!$A$1:$C$245,3,0)</f>
        <v>#N/A</v>
      </c>
      <c r="D1343" s="9"/>
      <c r="E1343" s="9"/>
      <c r="F1343" s="9"/>
      <c r="G1343" s="9"/>
      <c r="H1343" s="9"/>
      <c r="J1343" s="24"/>
      <c r="K1343" s="11" t="e">
        <f>VLOOKUP(A1343,EMPRESAS!$A$1:$I$245,9,0)</f>
        <v>#N/A</v>
      </c>
      <c r="L1343" s="2" t="e">
        <f>VLOOKUP(A1343,EMPRESAS!$A$1:$J$245,10,0)</f>
        <v>#N/A</v>
      </c>
    </row>
    <row r="1344" spans="1:12">
      <c r="A1344" s="5"/>
      <c r="B1344" s="30" t="e">
        <f>VLOOKUP(A1344,EMPRESAS!$A$1:$B$245,2,0)</f>
        <v>#N/A</v>
      </c>
      <c r="C1344" s="2" t="e">
        <f>VLOOKUP(A1344,EMPRESAS!$A$1:$C$245,3,0)</f>
        <v>#N/A</v>
      </c>
      <c r="D1344" s="9"/>
      <c r="E1344" s="9"/>
      <c r="F1344" s="9"/>
      <c r="G1344" s="9"/>
      <c r="H1344" s="9"/>
      <c r="J1344" s="24"/>
      <c r="K1344" s="11" t="e">
        <f>VLOOKUP(A1344,EMPRESAS!$A$1:$I$245,9,0)</f>
        <v>#N/A</v>
      </c>
      <c r="L1344" s="2" t="e">
        <f>VLOOKUP(A1344,EMPRESAS!$A$1:$J$245,10,0)</f>
        <v>#N/A</v>
      </c>
    </row>
    <row r="1345" spans="1:12">
      <c r="A1345" s="5"/>
      <c r="B1345" s="30" t="e">
        <f>VLOOKUP(A1345,EMPRESAS!$A$1:$B$245,2,0)</f>
        <v>#N/A</v>
      </c>
      <c r="C1345" s="2" t="e">
        <f>VLOOKUP(A1345,EMPRESAS!$A$1:$C$245,3,0)</f>
        <v>#N/A</v>
      </c>
      <c r="D1345" s="9"/>
      <c r="E1345" s="9"/>
      <c r="F1345" s="9"/>
      <c r="G1345" s="9"/>
      <c r="H1345" s="9"/>
      <c r="J1345" s="24"/>
      <c r="K1345" s="11" t="e">
        <f>VLOOKUP(A1345,EMPRESAS!$A$1:$I$245,9,0)</f>
        <v>#N/A</v>
      </c>
      <c r="L1345" s="2" t="e">
        <f>VLOOKUP(A1345,EMPRESAS!$A$1:$J$245,10,0)</f>
        <v>#N/A</v>
      </c>
    </row>
    <row r="1346" spans="1:12">
      <c r="A1346" s="5"/>
      <c r="B1346" s="30" t="e">
        <f>VLOOKUP(A1346,EMPRESAS!$A$1:$B$245,2,0)</f>
        <v>#N/A</v>
      </c>
      <c r="C1346" s="2" t="e">
        <f>VLOOKUP(A1346,EMPRESAS!$A$1:$C$245,3,0)</f>
        <v>#N/A</v>
      </c>
      <c r="D1346" s="9"/>
      <c r="E1346" s="9"/>
      <c r="F1346" s="9"/>
      <c r="G1346" s="9"/>
      <c r="H1346" s="9"/>
      <c r="J1346" s="24"/>
      <c r="K1346" s="11" t="e">
        <f>VLOOKUP(A1346,EMPRESAS!$A$1:$I$245,9,0)</f>
        <v>#N/A</v>
      </c>
      <c r="L1346" s="2" t="e">
        <f>VLOOKUP(A1346,EMPRESAS!$A$1:$J$245,10,0)</f>
        <v>#N/A</v>
      </c>
    </row>
    <row r="1347" spans="1:12">
      <c r="A1347" s="5"/>
      <c r="B1347" s="30" t="e">
        <f>VLOOKUP(A1347,EMPRESAS!$A$1:$B$245,2,0)</f>
        <v>#N/A</v>
      </c>
      <c r="C1347" s="2" t="e">
        <f>VLOOKUP(A1347,EMPRESAS!$A$1:$C$245,3,0)</f>
        <v>#N/A</v>
      </c>
      <c r="D1347" s="9"/>
      <c r="E1347" s="9"/>
      <c r="F1347" s="9"/>
      <c r="G1347" s="9"/>
      <c r="H1347" s="9"/>
      <c r="J1347" s="24"/>
      <c r="K1347" s="11" t="e">
        <f>VLOOKUP(A1347,EMPRESAS!$A$1:$I$245,9,0)</f>
        <v>#N/A</v>
      </c>
      <c r="L1347" s="2" t="e">
        <f>VLOOKUP(A1347,EMPRESAS!$A$1:$J$245,10,0)</f>
        <v>#N/A</v>
      </c>
    </row>
    <row r="1348" spans="1:12">
      <c r="A1348" s="5"/>
      <c r="B1348" s="30" t="e">
        <f>VLOOKUP(A1348,EMPRESAS!$A$1:$B$245,2,0)</f>
        <v>#N/A</v>
      </c>
      <c r="C1348" s="2" t="e">
        <f>VLOOKUP(A1348,EMPRESAS!$A$1:$C$245,3,0)</f>
        <v>#N/A</v>
      </c>
      <c r="D1348" s="9"/>
      <c r="E1348" s="9"/>
      <c r="F1348" s="9"/>
      <c r="G1348" s="9"/>
      <c r="H1348" s="9"/>
      <c r="J1348" s="24"/>
      <c r="K1348" s="11" t="e">
        <f>VLOOKUP(A1348,EMPRESAS!$A$1:$I$245,9,0)</f>
        <v>#N/A</v>
      </c>
      <c r="L1348" s="2" t="e">
        <f>VLOOKUP(A1348,EMPRESAS!$A$1:$J$245,10,0)</f>
        <v>#N/A</v>
      </c>
    </row>
    <row r="1349" spans="1:12">
      <c r="A1349" s="5"/>
      <c r="B1349" s="30" t="e">
        <f>VLOOKUP(A1349,EMPRESAS!$A$1:$B$245,2,0)</f>
        <v>#N/A</v>
      </c>
      <c r="C1349" s="2" t="e">
        <f>VLOOKUP(A1349,EMPRESAS!$A$1:$C$245,3,0)</f>
        <v>#N/A</v>
      </c>
      <c r="D1349" s="9"/>
      <c r="E1349" s="9"/>
      <c r="F1349" s="9"/>
      <c r="G1349" s="9"/>
      <c r="H1349" s="9"/>
      <c r="J1349" s="24"/>
      <c r="K1349" s="11" t="e">
        <f>VLOOKUP(A1349,EMPRESAS!$A$1:$I$245,9,0)</f>
        <v>#N/A</v>
      </c>
      <c r="L1349" s="2" t="e">
        <f>VLOOKUP(A1349,EMPRESAS!$A$1:$J$245,10,0)</f>
        <v>#N/A</v>
      </c>
    </row>
    <row r="1350" spans="1:12">
      <c r="A1350" s="5"/>
      <c r="B1350" s="30" t="e">
        <f>VLOOKUP(A1350,EMPRESAS!$A$1:$B$245,2,0)</f>
        <v>#N/A</v>
      </c>
      <c r="C1350" s="2" t="e">
        <f>VLOOKUP(A1350,EMPRESAS!$A$1:$C$245,3,0)</f>
        <v>#N/A</v>
      </c>
      <c r="D1350" s="9"/>
      <c r="E1350" s="9"/>
      <c r="F1350" s="9"/>
      <c r="G1350" s="9"/>
      <c r="H1350" s="9"/>
      <c r="J1350" s="24"/>
      <c r="K1350" s="11" t="e">
        <f>VLOOKUP(A1350,EMPRESAS!$A$1:$I$245,9,0)</f>
        <v>#N/A</v>
      </c>
      <c r="L1350" s="2" t="e">
        <f>VLOOKUP(A1350,EMPRESAS!$A$1:$J$245,10,0)</f>
        <v>#N/A</v>
      </c>
    </row>
    <row r="1351" spans="1:12">
      <c r="A1351" s="5"/>
      <c r="B1351" s="30" t="e">
        <f>VLOOKUP(A1351,EMPRESAS!$A$1:$B$245,2,0)</f>
        <v>#N/A</v>
      </c>
      <c r="C1351" s="2" t="e">
        <f>VLOOKUP(A1351,EMPRESAS!$A$1:$C$245,3,0)</f>
        <v>#N/A</v>
      </c>
      <c r="D1351" s="9"/>
      <c r="E1351" s="9"/>
      <c r="F1351" s="9"/>
      <c r="G1351" s="9"/>
      <c r="H1351" s="9"/>
      <c r="J1351" s="24"/>
      <c r="K1351" s="11" t="e">
        <f>VLOOKUP(A1351,EMPRESAS!$A$1:$I$245,9,0)</f>
        <v>#N/A</v>
      </c>
      <c r="L1351" s="2" t="e">
        <f>VLOOKUP(A1351,EMPRESAS!$A$1:$J$245,10,0)</f>
        <v>#N/A</v>
      </c>
    </row>
    <row r="1352" spans="1:12">
      <c r="A1352" s="5"/>
      <c r="B1352" s="30" t="e">
        <f>VLOOKUP(A1352,EMPRESAS!$A$1:$B$245,2,0)</f>
        <v>#N/A</v>
      </c>
      <c r="C1352" s="2" t="e">
        <f>VLOOKUP(A1352,EMPRESAS!$A$1:$C$245,3,0)</f>
        <v>#N/A</v>
      </c>
      <c r="D1352" s="9"/>
      <c r="E1352" s="9"/>
      <c r="F1352" s="9"/>
      <c r="G1352" s="9"/>
      <c r="H1352" s="9"/>
      <c r="J1352" s="24"/>
      <c r="K1352" s="11" t="e">
        <f>VLOOKUP(A1352,EMPRESAS!$A$1:$I$245,9,0)</f>
        <v>#N/A</v>
      </c>
      <c r="L1352" s="2" t="e">
        <f>VLOOKUP(A1352,EMPRESAS!$A$1:$J$245,10,0)</f>
        <v>#N/A</v>
      </c>
    </row>
    <row r="1353" spans="1:12">
      <c r="A1353" s="5"/>
      <c r="B1353" s="30" t="e">
        <f>VLOOKUP(A1353,EMPRESAS!$A$1:$B$245,2,0)</f>
        <v>#N/A</v>
      </c>
      <c r="C1353" s="2" t="e">
        <f>VLOOKUP(A1353,EMPRESAS!$A$1:$C$245,3,0)</f>
        <v>#N/A</v>
      </c>
      <c r="D1353" s="9"/>
      <c r="E1353" s="9"/>
      <c r="F1353" s="9"/>
      <c r="G1353" s="9"/>
      <c r="H1353" s="9"/>
      <c r="J1353" s="24"/>
      <c r="K1353" s="11" t="e">
        <f>VLOOKUP(A1353,EMPRESAS!$A$1:$I$245,9,0)</f>
        <v>#N/A</v>
      </c>
      <c r="L1353" s="2" t="e">
        <f>VLOOKUP(A1353,EMPRESAS!$A$1:$J$245,10,0)</f>
        <v>#N/A</v>
      </c>
    </row>
    <row r="1354" spans="1:12">
      <c r="A1354" s="5"/>
      <c r="B1354" s="30" t="e">
        <f>VLOOKUP(A1354,EMPRESAS!$A$1:$B$245,2,0)</f>
        <v>#N/A</v>
      </c>
      <c r="C1354" s="2" t="e">
        <f>VLOOKUP(A1354,EMPRESAS!$A$1:$C$245,3,0)</f>
        <v>#N/A</v>
      </c>
      <c r="D1354" s="9"/>
      <c r="E1354" s="9"/>
      <c r="F1354" s="9"/>
      <c r="G1354" s="9"/>
      <c r="H1354" s="9"/>
      <c r="J1354" s="24"/>
      <c r="K1354" s="11" t="e">
        <f>VLOOKUP(A1354,EMPRESAS!$A$1:$I$245,9,0)</f>
        <v>#N/A</v>
      </c>
      <c r="L1354" s="2" t="e">
        <f>VLOOKUP(A1354,EMPRESAS!$A$1:$J$245,10,0)</f>
        <v>#N/A</v>
      </c>
    </row>
    <row r="1355" spans="1:12">
      <c r="A1355" s="5"/>
      <c r="B1355" s="30" t="e">
        <f>VLOOKUP(A1355,EMPRESAS!$A$1:$B$245,2,0)</f>
        <v>#N/A</v>
      </c>
      <c r="C1355" s="2" t="e">
        <f>VLOOKUP(A1355,EMPRESAS!$A$1:$C$245,3,0)</f>
        <v>#N/A</v>
      </c>
      <c r="D1355" s="9"/>
      <c r="E1355" s="9"/>
      <c r="F1355" s="9"/>
      <c r="G1355" s="9"/>
      <c r="H1355" s="9"/>
      <c r="J1355" s="24"/>
      <c r="K1355" s="11" t="e">
        <f>VLOOKUP(A1355,EMPRESAS!$A$1:$I$245,9,0)</f>
        <v>#N/A</v>
      </c>
      <c r="L1355" s="2" t="e">
        <f>VLOOKUP(A1355,EMPRESAS!$A$1:$J$245,10,0)</f>
        <v>#N/A</v>
      </c>
    </row>
    <row r="1356" spans="1:12">
      <c r="A1356" s="5"/>
      <c r="B1356" s="30" t="e">
        <f>VLOOKUP(A1356,EMPRESAS!$A$1:$B$245,2,0)</f>
        <v>#N/A</v>
      </c>
      <c r="C1356" s="2" t="e">
        <f>VLOOKUP(A1356,EMPRESAS!$A$1:$C$245,3,0)</f>
        <v>#N/A</v>
      </c>
      <c r="D1356" s="9"/>
      <c r="E1356" s="9"/>
      <c r="F1356" s="9"/>
      <c r="G1356" s="9"/>
      <c r="H1356" s="9"/>
      <c r="J1356" s="24"/>
      <c r="K1356" s="11" t="e">
        <f>VLOOKUP(A1356,EMPRESAS!$A$1:$I$245,9,0)</f>
        <v>#N/A</v>
      </c>
      <c r="L1356" s="2" t="e">
        <f>VLOOKUP(A1356,EMPRESAS!$A$1:$J$245,10,0)</f>
        <v>#N/A</v>
      </c>
    </row>
    <row r="1357" spans="1:12">
      <c r="A1357" s="5"/>
      <c r="B1357" s="30" t="e">
        <f>VLOOKUP(A1357,EMPRESAS!$A$1:$B$245,2,0)</f>
        <v>#N/A</v>
      </c>
      <c r="C1357" s="2" t="e">
        <f>VLOOKUP(A1357,EMPRESAS!$A$1:$C$245,3,0)</f>
        <v>#N/A</v>
      </c>
      <c r="D1357" s="9"/>
      <c r="E1357" s="9"/>
      <c r="F1357" s="9"/>
      <c r="G1357" s="9"/>
      <c r="H1357" s="9"/>
      <c r="J1357" s="24"/>
      <c r="K1357" s="11" t="e">
        <f>VLOOKUP(A1357,EMPRESAS!$A$1:$I$245,9,0)</f>
        <v>#N/A</v>
      </c>
      <c r="L1357" s="2" t="e">
        <f>VLOOKUP(A1357,EMPRESAS!$A$1:$J$245,10,0)</f>
        <v>#N/A</v>
      </c>
    </row>
    <row r="1358" spans="1:12">
      <c r="A1358" s="5"/>
      <c r="B1358" s="30" t="e">
        <f>VLOOKUP(A1358,EMPRESAS!$A$1:$B$245,2,0)</f>
        <v>#N/A</v>
      </c>
      <c r="C1358" s="2" t="e">
        <f>VLOOKUP(A1358,EMPRESAS!$A$1:$C$245,3,0)</f>
        <v>#N/A</v>
      </c>
      <c r="D1358" s="9"/>
      <c r="E1358" s="9"/>
      <c r="F1358" s="9"/>
      <c r="G1358" s="9"/>
      <c r="H1358" s="9"/>
      <c r="J1358" s="24"/>
      <c r="K1358" s="11" t="e">
        <f>VLOOKUP(A1358,EMPRESAS!$A$1:$I$245,9,0)</f>
        <v>#N/A</v>
      </c>
      <c r="L1358" s="2" t="e">
        <f>VLOOKUP(A1358,EMPRESAS!$A$1:$J$245,10,0)</f>
        <v>#N/A</v>
      </c>
    </row>
    <row r="1359" spans="1:12">
      <c r="A1359" s="5"/>
      <c r="B1359" s="30" t="e">
        <f>VLOOKUP(A1359,EMPRESAS!$A$1:$B$245,2,0)</f>
        <v>#N/A</v>
      </c>
      <c r="C1359" s="2" t="e">
        <f>VLOOKUP(A1359,EMPRESAS!$A$1:$C$245,3,0)</f>
        <v>#N/A</v>
      </c>
      <c r="D1359" s="9"/>
      <c r="E1359" s="9"/>
      <c r="F1359" s="9"/>
      <c r="G1359" s="9"/>
      <c r="H1359" s="9"/>
      <c r="J1359" s="24"/>
      <c r="K1359" s="11" t="e">
        <f>VLOOKUP(A1359,EMPRESAS!$A$1:$I$245,9,0)</f>
        <v>#N/A</v>
      </c>
      <c r="L1359" s="2" t="e">
        <f>VLOOKUP(A1359,EMPRESAS!$A$1:$J$245,10,0)</f>
        <v>#N/A</v>
      </c>
    </row>
    <row r="1360" spans="1:12">
      <c r="A1360" s="5"/>
      <c r="B1360" s="30" t="e">
        <f>VLOOKUP(A1360,EMPRESAS!$A$1:$B$245,2,0)</f>
        <v>#N/A</v>
      </c>
      <c r="C1360" s="2" t="e">
        <f>VLOOKUP(A1360,EMPRESAS!$A$1:$C$245,3,0)</f>
        <v>#N/A</v>
      </c>
      <c r="D1360" s="9"/>
      <c r="E1360" s="9"/>
      <c r="F1360" s="9"/>
      <c r="G1360" s="9"/>
      <c r="H1360" s="9"/>
      <c r="J1360" s="24"/>
      <c r="K1360" s="11" t="e">
        <f>VLOOKUP(A1360,EMPRESAS!$A$1:$I$245,9,0)</f>
        <v>#N/A</v>
      </c>
      <c r="L1360" s="2" t="e">
        <f>VLOOKUP(A1360,EMPRESAS!$A$1:$J$245,10,0)</f>
        <v>#N/A</v>
      </c>
    </row>
    <row r="1361" spans="1:12">
      <c r="A1361" s="5"/>
      <c r="B1361" s="30" t="e">
        <f>VLOOKUP(A1361,EMPRESAS!$A$1:$B$245,2,0)</f>
        <v>#N/A</v>
      </c>
      <c r="C1361" s="2" t="e">
        <f>VLOOKUP(A1361,EMPRESAS!$A$1:$C$245,3,0)</f>
        <v>#N/A</v>
      </c>
      <c r="D1361" s="9"/>
      <c r="E1361" s="9"/>
      <c r="F1361" s="9"/>
      <c r="G1361" s="9"/>
      <c r="H1361" s="9"/>
      <c r="J1361" s="24"/>
      <c r="K1361" s="11" t="e">
        <f>VLOOKUP(A1361,EMPRESAS!$A$1:$I$245,9,0)</f>
        <v>#N/A</v>
      </c>
      <c r="L1361" s="2" t="e">
        <f>VLOOKUP(A1361,EMPRESAS!$A$1:$J$245,10,0)</f>
        <v>#N/A</v>
      </c>
    </row>
    <row r="1362" spans="1:12">
      <c r="A1362" s="5"/>
      <c r="B1362" s="30" t="e">
        <f>VLOOKUP(A1362,EMPRESAS!$A$1:$B$245,2,0)</f>
        <v>#N/A</v>
      </c>
      <c r="C1362" s="2" t="e">
        <f>VLOOKUP(A1362,EMPRESAS!$A$1:$C$245,3,0)</f>
        <v>#N/A</v>
      </c>
      <c r="D1362" s="9"/>
      <c r="E1362" s="9"/>
      <c r="F1362" s="9"/>
      <c r="G1362" s="9"/>
      <c r="H1362" s="9"/>
      <c r="J1362" s="24"/>
      <c r="K1362" s="11" t="e">
        <f>VLOOKUP(A1362,EMPRESAS!$A$1:$I$245,9,0)</f>
        <v>#N/A</v>
      </c>
      <c r="L1362" s="2" t="e">
        <f>VLOOKUP(A1362,EMPRESAS!$A$1:$J$245,10,0)</f>
        <v>#N/A</v>
      </c>
    </row>
    <row r="1363" spans="1:12">
      <c r="A1363" s="5"/>
      <c r="B1363" s="30" t="e">
        <f>VLOOKUP(A1363,EMPRESAS!$A$1:$B$245,2,0)</f>
        <v>#N/A</v>
      </c>
      <c r="C1363" s="2" t="e">
        <f>VLOOKUP(A1363,EMPRESAS!$A$1:$C$245,3,0)</f>
        <v>#N/A</v>
      </c>
      <c r="D1363" s="9"/>
      <c r="E1363" s="9"/>
      <c r="F1363" s="9"/>
      <c r="G1363" s="9"/>
      <c r="H1363" s="9"/>
      <c r="J1363" s="24"/>
      <c r="K1363" s="11" t="e">
        <f>VLOOKUP(A1363,EMPRESAS!$A$1:$I$245,9,0)</f>
        <v>#N/A</v>
      </c>
      <c r="L1363" s="2" t="e">
        <f>VLOOKUP(A1363,EMPRESAS!$A$1:$J$245,10,0)</f>
        <v>#N/A</v>
      </c>
    </row>
    <row r="1364" spans="1:12">
      <c r="A1364" s="5"/>
      <c r="B1364" s="30" t="e">
        <f>VLOOKUP(A1364,EMPRESAS!$A$1:$B$245,2,0)</f>
        <v>#N/A</v>
      </c>
      <c r="C1364" s="2" t="e">
        <f>VLOOKUP(A1364,EMPRESAS!$A$1:$C$245,3,0)</f>
        <v>#N/A</v>
      </c>
      <c r="D1364" s="9"/>
      <c r="E1364" s="9"/>
      <c r="F1364" s="9"/>
      <c r="G1364" s="9"/>
      <c r="H1364" s="9"/>
      <c r="J1364" s="24"/>
      <c r="K1364" s="11" t="e">
        <f>VLOOKUP(A1364,EMPRESAS!$A$1:$I$245,9,0)</f>
        <v>#N/A</v>
      </c>
      <c r="L1364" s="2" t="e">
        <f>VLOOKUP(A1364,EMPRESAS!$A$1:$J$245,10,0)</f>
        <v>#N/A</v>
      </c>
    </row>
    <row r="1365" spans="1:12">
      <c r="A1365" s="5"/>
      <c r="B1365" s="30" t="e">
        <f>VLOOKUP(A1365,EMPRESAS!$A$1:$B$245,2,0)</f>
        <v>#N/A</v>
      </c>
      <c r="C1365" s="2" t="e">
        <f>VLOOKUP(A1365,EMPRESAS!$A$1:$C$245,3,0)</f>
        <v>#N/A</v>
      </c>
      <c r="D1365" s="9"/>
      <c r="E1365" s="9"/>
      <c r="F1365" s="9"/>
      <c r="G1365" s="9"/>
      <c r="H1365" s="9"/>
      <c r="J1365" s="24"/>
      <c r="K1365" s="11" t="e">
        <f>VLOOKUP(A1365,EMPRESAS!$A$1:$I$245,9,0)</f>
        <v>#N/A</v>
      </c>
      <c r="L1365" s="2" t="e">
        <f>VLOOKUP(A1365,EMPRESAS!$A$1:$J$245,10,0)</f>
        <v>#N/A</v>
      </c>
    </row>
    <row r="1366" spans="1:12">
      <c r="A1366" s="5"/>
      <c r="B1366" s="30" t="e">
        <f>VLOOKUP(A1366,EMPRESAS!$A$1:$B$245,2,0)</f>
        <v>#N/A</v>
      </c>
      <c r="C1366" s="2" t="e">
        <f>VLOOKUP(A1366,EMPRESAS!$A$1:$C$245,3,0)</f>
        <v>#N/A</v>
      </c>
      <c r="D1366" s="9"/>
      <c r="E1366" s="9"/>
      <c r="F1366" s="9"/>
      <c r="G1366" s="9"/>
      <c r="H1366" s="9"/>
      <c r="J1366" s="24"/>
      <c r="K1366" s="11" t="e">
        <f>VLOOKUP(A1366,EMPRESAS!$A$1:$I$245,9,0)</f>
        <v>#N/A</v>
      </c>
      <c r="L1366" s="2" t="e">
        <f>VLOOKUP(A1366,EMPRESAS!$A$1:$J$245,10,0)</f>
        <v>#N/A</v>
      </c>
    </row>
    <row r="1367" spans="1:12">
      <c r="A1367" s="5"/>
      <c r="B1367" s="30" t="e">
        <f>VLOOKUP(A1367,EMPRESAS!$A$1:$B$245,2,0)</f>
        <v>#N/A</v>
      </c>
      <c r="C1367" s="2" t="e">
        <f>VLOOKUP(A1367,EMPRESAS!$A$1:$C$245,3,0)</f>
        <v>#N/A</v>
      </c>
      <c r="D1367" s="9"/>
      <c r="E1367" s="9"/>
      <c r="F1367" s="9"/>
      <c r="G1367" s="9"/>
      <c r="H1367" s="9"/>
      <c r="J1367" s="24"/>
      <c r="K1367" s="11" t="e">
        <f>VLOOKUP(A1367,EMPRESAS!$A$1:$I$245,9,0)</f>
        <v>#N/A</v>
      </c>
      <c r="L1367" s="2" t="e">
        <f>VLOOKUP(A1367,EMPRESAS!$A$1:$J$245,10,0)</f>
        <v>#N/A</v>
      </c>
    </row>
    <row r="1368" spans="1:12">
      <c r="A1368" s="5"/>
      <c r="B1368" s="30" t="e">
        <f>VLOOKUP(A1368,EMPRESAS!$A$1:$B$245,2,0)</f>
        <v>#N/A</v>
      </c>
      <c r="C1368" s="2" t="e">
        <f>VLOOKUP(A1368,EMPRESAS!$A$1:$C$245,3,0)</f>
        <v>#N/A</v>
      </c>
      <c r="D1368" s="9"/>
      <c r="E1368" s="9"/>
      <c r="F1368" s="9"/>
      <c r="G1368" s="9"/>
      <c r="H1368" s="9"/>
      <c r="J1368" s="24"/>
      <c r="K1368" s="11" t="e">
        <f>VLOOKUP(A1368,EMPRESAS!$A$1:$I$245,9,0)</f>
        <v>#N/A</v>
      </c>
      <c r="L1368" s="2" t="e">
        <f>VLOOKUP(A1368,EMPRESAS!$A$1:$J$245,10,0)</f>
        <v>#N/A</v>
      </c>
    </row>
    <row r="1369" spans="1:12">
      <c r="A1369" s="5"/>
      <c r="B1369" s="30" t="e">
        <f>VLOOKUP(A1369,EMPRESAS!$A$1:$B$245,2,0)</f>
        <v>#N/A</v>
      </c>
      <c r="C1369" s="2" t="e">
        <f>VLOOKUP(A1369,EMPRESAS!$A$1:$C$245,3,0)</f>
        <v>#N/A</v>
      </c>
      <c r="D1369" s="9"/>
      <c r="E1369" s="9"/>
      <c r="F1369" s="9"/>
      <c r="G1369" s="9"/>
      <c r="H1369" s="9"/>
      <c r="J1369" s="24"/>
      <c r="K1369" s="11" t="e">
        <f>VLOOKUP(A1369,EMPRESAS!$A$1:$I$245,9,0)</f>
        <v>#N/A</v>
      </c>
      <c r="L1369" s="2" t="e">
        <f>VLOOKUP(A1369,EMPRESAS!$A$1:$J$245,10,0)</f>
        <v>#N/A</v>
      </c>
    </row>
    <row r="1370" spans="1:12">
      <c r="A1370" s="5"/>
      <c r="B1370" s="30" t="e">
        <f>VLOOKUP(A1370,EMPRESAS!$A$1:$B$245,2,0)</f>
        <v>#N/A</v>
      </c>
      <c r="C1370" s="2" t="e">
        <f>VLOOKUP(A1370,EMPRESAS!$A$1:$C$245,3,0)</f>
        <v>#N/A</v>
      </c>
      <c r="D1370" s="9"/>
      <c r="E1370" s="9"/>
      <c r="F1370" s="9"/>
      <c r="G1370" s="9"/>
      <c r="H1370" s="9"/>
      <c r="J1370" s="24"/>
      <c r="K1370" s="11" t="e">
        <f>VLOOKUP(A1370,EMPRESAS!$A$1:$I$245,9,0)</f>
        <v>#N/A</v>
      </c>
      <c r="L1370" s="2" t="e">
        <f>VLOOKUP(A1370,EMPRESAS!$A$1:$J$245,10,0)</f>
        <v>#N/A</v>
      </c>
    </row>
    <row r="1371" spans="1:12">
      <c r="A1371" s="5"/>
      <c r="B1371" s="30" t="e">
        <f>VLOOKUP(A1371,EMPRESAS!$A$1:$B$245,2,0)</f>
        <v>#N/A</v>
      </c>
      <c r="C1371" s="2" t="e">
        <f>VLOOKUP(A1371,EMPRESAS!$A$1:$C$245,3,0)</f>
        <v>#N/A</v>
      </c>
      <c r="D1371" s="9"/>
      <c r="E1371" s="9"/>
      <c r="F1371" s="9"/>
      <c r="G1371" s="9"/>
      <c r="H1371" s="9"/>
      <c r="J1371" s="24"/>
      <c r="K1371" s="11" t="e">
        <f>VLOOKUP(A1371,EMPRESAS!$A$1:$I$245,9,0)</f>
        <v>#N/A</v>
      </c>
      <c r="L1371" s="2" t="e">
        <f>VLOOKUP(A1371,EMPRESAS!$A$1:$J$245,10,0)</f>
        <v>#N/A</v>
      </c>
    </row>
    <row r="1372" spans="1:12">
      <c r="A1372" s="5"/>
      <c r="B1372" s="30" t="e">
        <f>VLOOKUP(A1372,EMPRESAS!$A$1:$B$245,2,0)</f>
        <v>#N/A</v>
      </c>
      <c r="C1372" s="2" t="e">
        <f>VLOOKUP(A1372,EMPRESAS!$A$1:$C$245,3,0)</f>
        <v>#N/A</v>
      </c>
      <c r="D1372" s="9"/>
      <c r="E1372" s="9"/>
      <c r="F1372" s="9"/>
      <c r="G1372" s="9"/>
      <c r="H1372" s="9"/>
      <c r="J1372" s="24"/>
      <c r="K1372" s="11" t="e">
        <f>VLOOKUP(A1372,EMPRESAS!$A$1:$I$245,9,0)</f>
        <v>#N/A</v>
      </c>
      <c r="L1372" s="2" t="e">
        <f>VLOOKUP(A1372,EMPRESAS!$A$1:$J$245,10,0)</f>
        <v>#N/A</v>
      </c>
    </row>
    <row r="1373" spans="1:12">
      <c r="A1373" s="5"/>
      <c r="B1373" s="30" t="e">
        <f>VLOOKUP(A1373,EMPRESAS!$A$1:$B$245,2,0)</f>
        <v>#N/A</v>
      </c>
      <c r="C1373" s="2" t="e">
        <f>VLOOKUP(A1373,EMPRESAS!$A$1:$C$245,3,0)</f>
        <v>#N/A</v>
      </c>
      <c r="D1373" s="9"/>
      <c r="E1373" s="9"/>
      <c r="F1373" s="9"/>
      <c r="G1373" s="9"/>
      <c r="H1373" s="9"/>
      <c r="J1373" s="24"/>
      <c r="K1373" s="11" t="e">
        <f>VLOOKUP(A1373,EMPRESAS!$A$1:$I$245,9,0)</f>
        <v>#N/A</v>
      </c>
      <c r="L1373" s="2" t="e">
        <f>VLOOKUP(A1373,EMPRESAS!$A$1:$J$245,10,0)</f>
        <v>#N/A</v>
      </c>
    </row>
    <row r="1374" spans="1:12">
      <c r="A1374" s="5"/>
      <c r="B1374" s="30" t="e">
        <f>VLOOKUP(A1374,EMPRESAS!$A$1:$B$245,2,0)</f>
        <v>#N/A</v>
      </c>
      <c r="C1374" s="2" t="e">
        <f>VLOOKUP(A1374,EMPRESAS!$A$1:$C$245,3,0)</f>
        <v>#N/A</v>
      </c>
      <c r="D1374" s="9"/>
      <c r="E1374" s="9"/>
      <c r="F1374" s="9"/>
      <c r="G1374" s="9"/>
      <c r="H1374" s="9"/>
      <c r="J1374" s="24"/>
      <c r="K1374" s="11" t="e">
        <f>VLOOKUP(A1374,EMPRESAS!$A$1:$I$245,9,0)</f>
        <v>#N/A</v>
      </c>
      <c r="L1374" s="2" t="e">
        <f>VLOOKUP(A1374,EMPRESAS!$A$1:$J$245,10,0)</f>
        <v>#N/A</v>
      </c>
    </row>
    <row r="1375" spans="1:12">
      <c r="A1375" s="5"/>
      <c r="B1375" s="30" t="e">
        <f>VLOOKUP(A1375,EMPRESAS!$A$1:$B$245,2,0)</f>
        <v>#N/A</v>
      </c>
      <c r="C1375" s="2" t="e">
        <f>VLOOKUP(A1375,EMPRESAS!$A$1:$C$245,3,0)</f>
        <v>#N/A</v>
      </c>
      <c r="D1375" s="9"/>
      <c r="E1375" s="9"/>
      <c r="F1375" s="9"/>
      <c r="G1375" s="9"/>
      <c r="H1375" s="9"/>
      <c r="J1375" s="24"/>
      <c r="K1375" s="11" t="e">
        <f>VLOOKUP(A1375,EMPRESAS!$A$1:$I$245,9,0)</f>
        <v>#N/A</v>
      </c>
      <c r="L1375" s="2" t="e">
        <f>VLOOKUP(A1375,EMPRESAS!$A$1:$J$245,10,0)</f>
        <v>#N/A</v>
      </c>
    </row>
    <row r="1376" spans="1:12">
      <c r="A1376" s="5"/>
      <c r="B1376" s="30" t="e">
        <f>VLOOKUP(A1376,EMPRESAS!$A$1:$B$245,2,0)</f>
        <v>#N/A</v>
      </c>
      <c r="C1376" s="2" t="e">
        <f>VLOOKUP(A1376,EMPRESAS!$A$1:$C$245,3,0)</f>
        <v>#N/A</v>
      </c>
      <c r="D1376" s="9"/>
      <c r="E1376" s="9"/>
      <c r="F1376" s="9"/>
      <c r="G1376" s="9"/>
      <c r="H1376" s="9"/>
      <c r="J1376" s="24"/>
      <c r="K1376" s="11" t="e">
        <f>VLOOKUP(A1376,EMPRESAS!$A$1:$I$245,9,0)</f>
        <v>#N/A</v>
      </c>
      <c r="L1376" s="2" t="e">
        <f>VLOOKUP(A1376,EMPRESAS!$A$1:$J$245,10,0)</f>
        <v>#N/A</v>
      </c>
    </row>
    <row r="1377" spans="1:12">
      <c r="A1377" s="5"/>
      <c r="B1377" s="30" t="e">
        <f>VLOOKUP(A1377,EMPRESAS!$A$1:$B$245,2,0)</f>
        <v>#N/A</v>
      </c>
      <c r="C1377" s="2" t="e">
        <f>VLOOKUP(A1377,EMPRESAS!$A$1:$C$245,3,0)</f>
        <v>#N/A</v>
      </c>
      <c r="D1377" s="9"/>
      <c r="E1377" s="9"/>
      <c r="F1377" s="9"/>
      <c r="G1377" s="9"/>
      <c r="H1377" s="9"/>
      <c r="J1377" s="24"/>
      <c r="K1377" s="11" t="e">
        <f>VLOOKUP(A1377,EMPRESAS!$A$1:$I$245,9,0)</f>
        <v>#N/A</v>
      </c>
      <c r="L1377" s="2" t="e">
        <f>VLOOKUP(A1377,EMPRESAS!$A$1:$J$245,10,0)</f>
        <v>#N/A</v>
      </c>
    </row>
    <row r="1378" spans="1:12">
      <c r="A1378" s="5"/>
      <c r="B1378" s="30" t="e">
        <f>VLOOKUP(A1378,EMPRESAS!$A$1:$B$245,2,0)</f>
        <v>#N/A</v>
      </c>
      <c r="C1378" s="2" t="e">
        <f>VLOOKUP(A1378,EMPRESAS!$A$1:$C$245,3,0)</f>
        <v>#N/A</v>
      </c>
      <c r="D1378" s="9"/>
      <c r="E1378" s="9"/>
      <c r="F1378" s="9"/>
      <c r="G1378" s="9"/>
      <c r="H1378" s="9"/>
      <c r="J1378" s="24"/>
      <c r="K1378" s="11" t="e">
        <f>VLOOKUP(A1378,EMPRESAS!$A$1:$I$245,9,0)</f>
        <v>#N/A</v>
      </c>
      <c r="L1378" s="2" t="e">
        <f>VLOOKUP(A1378,EMPRESAS!$A$1:$J$245,10,0)</f>
        <v>#N/A</v>
      </c>
    </row>
    <row r="1379" spans="1:12">
      <c r="A1379" s="5"/>
      <c r="B1379" s="30" t="e">
        <f>VLOOKUP(A1379,EMPRESAS!$A$1:$B$245,2,0)</f>
        <v>#N/A</v>
      </c>
      <c r="C1379" s="2" t="e">
        <f>VLOOKUP(A1379,EMPRESAS!$A$1:$C$245,3,0)</f>
        <v>#N/A</v>
      </c>
      <c r="D1379" s="9"/>
      <c r="E1379" s="9"/>
      <c r="F1379" s="9"/>
      <c r="G1379" s="9"/>
      <c r="H1379" s="9"/>
      <c r="J1379" s="24"/>
      <c r="K1379" s="11" t="e">
        <f>VLOOKUP(A1379,EMPRESAS!$A$1:$I$245,9,0)</f>
        <v>#N/A</v>
      </c>
      <c r="L1379" s="2" t="e">
        <f>VLOOKUP(A1379,EMPRESAS!$A$1:$J$245,10,0)</f>
        <v>#N/A</v>
      </c>
    </row>
    <row r="1380" spans="1:12">
      <c r="A1380" s="5"/>
      <c r="B1380" s="30" t="e">
        <f>VLOOKUP(A1380,EMPRESAS!$A$1:$B$245,2,0)</f>
        <v>#N/A</v>
      </c>
      <c r="C1380" s="2" t="e">
        <f>VLOOKUP(A1380,EMPRESAS!$A$1:$C$245,3,0)</f>
        <v>#N/A</v>
      </c>
      <c r="D1380" s="9"/>
      <c r="E1380" s="9"/>
      <c r="F1380" s="9"/>
      <c r="G1380" s="9"/>
      <c r="H1380" s="9"/>
      <c r="J1380" s="24"/>
      <c r="K1380" s="11" t="e">
        <f>VLOOKUP(A1380,EMPRESAS!$A$1:$I$245,9,0)</f>
        <v>#N/A</v>
      </c>
      <c r="L1380" s="2" t="e">
        <f>VLOOKUP(A1380,EMPRESAS!$A$1:$J$245,10,0)</f>
        <v>#N/A</v>
      </c>
    </row>
    <row r="1381" spans="1:12">
      <c r="A1381" s="5"/>
      <c r="B1381" s="30" t="e">
        <f>VLOOKUP(A1381,EMPRESAS!$A$1:$B$245,2,0)</f>
        <v>#N/A</v>
      </c>
      <c r="C1381" s="2" t="e">
        <f>VLOOKUP(A1381,EMPRESAS!$A$1:$C$245,3,0)</f>
        <v>#N/A</v>
      </c>
      <c r="D1381" s="9"/>
      <c r="E1381" s="9"/>
      <c r="F1381" s="9"/>
      <c r="G1381" s="9"/>
      <c r="H1381" s="9"/>
      <c r="J1381" s="24"/>
      <c r="K1381" s="11" t="e">
        <f>VLOOKUP(A1381,EMPRESAS!$A$1:$I$245,9,0)</f>
        <v>#N/A</v>
      </c>
      <c r="L1381" s="2" t="e">
        <f>VLOOKUP(A1381,EMPRESAS!$A$1:$J$245,10,0)</f>
        <v>#N/A</v>
      </c>
    </row>
    <row r="1382" spans="1:12">
      <c r="A1382" s="5"/>
      <c r="B1382" s="30" t="e">
        <f>VLOOKUP(A1382,EMPRESAS!$A$1:$B$245,2,0)</f>
        <v>#N/A</v>
      </c>
      <c r="C1382" s="2" t="e">
        <f>VLOOKUP(A1382,EMPRESAS!$A$1:$C$245,3,0)</f>
        <v>#N/A</v>
      </c>
      <c r="D1382" s="9"/>
      <c r="E1382" s="9"/>
      <c r="F1382" s="9"/>
      <c r="G1382" s="9"/>
      <c r="H1382" s="9"/>
      <c r="J1382" s="24"/>
      <c r="K1382" s="11" t="e">
        <f>VLOOKUP(A1382,EMPRESAS!$A$1:$I$245,9,0)</f>
        <v>#N/A</v>
      </c>
      <c r="L1382" s="2" t="e">
        <f>VLOOKUP(A1382,EMPRESAS!$A$1:$J$245,10,0)</f>
        <v>#N/A</v>
      </c>
    </row>
    <row r="1383" spans="1:12">
      <c r="A1383" s="5"/>
      <c r="B1383" s="30" t="e">
        <f>VLOOKUP(A1383,EMPRESAS!$A$1:$B$245,2,0)</f>
        <v>#N/A</v>
      </c>
      <c r="C1383" s="2" t="e">
        <f>VLOOKUP(A1383,EMPRESAS!$A$1:$C$245,3,0)</f>
        <v>#N/A</v>
      </c>
      <c r="D1383" s="9"/>
      <c r="E1383" s="9"/>
      <c r="F1383" s="9"/>
      <c r="G1383" s="9"/>
      <c r="H1383" s="9"/>
      <c r="J1383" s="24"/>
      <c r="K1383" s="11" t="e">
        <f>VLOOKUP(A1383,EMPRESAS!$A$1:$I$245,9,0)</f>
        <v>#N/A</v>
      </c>
      <c r="L1383" s="2" t="e">
        <f>VLOOKUP(A1383,EMPRESAS!$A$1:$J$245,10,0)</f>
        <v>#N/A</v>
      </c>
    </row>
    <row r="1384" spans="1:12">
      <c r="A1384" s="5"/>
      <c r="B1384" s="30" t="e">
        <f>VLOOKUP(A1384,EMPRESAS!$A$1:$B$245,2,0)</f>
        <v>#N/A</v>
      </c>
      <c r="C1384" s="2" t="e">
        <f>VLOOKUP(A1384,EMPRESAS!$A$1:$C$245,3,0)</f>
        <v>#N/A</v>
      </c>
      <c r="D1384" s="9"/>
      <c r="E1384" s="9"/>
      <c r="F1384" s="9"/>
      <c r="G1384" s="9"/>
      <c r="H1384" s="9"/>
      <c r="J1384" s="24"/>
      <c r="K1384" s="11" t="e">
        <f>VLOOKUP(A1384,EMPRESAS!$A$1:$I$245,9,0)</f>
        <v>#N/A</v>
      </c>
      <c r="L1384" s="2" t="e">
        <f>VLOOKUP(A1384,EMPRESAS!$A$1:$J$245,10,0)</f>
        <v>#N/A</v>
      </c>
    </row>
    <row r="1385" spans="1:12">
      <c r="A1385" s="5"/>
      <c r="B1385" s="30" t="e">
        <f>VLOOKUP(A1385,EMPRESAS!$A$1:$B$245,2,0)</f>
        <v>#N/A</v>
      </c>
      <c r="C1385" s="2" t="e">
        <f>VLOOKUP(A1385,EMPRESAS!$A$1:$C$245,3,0)</f>
        <v>#N/A</v>
      </c>
      <c r="D1385" s="9"/>
      <c r="E1385" s="9"/>
      <c r="F1385" s="9"/>
      <c r="G1385" s="9"/>
      <c r="H1385" s="9"/>
      <c r="J1385" s="24"/>
      <c r="K1385" s="11" t="e">
        <f>VLOOKUP(A1385,EMPRESAS!$A$1:$I$245,9,0)</f>
        <v>#N/A</v>
      </c>
      <c r="L1385" s="2" t="e">
        <f>VLOOKUP(A1385,EMPRESAS!$A$1:$J$245,10,0)</f>
        <v>#N/A</v>
      </c>
    </row>
    <row r="1386" spans="1:12">
      <c r="A1386" s="5"/>
      <c r="B1386" s="30" t="e">
        <f>VLOOKUP(A1386,EMPRESAS!$A$1:$B$245,2,0)</f>
        <v>#N/A</v>
      </c>
      <c r="C1386" s="2" t="e">
        <f>VLOOKUP(A1386,EMPRESAS!$A$1:$C$245,3,0)</f>
        <v>#N/A</v>
      </c>
      <c r="D1386" s="9"/>
      <c r="E1386" s="9"/>
      <c r="F1386" s="9"/>
      <c r="G1386" s="9"/>
      <c r="H1386" s="9"/>
      <c r="J1386" s="24"/>
      <c r="K1386" s="11" t="e">
        <f>VLOOKUP(A1386,EMPRESAS!$A$1:$I$245,9,0)</f>
        <v>#N/A</v>
      </c>
      <c r="L1386" s="2" t="e">
        <f>VLOOKUP(A1386,EMPRESAS!$A$1:$J$245,10,0)</f>
        <v>#N/A</v>
      </c>
    </row>
    <row r="1387" spans="1:12">
      <c r="A1387" s="5"/>
      <c r="B1387" s="30" t="e">
        <f>VLOOKUP(A1387,EMPRESAS!$A$1:$B$245,2,0)</f>
        <v>#N/A</v>
      </c>
      <c r="C1387" s="2" t="e">
        <f>VLOOKUP(A1387,EMPRESAS!$A$1:$C$245,3,0)</f>
        <v>#N/A</v>
      </c>
      <c r="D1387" s="9"/>
      <c r="E1387" s="9"/>
      <c r="F1387" s="9"/>
      <c r="G1387" s="9"/>
      <c r="H1387" s="9"/>
      <c r="J1387" s="24"/>
      <c r="K1387" s="11" t="e">
        <f>VLOOKUP(A1387,EMPRESAS!$A$1:$I$245,9,0)</f>
        <v>#N/A</v>
      </c>
      <c r="L1387" s="2" t="e">
        <f>VLOOKUP(A1387,EMPRESAS!$A$1:$J$245,10,0)</f>
        <v>#N/A</v>
      </c>
    </row>
    <row r="1388" spans="1:12">
      <c r="A1388" s="5"/>
      <c r="B1388" s="30" t="e">
        <f>VLOOKUP(A1388,EMPRESAS!$A$1:$B$245,2,0)</f>
        <v>#N/A</v>
      </c>
      <c r="C1388" s="2" t="e">
        <f>VLOOKUP(A1388,EMPRESAS!$A$1:$C$245,3,0)</f>
        <v>#N/A</v>
      </c>
      <c r="D1388" s="9"/>
      <c r="E1388" s="9"/>
      <c r="F1388" s="9"/>
      <c r="G1388" s="9"/>
      <c r="H1388" s="9"/>
      <c r="J1388" s="24"/>
      <c r="K1388" s="11" t="e">
        <f>VLOOKUP(A1388,EMPRESAS!$A$1:$I$245,9,0)</f>
        <v>#N/A</v>
      </c>
      <c r="L1388" s="2" t="e">
        <f>VLOOKUP(A1388,EMPRESAS!$A$1:$J$245,10,0)</f>
        <v>#N/A</v>
      </c>
    </row>
    <row r="1389" spans="1:12">
      <c r="A1389" s="5"/>
      <c r="B1389" s="30" t="e">
        <f>VLOOKUP(A1389,EMPRESAS!$A$1:$B$245,2,0)</f>
        <v>#N/A</v>
      </c>
      <c r="C1389" s="2" t="e">
        <f>VLOOKUP(A1389,EMPRESAS!$A$1:$C$245,3,0)</f>
        <v>#N/A</v>
      </c>
      <c r="D1389" s="9"/>
      <c r="E1389" s="9"/>
      <c r="F1389" s="9"/>
      <c r="G1389" s="9"/>
      <c r="H1389" s="9"/>
      <c r="J1389" s="24"/>
      <c r="K1389" s="11" t="e">
        <f>VLOOKUP(A1389,EMPRESAS!$A$1:$I$245,9,0)</f>
        <v>#N/A</v>
      </c>
      <c r="L1389" s="2" t="e">
        <f>VLOOKUP(A1389,EMPRESAS!$A$1:$J$245,10,0)</f>
        <v>#N/A</v>
      </c>
    </row>
    <row r="1390" spans="1:12">
      <c r="A1390" s="5"/>
      <c r="B1390" s="30" t="e">
        <f>VLOOKUP(A1390,EMPRESAS!$A$1:$B$245,2,0)</f>
        <v>#N/A</v>
      </c>
      <c r="C1390" s="2" t="e">
        <f>VLOOKUP(A1390,EMPRESAS!$A$1:$C$245,3,0)</f>
        <v>#N/A</v>
      </c>
      <c r="D1390" s="9"/>
      <c r="E1390" s="9"/>
      <c r="F1390" s="9"/>
      <c r="G1390" s="9"/>
      <c r="H1390" s="9"/>
      <c r="J1390" s="24"/>
      <c r="K1390" s="11" t="e">
        <f>VLOOKUP(A1390,EMPRESAS!$A$1:$I$245,9,0)</f>
        <v>#N/A</v>
      </c>
      <c r="L1390" s="2" t="e">
        <f>VLOOKUP(A1390,EMPRESAS!$A$1:$J$245,10,0)</f>
        <v>#N/A</v>
      </c>
    </row>
    <row r="1391" spans="1:12">
      <c r="A1391" s="5"/>
      <c r="B1391" s="30" t="e">
        <f>VLOOKUP(A1391,EMPRESAS!$A$1:$B$245,2,0)</f>
        <v>#N/A</v>
      </c>
      <c r="C1391" s="2" t="e">
        <f>VLOOKUP(A1391,EMPRESAS!$A$1:$C$245,3,0)</f>
        <v>#N/A</v>
      </c>
      <c r="D1391" s="9"/>
      <c r="E1391" s="9"/>
      <c r="F1391" s="9"/>
      <c r="G1391" s="9"/>
      <c r="H1391" s="9"/>
      <c r="J1391" s="24"/>
      <c r="K1391" s="11" t="e">
        <f>VLOOKUP(A1391,EMPRESAS!$A$1:$I$245,9,0)</f>
        <v>#N/A</v>
      </c>
      <c r="L1391" s="2" t="e">
        <f>VLOOKUP(A1391,EMPRESAS!$A$1:$J$245,10,0)</f>
        <v>#N/A</v>
      </c>
    </row>
    <row r="1392" spans="1:12">
      <c r="A1392" s="5"/>
      <c r="B1392" s="30" t="e">
        <f>VLOOKUP(A1392,EMPRESAS!$A$1:$B$245,2,0)</f>
        <v>#N/A</v>
      </c>
      <c r="C1392" s="2" t="e">
        <f>VLOOKUP(A1392,EMPRESAS!$A$1:$C$245,3,0)</f>
        <v>#N/A</v>
      </c>
      <c r="D1392" s="9"/>
      <c r="E1392" s="9"/>
      <c r="F1392" s="9"/>
      <c r="G1392" s="9"/>
      <c r="H1392" s="9"/>
      <c r="J1392" s="24"/>
      <c r="K1392" s="11" t="e">
        <f>VLOOKUP(A1392,EMPRESAS!$A$1:$I$245,9,0)</f>
        <v>#N/A</v>
      </c>
      <c r="L1392" s="2" t="e">
        <f>VLOOKUP(A1392,EMPRESAS!$A$1:$J$245,10,0)</f>
        <v>#N/A</v>
      </c>
    </row>
    <row r="1393" spans="1:12">
      <c r="A1393" s="5"/>
      <c r="B1393" s="30" t="e">
        <f>VLOOKUP(A1393,EMPRESAS!$A$1:$B$245,2,0)</f>
        <v>#N/A</v>
      </c>
      <c r="C1393" s="2" t="e">
        <f>VLOOKUP(A1393,EMPRESAS!$A$1:$C$245,3,0)</f>
        <v>#N/A</v>
      </c>
      <c r="D1393" s="9"/>
      <c r="E1393" s="9"/>
      <c r="F1393" s="9"/>
      <c r="G1393" s="9"/>
      <c r="H1393" s="9"/>
      <c r="J1393" s="24"/>
      <c r="K1393" s="11" t="e">
        <f>VLOOKUP(A1393,EMPRESAS!$A$1:$I$245,9,0)</f>
        <v>#N/A</v>
      </c>
      <c r="L1393" s="2" t="e">
        <f>VLOOKUP(A1393,EMPRESAS!$A$1:$J$245,10,0)</f>
        <v>#N/A</v>
      </c>
    </row>
    <row r="1394" spans="1:12">
      <c r="A1394" s="5"/>
      <c r="B1394" s="30" t="e">
        <f>VLOOKUP(A1394,EMPRESAS!$A$1:$B$245,2,0)</f>
        <v>#N/A</v>
      </c>
      <c r="C1394" s="2" t="e">
        <f>VLOOKUP(A1394,EMPRESAS!$A$1:$C$245,3,0)</f>
        <v>#N/A</v>
      </c>
      <c r="D1394" s="9"/>
      <c r="E1394" s="9"/>
      <c r="F1394" s="9"/>
      <c r="G1394" s="9"/>
      <c r="H1394" s="9"/>
      <c r="J1394" s="24"/>
      <c r="K1394" s="11" t="e">
        <f>VLOOKUP(A1394,EMPRESAS!$A$1:$I$245,9,0)</f>
        <v>#N/A</v>
      </c>
      <c r="L1394" s="2" t="e">
        <f>VLOOKUP(A1394,EMPRESAS!$A$1:$J$245,10,0)</f>
        <v>#N/A</v>
      </c>
    </row>
    <row r="1395" spans="1:12">
      <c r="A1395" s="5"/>
      <c r="B1395" s="30" t="e">
        <f>VLOOKUP(A1395,EMPRESAS!$A$1:$B$245,2,0)</f>
        <v>#N/A</v>
      </c>
      <c r="C1395" s="2" t="e">
        <f>VLOOKUP(A1395,EMPRESAS!$A$1:$C$245,3,0)</f>
        <v>#N/A</v>
      </c>
      <c r="D1395" s="9"/>
      <c r="E1395" s="9"/>
      <c r="F1395" s="9"/>
      <c r="G1395" s="9"/>
      <c r="H1395" s="9"/>
      <c r="J1395" s="24"/>
      <c r="K1395" s="11" t="e">
        <f>VLOOKUP(A1395,EMPRESAS!$A$1:$I$245,9,0)</f>
        <v>#N/A</v>
      </c>
      <c r="L1395" s="2" t="e">
        <f>VLOOKUP(A1395,EMPRESAS!$A$1:$J$245,10,0)</f>
        <v>#N/A</v>
      </c>
    </row>
    <row r="1396" spans="1:12">
      <c r="A1396" s="5"/>
      <c r="B1396" s="30" t="e">
        <f>VLOOKUP(A1396,EMPRESAS!$A$1:$B$245,2,0)</f>
        <v>#N/A</v>
      </c>
      <c r="C1396" s="2" t="e">
        <f>VLOOKUP(A1396,EMPRESAS!$A$1:$C$245,3,0)</f>
        <v>#N/A</v>
      </c>
      <c r="D1396" s="9"/>
      <c r="E1396" s="9"/>
      <c r="F1396" s="9"/>
      <c r="G1396" s="9"/>
      <c r="H1396" s="9"/>
      <c r="J1396" s="24"/>
      <c r="K1396" s="11" t="e">
        <f>VLOOKUP(A1396,EMPRESAS!$A$1:$I$245,9,0)</f>
        <v>#N/A</v>
      </c>
      <c r="L1396" s="2" t="e">
        <f>VLOOKUP(A1396,EMPRESAS!$A$1:$J$245,10,0)</f>
        <v>#N/A</v>
      </c>
    </row>
    <row r="1397" spans="1:12">
      <c r="A1397" s="5"/>
      <c r="B1397" s="30" t="e">
        <f>VLOOKUP(A1397,EMPRESAS!$A$1:$B$245,2,0)</f>
        <v>#N/A</v>
      </c>
      <c r="C1397" s="2" t="e">
        <f>VLOOKUP(A1397,EMPRESAS!$A$1:$C$245,3,0)</f>
        <v>#N/A</v>
      </c>
      <c r="D1397" s="9"/>
      <c r="E1397" s="9"/>
      <c r="F1397" s="9"/>
      <c r="G1397" s="9"/>
      <c r="H1397" s="9"/>
      <c r="J1397" s="24"/>
      <c r="K1397" s="11" t="e">
        <f>VLOOKUP(A1397,EMPRESAS!$A$1:$I$245,9,0)</f>
        <v>#N/A</v>
      </c>
      <c r="L1397" s="2" t="e">
        <f>VLOOKUP(A1397,EMPRESAS!$A$1:$J$245,10,0)</f>
        <v>#N/A</v>
      </c>
    </row>
    <row r="1398" spans="1:12">
      <c r="A1398" s="5"/>
      <c r="B1398" s="30" t="e">
        <f>VLOOKUP(A1398,EMPRESAS!$A$1:$B$245,2,0)</f>
        <v>#N/A</v>
      </c>
      <c r="C1398" s="2" t="e">
        <f>VLOOKUP(A1398,EMPRESAS!$A$1:$C$245,3,0)</f>
        <v>#N/A</v>
      </c>
      <c r="D1398" s="9"/>
      <c r="E1398" s="9"/>
      <c r="F1398" s="9"/>
      <c r="G1398" s="9"/>
      <c r="H1398" s="9"/>
      <c r="J1398" s="24"/>
      <c r="K1398" s="11" t="e">
        <f>VLOOKUP(A1398,EMPRESAS!$A$1:$I$245,9,0)</f>
        <v>#N/A</v>
      </c>
      <c r="L1398" s="2" t="e">
        <f>VLOOKUP(A1398,EMPRESAS!$A$1:$J$245,10,0)</f>
        <v>#N/A</v>
      </c>
    </row>
    <row r="1399" spans="1:12">
      <c r="A1399" s="5"/>
      <c r="B1399" s="30" t="e">
        <f>VLOOKUP(A1399,EMPRESAS!$A$1:$B$245,2,0)</f>
        <v>#N/A</v>
      </c>
      <c r="C1399" s="2" t="e">
        <f>VLOOKUP(A1399,EMPRESAS!$A$1:$C$245,3,0)</f>
        <v>#N/A</v>
      </c>
      <c r="D1399" s="9"/>
      <c r="E1399" s="9"/>
      <c r="F1399" s="9"/>
      <c r="G1399" s="9"/>
      <c r="H1399" s="9"/>
      <c r="J1399" s="24"/>
      <c r="K1399" s="11" t="e">
        <f>VLOOKUP(A1399,EMPRESAS!$A$1:$I$245,9,0)</f>
        <v>#N/A</v>
      </c>
      <c r="L1399" s="2" t="e">
        <f>VLOOKUP(A1399,EMPRESAS!$A$1:$J$245,10,0)</f>
        <v>#N/A</v>
      </c>
    </row>
    <row r="1400" spans="1:12">
      <c r="A1400" s="5"/>
      <c r="B1400" s="30" t="e">
        <f>VLOOKUP(A1400,EMPRESAS!$A$1:$B$245,2,0)</f>
        <v>#N/A</v>
      </c>
      <c r="C1400" s="2" t="e">
        <f>VLOOKUP(A1400,EMPRESAS!$A$1:$C$245,3,0)</f>
        <v>#N/A</v>
      </c>
      <c r="D1400" s="9"/>
      <c r="E1400" s="9"/>
      <c r="F1400" s="9"/>
      <c r="G1400" s="9"/>
      <c r="H1400" s="9"/>
      <c r="J1400" s="24"/>
      <c r="K1400" s="11" t="e">
        <f>VLOOKUP(A1400,EMPRESAS!$A$1:$I$245,9,0)</f>
        <v>#N/A</v>
      </c>
      <c r="L1400" s="2" t="e">
        <f>VLOOKUP(A1400,EMPRESAS!$A$1:$J$245,10,0)</f>
        <v>#N/A</v>
      </c>
    </row>
    <row r="1401" spans="1:12">
      <c r="A1401" s="5"/>
      <c r="B1401" s="30" t="e">
        <f>VLOOKUP(A1401,EMPRESAS!$A$1:$B$245,2,0)</f>
        <v>#N/A</v>
      </c>
      <c r="C1401" s="2" t="e">
        <f>VLOOKUP(A1401,EMPRESAS!$A$1:$C$245,3,0)</f>
        <v>#N/A</v>
      </c>
      <c r="D1401" s="9"/>
      <c r="E1401" s="9"/>
      <c r="F1401" s="9"/>
      <c r="G1401" s="9"/>
      <c r="H1401" s="9"/>
      <c r="J1401" s="24"/>
      <c r="K1401" s="11" t="e">
        <f>VLOOKUP(A1401,EMPRESAS!$A$1:$I$245,9,0)</f>
        <v>#N/A</v>
      </c>
      <c r="L1401" s="2" t="e">
        <f>VLOOKUP(A1401,EMPRESAS!$A$1:$J$245,10,0)</f>
        <v>#N/A</v>
      </c>
    </row>
    <row r="1402" spans="1:12">
      <c r="A1402" s="5"/>
      <c r="B1402" s="30" t="e">
        <f>VLOOKUP(A1402,EMPRESAS!$A$1:$B$245,2,0)</f>
        <v>#N/A</v>
      </c>
      <c r="C1402" s="2" t="e">
        <f>VLOOKUP(A1402,EMPRESAS!$A$1:$C$245,3,0)</f>
        <v>#N/A</v>
      </c>
      <c r="D1402" s="9"/>
      <c r="E1402" s="9"/>
      <c r="F1402" s="9"/>
      <c r="G1402" s="9"/>
      <c r="H1402" s="9"/>
      <c r="J1402" s="24"/>
      <c r="K1402" s="11" t="e">
        <f>VLOOKUP(A1402,EMPRESAS!$A$1:$I$245,9,0)</f>
        <v>#N/A</v>
      </c>
      <c r="L1402" s="2" t="e">
        <f>VLOOKUP(A1402,EMPRESAS!$A$1:$J$245,10,0)</f>
        <v>#N/A</v>
      </c>
    </row>
    <row r="1403" spans="1:12">
      <c r="A1403" s="5"/>
      <c r="B1403" s="30" t="e">
        <f>VLOOKUP(A1403,EMPRESAS!$A$1:$B$245,2,0)</f>
        <v>#N/A</v>
      </c>
      <c r="C1403" s="2" t="e">
        <f>VLOOKUP(A1403,EMPRESAS!$A$1:$C$245,3,0)</f>
        <v>#N/A</v>
      </c>
      <c r="D1403" s="9"/>
      <c r="E1403" s="9"/>
      <c r="F1403" s="9"/>
      <c r="G1403" s="9"/>
      <c r="H1403" s="9"/>
      <c r="J1403" s="24"/>
      <c r="K1403" s="11" t="e">
        <f>VLOOKUP(A1403,EMPRESAS!$A$1:$I$245,9,0)</f>
        <v>#N/A</v>
      </c>
      <c r="L1403" s="2" t="e">
        <f>VLOOKUP(A1403,EMPRESAS!$A$1:$J$245,10,0)</f>
        <v>#N/A</v>
      </c>
    </row>
    <row r="1404" spans="1:12">
      <c r="A1404" s="5"/>
      <c r="B1404" s="30" t="e">
        <f>VLOOKUP(A1404,EMPRESAS!$A$1:$B$245,2,0)</f>
        <v>#N/A</v>
      </c>
      <c r="C1404" s="2" t="e">
        <f>VLOOKUP(A1404,EMPRESAS!$A$1:$C$245,3,0)</f>
        <v>#N/A</v>
      </c>
      <c r="D1404" s="9"/>
      <c r="E1404" s="9"/>
      <c r="F1404" s="9"/>
      <c r="G1404" s="9"/>
      <c r="H1404" s="9"/>
      <c r="J1404" s="24"/>
      <c r="K1404" s="11" t="e">
        <f>VLOOKUP(A1404,EMPRESAS!$A$1:$I$245,9,0)</f>
        <v>#N/A</v>
      </c>
      <c r="L1404" s="2" t="e">
        <f>VLOOKUP(A1404,EMPRESAS!$A$1:$J$245,10,0)</f>
        <v>#N/A</v>
      </c>
    </row>
    <row r="1405" spans="1:12">
      <c r="A1405" s="5"/>
      <c r="B1405" s="30" t="e">
        <f>VLOOKUP(A1405,EMPRESAS!$A$1:$B$245,2,0)</f>
        <v>#N/A</v>
      </c>
      <c r="C1405" s="2" t="e">
        <f>VLOOKUP(A1405,EMPRESAS!$A$1:$C$245,3,0)</f>
        <v>#N/A</v>
      </c>
      <c r="D1405" s="9"/>
      <c r="E1405" s="9"/>
      <c r="F1405" s="9"/>
      <c r="G1405" s="9"/>
      <c r="H1405" s="9"/>
      <c r="J1405" s="24"/>
      <c r="K1405" s="11" t="e">
        <f>VLOOKUP(A1405,EMPRESAS!$A$1:$I$245,9,0)</f>
        <v>#N/A</v>
      </c>
      <c r="L1405" s="2" t="e">
        <f>VLOOKUP(A1405,EMPRESAS!$A$1:$J$245,10,0)</f>
        <v>#N/A</v>
      </c>
    </row>
    <row r="1406" spans="1:12">
      <c r="A1406" s="5"/>
      <c r="B1406" s="30" t="e">
        <f>VLOOKUP(A1406,EMPRESAS!$A$1:$B$245,2,0)</f>
        <v>#N/A</v>
      </c>
      <c r="C1406" s="2" t="e">
        <f>VLOOKUP(A1406,EMPRESAS!$A$1:$C$245,3,0)</f>
        <v>#N/A</v>
      </c>
      <c r="D1406" s="9"/>
      <c r="E1406" s="9"/>
      <c r="F1406" s="9"/>
      <c r="G1406" s="9"/>
      <c r="H1406" s="9"/>
      <c r="J1406" s="24"/>
      <c r="K1406" s="11" t="e">
        <f>VLOOKUP(A1406,EMPRESAS!$A$1:$I$245,9,0)</f>
        <v>#N/A</v>
      </c>
      <c r="L1406" s="2" t="e">
        <f>VLOOKUP(A1406,EMPRESAS!$A$1:$J$245,10,0)</f>
        <v>#N/A</v>
      </c>
    </row>
    <row r="1407" spans="1:12">
      <c r="A1407" s="5"/>
      <c r="B1407" s="30" t="e">
        <f>VLOOKUP(A1407,EMPRESAS!$A$1:$B$245,2,0)</f>
        <v>#N/A</v>
      </c>
      <c r="C1407" s="2" t="e">
        <f>VLOOKUP(A1407,EMPRESAS!$A$1:$C$245,3,0)</f>
        <v>#N/A</v>
      </c>
      <c r="D1407" s="9"/>
      <c r="E1407" s="9"/>
      <c r="F1407" s="9"/>
      <c r="G1407" s="9"/>
      <c r="H1407" s="9"/>
      <c r="J1407" s="24"/>
      <c r="K1407" s="11" t="e">
        <f>VLOOKUP(A1407,EMPRESAS!$A$1:$I$245,9,0)</f>
        <v>#N/A</v>
      </c>
      <c r="L1407" s="2" t="e">
        <f>VLOOKUP(A1407,EMPRESAS!$A$1:$J$245,10,0)</f>
        <v>#N/A</v>
      </c>
    </row>
    <row r="1408" spans="1:12">
      <c r="A1408" s="5"/>
      <c r="B1408" s="30" t="e">
        <f>VLOOKUP(A1408,EMPRESAS!$A$1:$B$245,2,0)</f>
        <v>#N/A</v>
      </c>
      <c r="C1408" s="2" t="e">
        <f>VLOOKUP(A1408,EMPRESAS!$A$1:$C$245,3,0)</f>
        <v>#N/A</v>
      </c>
      <c r="D1408" s="9"/>
      <c r="E1408" s="9"/>
      <c r="F1408" s="9"/>
      <c r="G1408" s="9"/>
      <c r="H1408" s="9"/>
      <c r="J1408" s="24"/>
      <c r="K1408" s="11" t="e">
        <f>VLOOKUP(A1408,EMPRESAS!$A$1:$I$245,9,0)</f>
        <v>#N/A</v>
      </c>
      <c r="L1408" s="2" t="e">
        <f>VLOOKUP(A1408,EMPRESAS!$A$1:$J$245,10,0)</f>
        <v>#N/A</v>
      </c>
    </row>
    <row r="1409" spans="1:12">
      <c r="A1409" s="5"/>
      <c r="B1409" s="30" t="e">
        <f>VLOOKUP(A1409,EMPRESAS!$A$1:$B$245,2,0)</f>
        <v>#N/A</v>
      </c>
      <c r="C1409" s="2" t="e">
        <f>VLOOKUP(A1409,EMPRESAS!$A$1:$C$245,3,0)</f>
        <v>#N/A</v>
      </c>
      <c r="D1409" s="9"/>
      <c r="E1409" s="9"/>
      <c r="F1409" s="9"/>
      <c r="G1409" s="9"/>
      <c r="H1409" s="9"/>
      <c r="J1409" s="24"/>
      <c r="K1409" s="11" t="e">
        <f>VLOOKUP(A1409,EMPRESAS!$A$1:$I$245,9,0)</f>
        <v>#N/A</v>
      </c>
      <c r="L1409" s="2" t="e">
        <f>VLOOKUP(A1409,EMPRESAS!$A$1:$J$245,10,0)</f>
        <v>#N/A</v>
      </c>
    </row>
    <row r="1410" spans="1:12">
      <c r="A1410" s="5"/>
      <c r="B1410" s="30" t="e">
        <f>VLOOKUP(A1410,EMPRESAS!$A$1:$B$245,2,0)</f>
        <v>#N/A</v>
      </c>
      <c r="C1410" s="2" t="e">
        <f>VLOOKUP(A1410,EMPRESAS!$A$1:$C$245,3,0)</f>
        <v>#N/A</v>
      </c>
      <c r="D1410" s="9"/>
      <c r="E1410" s="9"/>
      <c r="F1410" s="9"/>
      <c r="G1410" s="9"/>
      <c r="H1410" s="9"/>
      <c r="J1410" s="24"/>
      <c r="K1410" s="11" t="e">
        <f>VLOOKUP(A1410,EMPRESAS!$A$1:$I$245,9,0)</f>
        <v>#N/A</v>
      </c>
      <c r="L1410" s="2" t="e">
        <f>VLOOKUP(A1410,EMPRESAS!$A$1:$J$245,10,0)</f>
        <v>#N/A</v>
      </c>
    </row>
    <row r="1411" spans="1:12">
      <c r="A1411" s="5"/>
      <c r="B1411" s="30" t="e">
        <f>VLOOKUP(A1411,EMPRESAS!$A$1:$B$245,2,0)</f>
        <v>#N/A</v>
      </c>
      <c r="C1411" s="2" t="e">
        <f>VLOOKUP(A1411,EMPRESAS!$A$1:$C$245,3,0)</f>
        <v>#N/A</v>
      </c>
      <c r="D1411" s="9"/>
      <c r="E1411" s="9"/>
      <c r="F1411" s="9"/>
      <c r="G1411" s="9"/>
      <c r="H1411" s="9"/>
      <c r="J1411" s="24"/>
      <c r="K1411" s="11" t="e">
        <f>VLOOKUP(A1411,EMPRESAS!$A$1:$I$245,9,0)</f>
        <v>#N/A</v>
      </c>
      <c r="L1411" s="2" t="e">
        <f>VLOOKUP(A1411,EMPRESAS!$A$1:$J$245,10,0)</f>
        <v>#N/A</v>
      </c>
    </row>
    <row r="1412" spans="1:12">
      <c r="A1412" s="5"/>
      <c r="B1412" s="30" t="e">
        <f>VLOOKUP(A1412,EMPRESAS!$A$1:$B$245,2,0)</f>
        <v>#N/A</v>
      </c>
      <c r="C1412" s="2" t="e">
        <f>VLOOKUP(A1412,EMPRESAS!$A$1:$C$245,3,0)</f>
        <v>#N/A</v>
      </c>
      <c r="D1412" s="9"/>
      <c r="E1412" s="9"/>
      <c r="F1412" s="9"/>
      <c r="G1412" s="9"/>
      <c r="H1412" s="9"/>
      <c r="J1412" s="24"/>
      <c r="K1412" s="11" t="e">
        <f>VLOOKUP(A1412,EMPRESAS!$A$1:$I$245,9,0)</f>
        <v>#N/A</v>
      </c>
      <c r="L1412" s="2" t="e">
        <f>VLOOKUP(A1412,EMPRESAS!$A$1:$J$245,10,0)</f>
        <v>#N/A</v>
      </c>
    </row>
    <row r="1413" spans="1:12">
      <c r="A1413" s="5"/>
      <c r="B1413" s="30" t="e">
        <f>VLOOKUP(A1413,EMPRESAS!$A$1:$B$245,2,0)</f>
        <v>#N/A</v>
      </c>
      <c r="C1413" s="2" t="e">
        <f>VLOOKUP(A1413,EMPRESAS!$A$1:$C$245,3,0)</f>
        <v>#N/A</v>
      </c>
      <c r="D1413" s="9"/>
      <c r="E1413" s="9"/>
      <c r="F1413" s="9"/>
      <c r="G1413" s="9"/>
      <c r="H1413" s="9"/>
      <c r="J1413" s="24"/>
      <c r="K1413" s="11" t="e">
        <f>VLOOKUP(A1413,EMPRESAS!$A$1:$I$245,9,0)</f>
        <v>#N/A</v>
      </c>
      <c r="L1413" s="2" t="e">
        <f>VLOOKUP(A1413,EMPRESAS!$A$1:$J$245,10,0)</f>
        <v>#N/A</v>
      </c>
    </row>
    <row r="1414" spans="1:12">
      <c r="A1414" s="5"/>
      <c r="B1414" s="30" t="e">
        <f>VLOOKUP(A1414,EMPRESAS!$A$1:$B$245,2,0)</f>
        <v>#N/A</v>
      </c>
      <c r="C1414" s="2" t="e">
        <f>VLOOKUP(A1414,EMPRESAS!$A$1:$C$245,3,0)</f>
        <v>#N/A</v>
      </c>
      <c r="D1414" s="9"/>
      <c r="E1414" s="9"/>
      <c r="F1414" s="9"/>
      <c r="G1414" s="9"/>
      <c r="H1414" s="9"/>
      <c r="J1414" s="24"/>
      <c r="K1414" s="11" t="e">
        <f>VLOOKUP(A1414,EMPRESAS!$A$1:$I$245,9,0)</f>
        <v>#N/A</v>
      </c>
      <c r="L1414" s="2" t="e">
        <f>VLOOKUP(A1414,EMPRESAS!$A$1:$J$245,10,0)</f>
        <v>#N/A</v>
      </c>
    </row>
    <row r="1415" spans="1:12">
      <c r="A1415" s="5"/>
      <c r="B1415" s="30" t="e">
        <f>VLOOKUP(A1415,EMPRESAS!$A$1:$B$245,2,0)</f>
        <v>#N/A</v>
      </c>
      <c r="C1415" s="2" t="e">
        <f>VLOOKUP(A1415,EMPRESAS!$A$1:$C$245,3,0)</f>
        <v>#N/A</v>
      </c>
      <c r="D1415" s="9"/>
      <c r="E1415" s="9"/>
      <c r="F1415" s="9"/>
      <c r="G1415" s="9"/>
      <c r="H1415" s="9"/>
      <c r="J1415" s="24"/>
      <c r="K1415" s="11" t="e">
        <f>VLOOKUP(A1415,EMPRESAS!$A$1:$I$245,9,0)</f>
        <v>#N/A</v>
      </c>
      <c r="L1415" s="2" t="e">
        <f>VLOOKUP(A1415,EMPRESAS!$A$1:$J$245,10,0)</f>
        <v>#N/A</v>
      </c>
    </row>
    <row r="1416" spans="1:12">
      <c r="A1416" s="5"/>
      <c r="B1416" s="30" t="e">
        <f>VLOOKUP(A1416,EMPRESAS!$A$1:$B$245,2,0)</f>
        <v>#N/A</v>
      </c>
      <c r="C1416" s="2" t="e">
        <f>VLOOKUP(A1416,EMPRESAS!$A$1:$C$245,3,0)</f>
        <v>#N/A</v>
      </c>
      <c r="D1416" s="9"/>
      <c r="E1416" s="9"/>
      <c r="F1416" s="9"/>
      <c r="G1416" s="9"/>
      <c r="H1416" s="9"/>
      <c r="J1416" s="24"/>
      <c r="K1416" s="11" t="e">
        <f>VLOOKUP(A1416,EMPRESAS!$A$1:$I$245,9,0)</f>
        <v>#N/A</v>
      </c>
      <c r="L1416" s="2" t="e">
        <f>VLOOKUP(A1416,EMPRESAS!$A$1:$J$245,10,0)</f>
        <v>#N/A</v>
      </c>
    </row>
    <row r="1417" spans="1:12">
      <c r="A1417" s="5"/>
      <c r="B1417" s="30" t="e">
        <f>VLOOKUP(A1417,EMPRESAS!$A$1:$B$245,2,0)</f>
        <v>#N/A</v>
      </c>
      <c r="C1417" s="2" t="e">
        <f>VLOOKUP(A1417,EMPRESAS!$A$1:$C$245,3,0)</f>
        <v>#N/A</v>
      </c>
      <c r="D1417" s="9"/>
      <c r="E1417" s="9"/>
      <c r="F1417" s="9"/>
      <c r="G1417" s="9"/>
      <c r="H1417" s="9"/>
      <c r="J1417" s="24"/>
      <c r="K1417" s="11" t="e">
        <f>VLOOKUP(A1417,EMPRESAS!$A$1:$I$245,9,0)</f>
        <v>#N/A</v>
      </c>
      <c r="L1417" s="2" t="e">
        <f>VLOOKUP(A1417,EMPRESAS!$A$1:$J$245,10,0)</f>
        <v>#N/A</v>
      </c>
    </row>
    <row r="1418" spans="1:12">
      <c r="A1418" s="5"/>
      <c r="B1418" s="30" t="e">
        <f>VLOOKUP(A1418,EMPRESAS!$A$1:$B$245,2,0)</f>
        <v>#N/A</v>
      </c>
      <c r="C1418" s="2" t="e">
        <f>VLOOKUP(A1418,EMPRESAS!$A$1:$C$245,3,0)</f>
        <v>#N/A</v>
      </c>
      <c r="D1418" s="9"/>
      <c r="E1418" s="9"/>
      <c r="F1418" s="9"/>
      <c r="G1418" s="9"/>
      <c r="H1418" s="9"/>
      <c r="J1418" s="24"/>
      <c r="K1418" s="11" t="e">
        <f>VLOOKUP(A1418,EMPRESAS!$A$1:$I$245,9,0)</f>
        <v>#N/A</v>
      </c>
      <c r="L1418" s="2" t="e">
        <f>VLOOKUP(A1418,EMPRESAS!$A$1:$J$245,10,0)</f>
        <v>#N/A</v>
      </c>
    </row>
    <row r="1419" spans="1:12">
      <c r="A1419" s="5"/>
      <c r="B1419" s="30" t="e">
        <f>VLOOKUP(A1419,EMPRESAS!$A$1:$B$245,2,0)</f>
        <v>#N/A</v>
      </c>
      <c r="C1419" s="2" t="e">
        <f>VLOOKUP(A1419,EMPRESAS!$A$1:$C$245,3,0)</f>
        <v>#N/A</v>
      </c>
      <c r="D1419" s="9"/>
      <c r="E1419" s="9"/>
      <c r="F1419" s="9"/>
      <c r="G1419" s="9"/>
      <c r="H1419" s="9"/>
      <c r="J1419" s="24"/>
      <c r="K1419" s="11" t="e">
        <f>VLOOKUP(A1419,EMPRESAS!$A$1:$I$245,9,0)</f>
        <v>#N/A</v>
      </c>
      <c r="L1419" s="2" t="e">
        <f>VLOOKUP(A1419,EMPRESAS!$A$1:$J$245,10,0)</f>
        <v>#N/A</v>
      </c>
    </row>
    <row r="1420" spans="1:12">
      <c r="A1420" s="5"/>
      <c r="B1420" s="30" t="e">
        <f>VLOOKUP(A1420,EMPRESAS!$A$1:$B$245,2,0)</f>
        <v>#N/A</v>
      </c>
      <c r="C1420" s="2" t="e">
        <f>VLOOKUP(A1420,EMPRESAS!$A$1:$C$245,3,0)</f>
        <v>#N/A</v>
      </c>
      <c r="D1420" s="9"/>
      <c r="E1420" s="9"/>
      <c r="F1420" s="9"/>
      <c r="G1420" s="9"/>
      <c r="H1420" s="9"/>
      <c r="J1420" s="24"/>
      <c r="K1420" s="11" t="e">
        <f>VLOOKUP(A1420,EMPRESAS!$A$1:$I$245,9,0)</f>
        <v>#N/A</v>
      </c>
      <c r="L1420" s="2" t="e">
        <f>VLOOKUP(A1420,EMPRESAS!$A$1:$J$245,10,0)</f>
        <v>#N/A</v>
      </c>
    </row>
    <row r="1421" spans="1:12">
      <c r="A1421" s="5"/>
      <c r="B1421" s="30" t="e">
        <f>VLOOKUP(A1421,EMPRESAS!$A$1:$B$245,2,0)</f>
        <v>#N/A</v>
      </c>
      <c r="C1421" s="2" t="e">
        <f>VLOOKUP(A1421,EMPRESAS!$A$1:$C$245,3,0)</f>
        <v>#N/A</v>
      </c>
      <c r="D1421" s="9"/>
      <c r="E1421" s="9"/>
      <c r="F1421" s="9"/>
      <c r="G1421" s="9"/>
      <c r="H1421" s="9"/>
      <c r="J1421" s="24"/>
      <c r="K1421" s="11" t="e">
        <f>VLOOKUP(A1421,EMPRESAS!$A$1:$I$245,9,0)</f>
        <v>#N/A</v>
      </c>
      <c r="L1421" s="2" t="e">
        <f>VLOOKUP(A1421,EMPRESAS!$A$1:$J$245,10,0)</f>
        <v>#N/A</v>
      </c>
    </row>
    <row r="1422" spans="1:12">
      <c r="A1422" s="5"/>
      <c r="B1422" s="30" t="e">
        <f>VLOOKUP(A1422,EMPRESAS!$A$1:$B$245,2,0)</f>
        <v>#N/A</v>
      </c>
      <c r="C1422" s="2" t="e">
        <f>VLOOKUP(A1422,EMPRESAS!$A$1:$C$245,3,0)</f>
        <v>#N/A</v>
      </c>
      <c r="D1422" s="9"/>
      <c r="E1422" s="9"/>
      <c r="F1422" s="9"/>
      <c r="G1422" s="9"/>
      <c r="H1422" s="9"/>
      <c r="J1422" s="24"/>
      <c r="K1422" s="11" t="e">
        <f>VLOOKUP(A1422,EMPRESAS!$A$1:$I$245,9,0)</f>
        <v>#N/A</v>
      </c>
      <c r="L1422" s="2" t="e">
        <f>VLOOKUP(A1422,EMPRESAS!$A$1:$J$245,10,0)</f>
        <v>#N/A</v>
      </c>
    </row>
    <row r="1423" spans="1:12">
      <c r="A1423" s="5"/>
      <c r="B1423" s="30" t="e">
        <f>VLOOKUP(A1423,EMPRESAS!$A$1:$B$245,2,0)</f>
        <v>#N/A</v>
      </c>
      <c r="C1423" s="2" t="e">
        <f>VLOOKUP(A1423,EMPRESAS!$A$1:$C$245,3,0)</f>
        <v>#N/A</v>
      </c>
      <c r="D1423" s="9"/>
      <c r="E1423" s="9"/>
      <c r="F1423" s="9"/>
      <c r="G1423" s="9"/>
      <c r="H1423" s="9"/>
      <c r="J1423" s="24"/>
      <c r="K1423" s="11" t="e">
        <f>VLOOKUP(A1423,EMPRESAS!$A$1:$I$245,9,0)</f>
        <v>#N/A</v>
      </c>
      <c r="L1423" s="2" t="e">
        <f>VLOOKUP(A1423,EMPRESAS!$A$1:$J$245,10,0)</f>
        <v>#N/A</v>
      </c>
    </row>
    <row r="1424" spans="1:12">
      <c r="A1424" s="5"/>
      <c r="B1424" s="30" t="e">
        <f>VLOOKUP(A1424,EMPRESAS!$A$1:$B$245,2,0)</f>
        <v>#N/A</v>
      </c>
      <c r="C1424" s="2" t="e">
        <f>VLOOKUP(A1424,EMPRESAS!$A$1:$C$245,3,0)</f>
        <v>#N/A</v>
      </c>
      <c r="D1424" s="9"/>
      <c r="E1424" s="9"/>
      <c r="F1424" s="9"/>
      <c r="G1424" s="9"/>
      <c r="H1424" s="9"/>
      <c r="J1424" s="24"/>
      <c r="K1424" s="11" t="e">
        <f>VLOOKUP(A1424,EMPRESAS!$A$1:$I$245,9,0)</f>
        <v>#N/A</v>
      </c>
      <c r="L1424" s="2" t="e">
        <f>VLOOKUP(A1424,EMPRESAS!$A$1:$J$245,10,0)</f>
        <v>#N/A</v>
      </c>
    </row>
    <row r="1425" spans="1:12">
      <c r="A1425" s="5"/>
      <c r="B1425" s="30" t="e">
        <f>VLOOKUP(A1425,EMPRESAS!$A$1:$B$245,2,0)</f>
        <v>#N/A</v>
      </c>
      <c r="C1425" s="2" t="e">
        <f>VLOOKUP(A1425,EMPRESAS!$A$1:$C$245,3,0)</f>
        <v>#N/A</v>
      </c>
      <c r="D1425" s="9"/>
      <c r="E1425" s="9"/>
      <c r="F1425" s="9"/>
      <c r="G1425" s="9"/>
      <c r="H1425" s="9"/>
      <c r="J1425" s="24"/>
      <c r="K1425" s="11" t="e">
        <f>VLOOKUP(A1425,EMPRESAS!$A$1:$I$245,9,0)</f>
        <v>#N/A</v>
      </c>
      <c r="L1425" s="2" t="e">
        <f>VLOOKUP(A1425,EMPRESAS!$A$1:$J$245,10,0)</f>
        <v>#N/A</v>
      </c>
    </row>
    <row r="1426" spans="1:12">
      <c r="A1426" s="5"/>
      <c r="B1426" s="30" t="e">
        <f>VLOOKUP(A1426,EMPRESAS!$A$1:$B$245,2,0)</f>
        <v>#N/A</v>
      </c>
      <c r="C1426" s="2" t="e">
        <f>VLOOKUP(A1426,EMPRESAS!$A$1:$C$245,3,0)</f>
        <v>#N/A</v>
      </c>
      <c r="D1426" s="9"/>
      <c r="E1426" s="9"/>
      <c r="F1426" s="9"/>
      <c r="G1426" s="9"/>
      <c r="H1426" s="9"/>
      <c r="J1426" s="24"/>
      <c r="K1426" s="11" t="e">
        <f>VLOOKUP(A1426,EMPRESAS!$A$1:$I$245,9,0)</f>
        <v>#N/A</v>
      </c>
      <c r="L1426" s="2" t="e">
        <f>VLOOKUP(A1426,EMPRESAS!$A$1:$J$245,10,0)</f>
        <v>#N/A</v>
      </c>
    </row>
    <row r="1427" spans="1:12">
      <c r="A1427" s="5"/>
      <c r="B1427" s="30" t="e">
        <f>VLOOKUP(A1427,EMPRESAS!$A$1:$B$245,2,0)</f>
        <v>#N/A</v>
      </c>
      <c r="C1427" s="2" t="e">
        <f>VLOOKUP(A1427,EMPRESAS!$A$1:$C$245,3,0)</f>
        <v>#N/A</v>
      </c>
      <c r="D1427" s="9"/>
      <c r="E1427" s="9"/>
      <c r="F1427" s="9"/>
      <c r="G1427" s="9"/>
      <c r="H1427" s="9"/>
      <c r="J1427" s="24"/>
      <c r="K1427" s="11" t="e">
        <f>VLOOKUP(A1427,EMPRESAS!$A$1:$I$245,9,0)</f>
        <v>#N/A</v>
      </c>
      <c r="L1427" s="2" t="e">
        <f>VLOOKUP(A1427,EMPRESAS!$A$1:$J$245,10,0)</f>
        <v>#N/A</v>
      </c>
    </row>
    <row r="1428" spans="1:12">
      <c r="A1428" s="5"/>
      <c r="B1428" s="30" t="e">
        <f>VLOOKUP(A1428,EMPRESAS!$A$1:$B$245,2,0)</f>
        <v>#N/A</v>
      </c>
      <c r="C1428" s="2" t="e">
        <f>VLOOKUP(A1428,EMPRESAS!$A$1:$C$245,3,0)</f>
        <v>#N/A</v>
      </c>
      <c r="D1428" s="9"/>
      <c r="E1428" s="9"/>
      <c r="F1428" s="9"/>
      <c r="G1428" s="9"/>
      <c r="H1428" s="9"/>
      <c r="J1428" s="24"/>
      <c r="K1428" s="11" t="e">
        <f>VLOOKUP(A1428,EMPRESAS!$A$1:$I$245,9,0)</f>
        <v>#N/A</v>
      </c>
      <c r="L1428" s="2" t="e">
        <f>VLOOKUP(A1428,EMPRESAS!$A$1:$J$245,10,0)</f>
        <v>#N/A</v>
      </c>
    </row>
    <row r="1429" spans="1:12">
      <c r="A1429" s="5"/>
      <c r="B1429" s="30" t="e">
        <f>VLOOKUP(A1429,EMPRESAS!$A$1:$B$245,2,0)</f>
        <v>#N/A</v>
      </c>
      <c r="C1429" s="2" t="e">
        <f>VLOOKUP(A1429,EMPRESAS!$A$1:$C$245,3,0)</f>
        <v>#N/A</v>
      </c>
      <c r="D1429" s="9"/>
      <c r="E1429" s="9"/>
      <c r="F1429" s="9"/>
      <c r="G1429" s="9"/>
      <c r="H1429" s="9"/>
      <c r="J1429" s="24"/>
      <c r="K1429" s="11" t="e">
        <f>VLOOKUP(A1429,EMPRESAS!$A$1:$I$245,9,0)</f>
        <v>#N/A</v>
      </c>
      <c r="L1429" s="2" t="e">
        <f>VLOOKUP(A1429,EMPRESAS!$A$1:$J$245,10,0)</f>
        <v>#N/A</v>
      </c>
    </row>
    <row r="1430" spans="1:12">
      <c r="A1430" s="5"/>
      <c r="B1430" s="30" t="e">
        <f>VLOOKUP(A1430,EMPRESAS!$A$1:$B$245,2,0)</f>
        <v>#N/A</v>
      </c>
      <c r="C1430" s="2" t="e">
        <f>VLOOKUP(A1430,EMPRESAS!$A$1:$C$245,3,0)</f>
        <v>#N/A</v>
      </c>
      <c r="D1430" s="9"/>
      <c r="E1430" s="9"/>
      <c r="F1430" s="9"/>
      <c r="G1430" s="9"/>
      <c r="H1430" s="9"/>
      <c r="J1430" s="24"/>
      <c r="K1430" s="11" t="e">
        <f>VLOOKUP(A1430,EMPRESAS!$A$1:$I$245,9,0)</f>
        <v>#N/A</v>
      </c>
      <c r="L1430" s="2" t="e">
        <f>VLOOKUP(A1430,EMPRESAS!$A$1:$J$245,10,0)</f>
        <v>#N/A</v>
      </c>
    </row>
    <row r="1431" spans="1:12">
      <c r="A1431" s="5"/>
      <c r="B1431" s="30" t="e">
        <f>VLOOKUP(A1431,EMPRESAS!$A$1:$B$245,2,0)</f>
        <v>#N/A</v>
      </c>
      <c r="C1431" s="2" t="e">
        <f>VLOOKUP(A1431,EMPRESAS!$A$1:$C$245,3,0)</f>
        <v>#N/A</v>
      </c>
      <c r="D1431" s="9"/>
      <c r="E1431" s="9"/>
      <c r="F1431" s="9"/>
      <c r="G1431" s="9"/>
      <c r="H1431" s="9"/>
      <c r="J1431" s="24"/>
      <c r="K1431" s="11" t="e">
        <f>VLOOKUP(A1431,EMPRESAS!$A$1:$I$245,9,0)</f>
        <v>#N/A</v>
      </c>
      <c r="L1431" s="2" t="e">
        <f>VLOOKUP(A1431,EMPRESAS!$A$1:$J$245,10,0)</f>
        <v>#N/A</v>
      </c>
    </row>
    <row r="1432" spans="1:12">
      <c r="A1432" s="5"/>
      <c r="B1432" s="30" t="e">
        <f>VLOOKUP(A1432,EMPRESAS!$A$1:$B$245,2,0)</f>
        <v>#N/A</v>
      </c>
      <c r="C1432" s="2" t="e">
        <f>VLOOKUP(A1432,EMPRESAS!$A$1:$C$245,3,0)</f>
        <v>#N/A</v>
      </c>
      <c r="D1432" s="9"/>
      <c r="E1432" s="9"/>
      <c r="F1432" s="9"/>
      <c r="G1432" s="9"/>
      <c r="H1432" s="9"/>
      <c r="J1432" s="24"/>
      <c r="K1432" s="11" t="e">
        <f>VLOOKUP(A1432,EMPRESAS!$A$1:$I$245,9,0)</f>
        <v>#N/A</v>
      </c>
      <c r="L1432" s="2" t="e">
        <f>VLOOKUP(A1432,EMPRESAS!$A$1:$J$245,10,0)</f>
        <v>#N/A</v>
      </c>
    </row>
    <row r="1433" spans="1:12">
      <c r="A1433" s="5"/>
      <c r="B1433" s="30" t="e">
        <f>VLOOKUP(A1433,EMPRESAS!$A$1:$B$245,2,0)</f>
        <v>#N/A</v>
      </c>
      <c r="C1433" s="2" t="e">
        <f>VLOOKUP(A1433,EMPRESAS!$A$1:$C$245,3,0)</f>
        <v>#N/A</v>
      </c>
      <c r="D1433" s="9"/>
      <c r="E1433" s="9"/>
      <c r="F1433" s="9"/>
      <c r="G1433" s="9"/>
      <c r="H1433" s="9"/>
      <c r="J1433" s="24"/>
      <c r="K1433" s="11" t="e">
        <f>VLOOKUP(A1433,EMPRESAS!$A$1:$I$245,9,0)</f>
        <v>#N/A</v>
      </c>
      <c r="L1433" s="2" t="e">
        <f>VLOOKUP(A1433,EMPRESAS!$A$1:$J$245,10,0)</f>
        <v>#N/A</v>
      </c>
    </row>
    <row r="1434" spans="1:12">
      <c r="A1434" s="5"/>
      <c r="B1434" s="30" t="e">
        <f>VLOOKUP(A1434,EMPRESAS!$A$1:$B$245,2,0)</f>
        <v>#N/A</v>
      </c>
      <c r="C1434" s="2" t="e">
        <f>VLOOKUP(A1434,EMPRESAS!$A$1:$C$245,3,0)</f>
        <v>#N/A</v>
      </c>
      <c r="D1434" s="9"/>
      <c r="E1434" s="9"/>
      <c r="F1434" s="9"/>
      <c r="G1434" s="9"/>
      <c r="H1434" s="9"/>
      <c r="J1434" s="24"/>
      <c r="K1434" s="11" t="e">
        <f>VLOOKUP(A1434,EMPRESAS!$A$1:$I$245,9,0)</f>
        <v>#N/A</v>
      </c>
      <c r="L1434" s="2" t="e">
        <f>VLOOKUP(A1434,EMPRESAS!$A$1:$J$245,10,0)</f>
        <v>#N/A</v>
      </c>
    </row>
    <row r="1435" spans="1:12">
      <c r="A1435" s="5"/>
      <c r="B1435" s="30" t="e">
        <f>VLOOKUP(A1435,EMPRESAS!$A$1:$B$245,2,0)</f>
        <v>#N/A</v>
      </c>
      <c r="C1435" s="2" t="e">
        <f>VLOOKUP(A1435,EMPRESAS!$A$1:$C$245,3,0)</f>
        <v>#N/A</v>
      </c>
      <c r="D1435" s="9"/>
      <c r="E1435" s="9"/>
      <c r="F1435" s="9"/>
      <c r="G1435" s="9"/>
      <c r="H1435" s="9"/>
      <c r="J1435" s="24"/>
      <c r="K1435" s="11" t="e">
        <f>VLOOKUP(A1435,EMPRESAS!$A$1:$I$245,9,0)</f>
        <v>#N/A</v>
      </c>
      <c r="L1435" s="2" t="e">
        <f>VLOOKUP(A1435,EMPRESAS!$A$1:$J$245,10,0)</f>
        <v>#N/A</v>
      </c>
    </row>
    <row r="1436" spans="1:12">
      <c r="A1436" s="5"/>
      <c r="B1436" s="30" t="e">
        <f>VLOOKUP(A1436,EMPRESAS!$A$1:$B$245,2,0)</f>
        <v>#N/A</v>
      </c>
      <c r="C1436" s="2" t="e">
        <f>VLOOKUP(A1436,EMPRESAS!$A$1:$C$245,3,0)</f>
        <v>#N/A</v>
      </c>
      <c r="D1436" s="9"/>
      <c r="E1436" s="9"/>
      <c r="F1436" s="9"/>
      <c r="G1436" s="9"/>
      <c r="H1436" s="9"/>
      <c r="J1436" s="24"/>
      <c r="K1436" s="11" t="e">
        <f>VLOOKUP(A1436,EMPRESAS!$A$1:$I$245,9,0)</f>
        <v>#N/A</v>
      </c>
      <c r="L1436" s="2" t="e">
        <f>VLOOKUP(A1436,EMPRESAS!$A$1:$J$245,10,0)</f>
        <v>#N/A</v>
      </c>
    </row>
    <row r="1437" spans="1:12">
      <c r="A1437" s="5"/>
      <c r="B1437" s="30" t="e">
        <f>VLOOKUP(A1437,EMPRESAS!$A$1:$B$245,2,0)</f>
        <v>#N/A</v>
      </c>
      <c r="C1437" s="2" t="e">
        <f>VLOOKUP(A1437,EMPRESAS!$A$1:$C$245,3,0)</f>
        <v>#N/A</v>
      </c>
      <c r="D1437" s="9"/>
      <c r="E1437" s="9"/>
      <c r="F1437" s="9"/>
      <c r="G1437" s="9"/>
      <c r="H1437" s="9"/>
      <c r="J1437" s="24"/>
      <c r="K1437" s="11" t="e">
        <f>VLOOKUP(A1437,EMPRESAS!$A$1:$I$245,9,0)</f>
        <v>#N/A</v>
      </c>
      <c r="L1437" s="2" t="e">
        <f>VLOOKUP(A1437,EMPRESAS!$A$1:$J$245,10,0)</f>
        <v>#N/A</v>
      </c>
    </row>
    <row r="1438" spans="1:12">
      <c r="A1438" s="5"/>
      <c r="B1438" s="30" t="e">
        <f>VLOOKUP(A1438,EMPRESAS!$A$1:$B$245,2,0)</f>
        <v>#N/A</v>
      </c>
      <c r="C1438" s="2" t="e">
        <f>VLOOKUP(A1438,EMPRESAS!$A$1:$C$245,3,0)</f>
        <v>#N/A</v>
      </c>
      <c r="D1438" s="9"/>
      <c r="E1438" s="9"/>
      <c r="F1438" s="9"/>
      <c r="G1438" s="9"/>
      <c r="H1438" s="9"/>
      <c r="J1438" s="24"/>
      <c r="K1438" s="11" t="e">
        <f>VLOOKUP(A1438,EMPRESAS!$A$1:$I$245,9,0)</f>
        <v>#N/A</v>
      </c>
      <c r="L1438" s="2" t="e">
        <f>VLOOKUP(A1438,EMPRESAS!$A$1:$J$245,10,0)</f>
        <v>#N/A</v>
      </c>
    </row>
    <row r="1439" spans="1:12">
      <c r="A1439" s="5"/>
      <c r="B1439" s="30" t="e">
        <f>VLOOKUP(A1439,EMPRESAS!$A$1:$B$245,2,0)</f>
        <v>#N/A</v>
      </c>
      <c r="C1439" s="2" t="e">
        <f>VLOOKUP(A1439,EMPRESAS!$A$1:$C$245,3,0)</f>
        <v>#N/A</v>
      </c>
      <c r="D1439" s="9"/>
      <c r="E1439" s="9"/>
      <c r="F1439" s="9"/>
      <c r="G1439" s="9"/>
      <c r="H1439" s="9"/>
      <c r="J1439" s="24"/>
      <c r="K1439" s="11" t="e">
        <f>VLOOKUP(A1439,EMPRESAS!$A$1:$I$245,9,0)</f>
        <v>#N/A</v>
      </c>
      <c r="L1439" s="2" t="e">
        <f>VLOOKUP(A1439,EMPRESAS!$A$1:$J$245,10,0)</f>
        <v>#N/A</v>
      </c>
    </row>
    <row r="1440" spans="1:12">
      <c r="A1440" s="5"/>
      <c r="B1440" s="30" t="e">
        <f>VLOOKUP(A1440,EMPRESAS!$A$1:$B$245,2,0)</f>
        <v>#N/A</v>
      </c>
      <c r="C1440" s="2" t="e">
        <f>VLOOKUP(A1440,EMPRESAS!$A$1:$C$245,3,0)</f>
        <v>#N/A</v>
      </c>
      <c r="D1440" s="9"/>
      <c r="E1440" s="9"/>
      <c r="F1440" s="9"/>
      <c r="G1440" s="9"/>
      <c r="H1440" s="9"/>
      <c r="J1440" s="24"/>
      <c r="K1440" s="11" t="e">
        <f>VLOOKUP(A1440,EMPRESAS!$A$1:$I$245,9,0)</f>
        <v>#N/A</v>
      </c>
      <c r="L1440" s="2" t="e">
        <f>VLOOKUP(A1440,EMPRESAS!$A$1:$J$245,10,0)</f>
        <v>#N/A</v>
      </c>
    </row>
    <row r="1441" spans="1:12">
      <c r="A1441" s="5"/>
      <c r="B1441" s="30" t="e">
        <f>VLOOKUP(A1441,EMPRESAS!$A$1:$B$245,2,0)</f>
        <v>#N/A</v>
      </c>
      <c r="C1441" s="2" t="e">
        <f>VLOOKUP(A1441,EMPRESAS!$A$1:$C$245,3,0)</f>
        <v>#N/A</v>
      </c>
      <c r="D1441" s="9"/>
      <c r="E1441" s="9"/>
      <c r="F1441" s="9"/>
      <c r="G1441" s="9"/>
      <c r="H1441" s="9"/>
      <c r="J1441" s="24"/>
      <c r="K1441" s="11" t="e">
        <f>VLOOKUP(A1441,EMPRESAS!$A$1:$I$245,9,0)</f>
        <v>#N/A</v>
      </c>
      <c r="L1441" s="2" t="e">
        <f>VLOOKUP(A1441,EMPRESAS!$A$1:$J$245,10,0)</f>
        <v>#N/A</v>
      </c>
    </row>
    <row r="1442" spans="1:12">
      <c r="A1442" s="5"/>
      <c r="B1442" s="30" t="e">
        <f>VLOOKUP(A1442,EMPRESAS!$A$1:$B$245,2,0)</f>
        <v>#N/A</v>
      </c>
      <c r="C1442" s="2" t="e">
        <f>VLOOKUP(A1442,EMPRESAS!$A$1:$C$245,3,0)</f>
        <v>#N/A</v>
      </c>
      <c r="D1442" s="9"/>
      <c r="E1442" s="9"/>
      <c r="F1442" s="9"/>
      <c r="G1442" s="9"/>
      <c r="H1442" s="9"/>
      <c r="J1442" s="24"/>
      <c r="K1442" s="11" t="e">
        <f>VLOOKUP(A1442,EMPRESAS!$A$1:$I$245,9,0)</f>
        <v>#N/A</v>
      </c>
      <c r="L1442" s="2" t="e">
        <f>VLOOKUP(A1442,EMPRESAS!$A$1:$J$245,10,0)</f>
        <v>#N/A</v>
      </c>
    </row>
    <row r="1443" spans="1:12">
      <c r="A1443" s="5"/>
      <c r="B1443" s="30" t="e">
        <f>VLOOKUP(A1443,EMPRESAS!$A$1:$B$245,2,0)</f>
        <v>#N/A</v>
      </c>
      <c r="C1443" s="2" t="e">
        <f>VLOOKUP(A1443,EMPRESAS!$A$1:$C$245,3,0)</f>
        <v>#N/A</v>
      </c>
      <c r="D1443" s="9"/>
      <c r="E1443" s="9"/>
      <c r="F1443" s="9"/>
      <c r="G1443" s="9"/>
      <c r="H1443" s="9"/>
      <c r="J1443" s="24"/>
      <c r="K1443" s="11" t="e">
        <f>VLOOKUP(A1443,EMPRESAS!$A$1:$I$245,9,0)</f>
        <v>#N/A</v>
      </c>
      <c r="L1443" s="2" t="e">
        <f>VLOOKUP(A1443,EMPRESAS!$A$1:$J$245,10,0)</f>
        <v>#N/A</v>
      </c>
    </row>
    <row r="1444" spans="1:12">
      <c r="A1444" s="5"/>
      <c r="B1444" s="30" t="e">
        <f>VLOOKUP(A1444,EMPRESAS!$A$1:$B$245,2,0)</f>
        <v>#N/A</v>
      </c>
      <c r="C1444" s="2" t="e">
        <f>VLOOKUP(A1444,EMPRESAS!$A$1:$C$245,3,0)</f>
        <v>#N/A</v>
      </c>
      <c r="D1444" s="9"/>
      <c r="E1444" s="9"/>
      <c r="F1444" s="9"/>
      <c r="G1444" s="9"/>
      <c r="H1444" s="9"/>
      <c r="J1444" s="24"/>
      <c r="K1444" s="11" t="e">
        <f>VLOOKUP(A1444,EMPRESAS!$A$1:$I$245,9,0)</f>
        <v>#N/A</v>
      </c>
      <c r="L1444" s="2" t="e">
        <f>VLOOKUP(A1444,EMPRESAS!$A$1:$J$245,10,0)</f>
        <v>#N/A</v>
      </c>
    </row>
    <row r="1445" spans="1:12">
      <c r="A1445" s="5"/>
      <c r="B1445" s="30" t="e">
        <f>VLOOKUP(A1445,EMPRESAS!$A$1:$B$245,2,0)</f>
        <v>#N/A</v>
      </c>
      <c r="C1445" s="2" t="e">
        <f>VLOOKUP(A1445,EMPRESAS!$A$1:$C$245,3,0)</f>
        <v>#N/A</v>
      </c>
      <c r="D1445" s="9"/>
      <c r="E1445" s="9"/>
      <c r="F1445" s="9"/>
      <c r="G1445" s="9"/>
      <c r="H1445" s="9"/>
      <c r="J1445" s="24"/>
      <c r="K1445" s="11" t="e">
        <f>VLOOKUP(A1445,EMPRESAS!$A$1:$I$245,9,0)</f>
        <v>#N/A</v>
      </c>
      <c r="L1445" s="2" t="e">
        <f>VLOOKUP(A1445,EMPRESAS!$A$1:$J$245,10,0)</f>
        <v>#N/A</v>
      </c>
    </row>
    <row r="1446" spans="1:12">
      <c r="A1446" s="5"/>
      <c r="B1446" s="30" t="e">
        <f>VLOOKUP(A1446,EMPRESAS!$A$1:$B$245,2,0)</f>
        <v>#N/A</v>
      </c>
      <c r="C1446" s="2" t="e">
        <f>VLOOKUP(A1446,EMPRESAS!$A$1:$C$245,3,0)</f>
        <v>#N/A</v>
      </c>
      <c r="D1446" s="9"/>
      <c r="E1446" s="9"/>
      <c r="F1446" s="9"/>
      <c r="G1446" s="9"/>
      <c r="H1446" s="9"/>
      <c r="J1446" s="24"/>
      <c r="K1446" s="11" t="e">
        <f>VLOOKUP(A1446,EMPRESAS!$A$1:$I$245,9,0)</f>
        <v>#N/A</v>
      </c>
      <c r="L1446" s="2" t="e">
        <f>VLOOKUP(A1446,EMPRESAS!$A$1:$J$245,10,0)</f>
        <v>#N/A</v>
      </c>
    </row>
    <row r="1447" spans="1:12">
      <c r="A1447" s="5"/>
      <c r="B1447" s="30" t="e">
        <f>VLOOKUP(A1447,EMPRESAS!$A$1:$B$245,2,0)</f>
        <v>#N/A</v>
      </c>
      <c r="C1447" s="2" t="e">
        <f>VLOOKUP(A1447,EMPRESAS!$A$1:$C$245,3,0)</f>
        <v>#N/A</v>
      </c>
      <c r="D1447" s="9"/>
      <c r="E1447" s="9"/>
      <c r="F1447" s="9"/>
      <c r="G1447" s="9"/>
      <c r="H1447" s="9"/>
      <c r="J1447" s="24"/>
      <c r="K1447" s="11" t="e">
        <f>VLOOKUP(A1447,EMPRESAS!$A$1:$I$245,9,0)</f>
        <v>#N/A</v>
      </c>
      <c r="L1447" s="2" t="e">
        <f>VLOOKUP(A1447,EMPRESAS!$A$1:$J$245,10,0)</f>
        <v>#N/A</v>
      </c>
    </row>
    <row r="1448" spans="1:12">
      <c r="A1448" s="5"/>
      <c r="B1448" s="30" t="e">
        <f>VLOOKUP(A1448,EMPRESAS!$A$1:$B$245,2,0)</f>
        <v>#N/A</v>
      </c>
      <c r="C1448" s="2" t="e">
        <f>VLOOKUP(A1448,EMPRESAS!$A$1:$C$245,3,0)</f>
        <v>#N/A</v>
      </c>
      <c r="D1448" s="9"/>
      <c r="E1448" s="9"/>
      <c r="F1448" s="9"/>
      <c r="G1448" s="9"/>
      <c r="H1448" s="9"/>
      <c r="J1448" s="24"/>
      <c r="K1448" s="11" t="e">
        <f>VLOOKUP(A1448,EMPRESAS!$A$1:$I$245,9,0)</f>
        <v>#N/A</v>
      </c>
      <c r="L1448" s="2" t="e">
        <f>VLOOKUP(A1448,EMPRESAS!$A$1:$J$245,10,0)</f>
        <v>#N/A</v>
      </c>
    </row>
    <row r="1449" spans="1:12">
      <c r="A1449" s="5"/>
      <c r="B1449" s="30" t="e">
        <f>VLOOKUP(A1449,EMPRESAS!$A$1:$B$245,2,0)</f>
        <v>#N/A</v>
      </c>
      <c r="C1449" s="2" t="e">
        <f>VLOOKUP(A1449,EMPRESAS!$A$1:$C$245,3,0)</f>
        <v>#N/A</v>
      </c>
      <c r="D1449" s="9"/>
      <c r="E1449" s="9"/>
      <c r="F1449" s="9"/>
      <c r="G1449" s="9"/>
      <c r="H1449" s="9"/>
      <c r="J1449" s="24"/>
      <c r="K1449" s="11" t="e">
        <f>VLOOKUP(A1449,EMPRESAS!$A$1:$I$245,9,0)</f>
        <v>#N/A</v>
      </c>
      <c r="L1449" s="2" t="e">
        <f>VLOOKUP(A1449,EMPRESAS!$A$1:$J$245,10,0)</f>
        <v>#N/A</v>
      </c>
    </row>
    <row r="1450" spans="1:12">
      <c r="A1450" s="5"/>
      <c r="B1450" s="30" t="e">
        <f>VLOOKUP(A1450,EMPRESAS!$A$1:$B$245,2,0)</f>
        <v>#N/A</v>
      </c>
      <c r="C1450" s="2" t="e">
        <f>VLOOKUP(A1450,EMPRESAS!$A$1:$C$245,3,0)</f>
        <v>#N/A</v>
      </c>
      <c r="D1450" s="9"/>
      <c r="E1450" s="9"/>
      <c r="F1450" s="9"/>
      <c r="G1450" s="9"/>
      <c r="H1450" s="9"/>
      <c r="J1450" s="24"/>
      <c r="K1450" s="11" t="e">
        <f>VLOOKUP(A1450,EMPRESAS!$A$1:$I$245,9,0)</f>
        <v>#N/A</v>
      </c>
      <c r="L1450" s="2" t="e">
        <f>VLOOKUP(A1450,EMPRESAS!$A$1:$J$245,10,0)</f>
        <v>#N/A</v>
      </c>
    </row>
    <row r="1451" spans="1:12">
      <c r="A1451" s="5"/>
      <c r="B1451" s="30" t="e">
        <f>VLOOKUP(A1451,EMPRESAS!$A$1:$B$245,2,0)</f>
        <v>#N/A</v>
      </c>
      <c r="C1451" s="2" t="e">
        <f>VLOOKUP(A1451,EMPRESAS!$A$1:$C$245,3,0)</f>
        <v>#N/A</v>
      </c>
      <c r="D1451" s="9"/>
      <c r="E1451" s="9"/>
      <c r="F1451" s="9"/>
      <c r="G1451" s="9"/>
      <c r="H1451" s="9"/>
      <c r="J1451" s="24"/>
      <c r="K1451" s="11" t="e">
        <f>VLOOKUP(A1451,EMPRESAS!$A$1:$I$245,9,0)</f>
        <v>#N/A</v>
      </c>
      <c r="L1451" s="2" t="e">
        <f>VLOOKUP(A1451,EMPRESAS!$A$1:$J$245,10,0)</f>
        <v>#N/A</v>
      </c>
    </row>
    <row r="1452" spans="1:12">
      <c r="A1452" s="5"/>
      <c r="B1452" s="30" t="e">
        <f>VLOOKUP(A1452,EMPRESAS!$A$1:$B$245,2,0)</f>
        <v>#N/A</v>
      </c>
      <c r="C1452" s="2" t="e">
        <f>VLOOKUP(A1452,EMPRESAS!$A$1:$C$245,3,0)</f>
        <v>#N/A</v>
      </c>
      <c r="D1452" s="9"/>
      <c r="E1452" s="9"/>
      <c r="F1452" s="9"/>
      <c r="G1452" s="9"/>
      <c r="H1452" s="9"/>
      <c r="J1452" s="24"/>
      <c r="K1452" s="11" t="e">
        <f>VLOOKUP(A1452,EMPRESAS!$A$1:$I$245,9,0)</f>
        <v>#N/A</v>
      </c>
      <c r="L1452" s="2" t="e">
        <f>VLOOKUP(A1452,EMPRESAS!$A$1:$J$245,10,0)</f>
        <v>#N/A</v>
      </c>
    </row>
    <row r="1453" spans="1:12">
      <c r="A1453" s="5"/>
      <c r="B1453" s="30" t="e">
        <f>VLOOKUP(A1453,EMPRESAS!$A$1:$B$245,2,0)</f>
        <v>#N/A</v>
      </c>
      <c r="C1453" s="2" t="e">
        <f>VLOOKUP(A1453,EMPRESAS!$A$1:$C$245,3,0)</f>
        <v>#N/A</v>
      </c>
      <c r="D1453" s="9"/>
      <c r="E1453" s="9"/>
      <c r="F1453" s="9"/>
      <c r="G1453" s="9"/>
      <c r="H1453" s="9"/>
      <c r="J1453" s="24"/>
      <c r="K1453" s="11" t="e">
        <f>VLOOKUP(A1453,EMPRESAS!$A$1:$I$245,9,0)</f>
        <v>#N/A</v>
      </c>
      <c r="L1453" s="2" t="e">
        <f>VLOOKUP(A1453,EMPRESAS!$A$1:$J$245,10,0)</f>
        <v>#N/A</v>
      </c>
    </row>
    <row r="1454" spans="1:12">
      <c r="A1454" s="5"/>
      <c r="B1454" s="30" t="e">
        <f>VLOOKUP(A1454,EMPRESAS!$A$1:$B$245,2,0)</f>
        <v>#N/A</v>
      </c>
      <c r="C1454" s="2" t="e">
        <f>VLOOKUP(A1454,EMPRESAS!$A$1:$C$245,3,0)</f>
        <v>#N/A</v>
      </c>
      <c r="D1454" s="9"/>
      <c r="E1454" s="9"/>
      <c r="F1454" s="9"/>
      <c r="G1454" s="9"/>
      <c r="H1454" s="9"/>
      <c r="J1454" s="24"/>
      <c r="K1454" s="11" t="e">
        <f>VLOOKUP(A1454,EMPRESAS!$A$1:$I$245,9,0)</f>
        <v>#N/A</v>
      </c>
      <c r="L1454" s="2" t="e">
        <f>VLOOKUP(A1454,EMPRESAS!$A$1:$J$245,10,0)</f>
        <v>#N/A</v>
      </c>
    </row>
    <row r="1455" spans="1:12">
      <c r="A1455" s="5"/>
      <c r="B1455" s="30" t="e">
        <f>VLOOKUP(A1455,EMPRESAS!$A$1:$B$245,2,0)</f>
        <v>#N/A</v>
      </c>
      <c r="C1455" s="2" t="e">
        <f>VLOOKUP(A1455,EMPRESAS!$A$1:$C$245,3,0)</f>
        <v>#N/A</v>
      </c>
      <c r="D1455" s="9"/>
      <c r="E1455" s="9"/>
      <c r="F1455" s="9"/>
      <c r="G1455" s="9"/>
      <c r="H1455" s="9"/>
      <c r="J1455" s="24"/>
      <c r="K1455" s="11" t="e">
        <f>VLOOKUP(A1455,EMPRESAS!$A$1:$I$245,9,0)</f>
        <v>#N/A</v>
      </c>
      <c r="L1455" s="2" t="e">
        <f>VLOOKUP(A1455,EMPRESAS!$A$1:$J$245,10,0)</f>
        <v>#N/A</v>
      </c>
    </row>
    <row r="1456" spans="1:12">
      <c r="A1456" s="5"/>
      <c r="B1456" s="30" t="e">
        <f>VLOOKUP(A1456,EMPRESAS!$A$1:$B$245,2,0)</f>
        <v>#N/A</v>
      </c>
      <c r="C1456" s="2" t="e">
        <f>VLOOKUP(A1456,EMPRESAS!$A$1:$C$245,3,0)</f>
        <v>#N/A</v>
      </c>
      <c r="D1456" s="9"/>
      <c r="E1456" s="9"/>
      <c r="F1456" s="9"/>
      <c r="G1456" s="9"/>
      <c r="H1456" s="9"/>
      <c r="J1456" s="24"/>
      <c r="K1456" s="11" t="e">
        <f>VLOOKUP(A1456,EMPRESAS!$A$1:$I$245,9,0)</f>
        <v>#N/A</v>
      </c>
      <c r="L1456" s="2" t="e">
        <f>VLOOKUP(A1456,EMPRESAS!$A$1:$J$245,10,0)</f>
        <v>#N/A</v>
      </c>
    </row>
    <row r="1457" spans="1:12">
      <c r="A1457" s="5"/>
      <c r="B1457" s="30" t="e">
        <f>VLOOKUP(A1457,EMPRESAS!$A$1:$B$245,2,0)</f>
        <v>#N/A</v>
      </c>
      <c r="C1457" s="2" t="e">
        <f>VLOOKUP(A1457,EMPRESAS!$A$1:$C$245,3,0)</f>
        <v>#N/A</v>
      </c>
      <c r="D1457" s="9"/>
      <c r="E1457" s="9"/>
      <c r="F1457" s="9"/>
      <c r="G1457" s="9"/>
      <c r="H1457" s="9"/>
      <c r="J1457" s="24"/>
      <c r="K1457" s="11" t="e">
        <f>VLOOKUP(A1457,EMPRESAS!$A$1:$I$245,9,0)</f>
        <v>#N/A</v>
      </c>
      <c r="L1457" s="2" t="e">
        <f>VLOOKUP(A1457,EMPRESAS!$A$1:$J$245,10,0)</f>
        <v>#N/A</v>
      </c>
    </row>
    <row r="1458" spans="1:12">
      <c r="A1458" s="5"/>
      <c r="B1458" s="30" t="e">
        <f>VLOOKUP(A1458,EMPRESAS!$A$1:$B$245,2,0)</f>
        <v>#N/A</v>
      </c>
      <c r="C1458" s="2" t="e">
        <f>VLOOKUP(A1458,EMPRESAS!$A$1:$C$245,3,0)</f>
        <v>#N/A</v>
      </c>
      <c r="D1458" s="9"/>
      <c r="E1458" s="9"/>
      <c r="F1458" s="9"/>
      <c r="G1458" s="9"/>
      <c r="H1458" s="9"/>
      <c r="J1458" s="24"/>
      <c r="K1458" s="11" t="e">
        <f>VLOOKUP(A1458,EMPRESAS!$A$1:$I$245,9,0)</f>
        <v>#N/A</v>
      </c>
      <c r="L1458" s="2" t="e">
        <f>VLOOKUP(A1458,EMPRESAS!$A$1:$J$245,10,0)</f>
        <v>#N/A</v>
      </c>
    </row>
    <row r="1459" spans="1:12">
      <c r="A1459" s="5"/>
      <c r="B1459" s="30" t="e">
        <f>VLOOKUP(A1459,EMPRESAS!$A$1:$B$245,2,0)</f>
        <v>#N/A</v>
      </c>
      <c r="C1459" s="2" t="e">
        <f>VLOOKUP(A1459,EMPRESAS!$A$1:$C$245,3,0)</f>
        <v>#N/A</v>
      </c>
      <c r="D1459" s="9"/>
      <c r="E1459" s="9"/>
      <c r="F1459" s="9"/>
      <c r="G1459" s="9"/>
      <c r="H1459" s="9"/>
      <c r="J1459" s="24"/>
      <c r="K1459" s="11" t="e">
        <f>VLOOKUP(A1459,EMPRESAS!$A$1:$I$245,9,0)</f>
        <v>#N/A</v>
      </c>
      <c r="L1459" s="2" t="e">
        <f>VLOOKUP(A1459,EMPRESAS!$A$1:$J$245,10,0)</f>
        <v>#N/A</v>
      </c>
    </row>
    <row r="1460" spans="1:12">
      <c r="A1460" s="5"/>
      <c r="B1460" s="30" t="e">
        <f>VLOOKUP(A1460,EMPRESAS!$A$1:$B$245,2,0)</f>
        <v>#N/A</v>
      </c>
      <c r="C1460" s="2" t="e">
        <f>VLOOKUP(A1460,EMPRESAS!$A$1:$C$245,3,0)</f>
        <v>#N/A</v>
      </c>
      <c r="D1460" s="9"/>
      <c r="E1460" s="9"/>
      <c r="F1460" s="9"/>
      <c r="G1460" s="9"/>
      <c r="H1460" s="9"/>
      <c r="J1460" s="24"/>
      <c r="K1460" s="11" t="e">
        <f>VLOOKUP(A1460,EMPRESAS!$A$1:$I$245,9,0)</f>
        <v>#N/A</v>
      </c>
      <c r="L1460" s="2" t="e">
        <f>VLOOKUP(A1460,EMPRESAS!$A$1:$J$245,10,0)</f>
        <v>#N/A</v>
      </c>
    </row>
    <row r="1461" spans="1:12">
      <c r="A1461" s="5"/>
      <c r="B1461" s="30" t="e">
        <f>VLOOKUP(A1461,EMPRESAS!$A$1:$B$245,2,0)</f>
        <v>#N/A</v>
      </c>
      <c r="C1461" s="2" t="e">
        <f>VLOOKUP(A1461,EMPRESAS!$A$1:$C$245,3,0)</f>
        <v>#N/A</v>
      </c>
      <c r="D1461" s="9"/>
      <c r="E1461" s="9"/>
      <c r="F1461" s="9"/>
      <c r="G1461" s="9"/>
      <c r="H1461" s="9"/>
      <c r="J1461" s="24"/>
      <c r="K1461" s="11" t="e">
        <f>VLOOKUP(A1461,EMPRESAS!$A$1:$I$245,9,0)</f>
        <v>#N/A</v>
      </c>
      <c r="L1461" s="2" t="e">
        <f>VLOOKUP(A1461,EMPRESAS!$A$1:$J$245,10,0)</f>
        <v>#N/A</v>
      </c>
    </row>
    <row r="1462" spans="1:12">
      <c r="A1462" s="5"/>
      <c r="B1462" s="30" t="e">
        <f>VLOOKUP(A1462,EMPRESAS!$A$1:$B$245,2,0)</f>
        <v>#N/A</v>
      </c>
      <c r="C1462" s="2" t="e">
        <f>VLOOKUP(A1462,EMPRESAS!$A$1:$C$245,3,0)</f>
        <v>#N/A</v>
      </c>
      <c r="D1462" s="9"/>
      <c r="E1462" s="9"/>
      <c r="F1462" s="9"/>
      <c r="G1462" s="9"/>
      <c r="H1462" s="9"/>
      <c r="J1462" s="24"/>
      <c r="K1462" s="11" t="e">
        <f>VLOOKUP(A1462,EMPRESAS!$A$1:$I$245,9,0)</f>
        <v>#N/A</v>
      </c>
      <c r="L1462" s="2" t="e">
        <f>VLOOKUP(A1462,EMPRESAS!$A$1:$J$245,10,0)</f>
        <v>#N/A</v>
      </c>
    </row>
    <row r="1463" spans="1:12">
      <c r="A1463" s="5"/>
      <c r="B1463" s="30" t="e">
        <f>VLOOKUP(A1463,EMPRESAS!$A$1:$B$245,2,0)</f>
        <v>#N/A</v>
      </c>
      <c r="C1463" s="2" t="e">
        <f>VLOOKUP(A1463,EMPRESAS!$A$1:$C$245,3,0)</f>
        <v>#N/A</v>
      </c>
      <c r="D1463" s="9"/>
      <c r="E1463" s="9"/>
      <c r="F1463" s="9"/>
      <c r="G1463" s="9"/>
      <c r="H1463" s="9"/>
      <c r="J1463" s="24"/>
      <c r="K1463" s="11" t="e">
        <f>VLOOKUP(A1463,EMPRESAS!$A$1:$I$245,9,0)</f>
        <v>#N/A</v>
      </c>
      <c r="L1463" s="2" t="e">
        <f>VLOOKUP(A1463,EMPRESAS!$A$1:$J$245,10,0)</f>
        <v>#N/A</v>
      </c>
    </row>
    <row r="1464" spans="1:12">
      <c r="A1464" s="5"/>
      <c r="B1464" s="30" t="e">
        <f>VLOOKUP(A1464,EMPRESAS!$A$1:$B$245,2,0)</f>
        <v>#N/A</v>
      </c>
      <c r="C1464" s="2" t="e">
        <f>VLOOKUP(A1464,EMPRESAS!$A$1:$C$245,3,0)</f>
        <v>#N/A</v>
      </c>
      <c r="D1464" s="9"/>
      <c r="E1464" s="9"/>
      <c r="F1464" s="9"/>
      <c r="G1464" s="9"/>
      <c r="H1464" s="9"/>
      <c r="J1464" s="24"/>
      <c r="K1464" s="11" t="e">
        <f>VLOOKUP(A1464,EMPRESAS!$A$1:$I$245,9,0)</f>
        <v>#N/A</v>
      </c>
      <c r="L1464" s="2" t="e">
        <f>VLOOKUP(A1464,EMPRESAS!$A$1:$J$245,10,0)</f>
        <v>#N/A</v>
      </c>
    </row>
    <row r="1465" spans="1:12">
      <c r="A1465" s="5"/>
      <c r="B1465" s="30" t="e">
        <f>VLOOKUP(A1465,EMPRESAS!$A$1:$B$245,2,0)</f>
        <v>#N/A</v>
      </c>
      <c r="C1465" s="2" t="e">
        <f>VLOOKUP(A1465,EMPRESAS!$A$1:$C$245,3,0)</f>
        <v>#N/A</v>
      </c>
      <c r="D1465" s="9"/>
      <c r="E1465" s="9"/>
      <c r="F1465" s="9"/>
      <c r="G1465" s="9"/>
      <c r="H1465" s="9"/>
      <c r="J1465" s="24"/>
      <c r="K1465" s="11" t="e">
        <f>VLOOKUP(A1465,EMPRESAS!$A$1:$I$245,9,0)</f>
        <v>#N/A</v>
      </c>
      <c r="L1465" s="2" t="e">
        <f>VLOOKUP(A1465,EMPRESAS!$A$1:$J$245,10,0)</f>
        <v>#N/A</v>
      </c>
    </row>
    <row r="1466" spans="1:12">
      <c r="A1466" s="5"/>
      <c r="B1466" s="30" t="e">
        <f>VLOOKUP(A1466,EMPRESAS!$A$1:$B$245,2,0)</f>
        <v>#N/A</v>
      </c>
      <c r="C1466" s="2" t="e">
        <f>VLOOKUP(A1466,EMPRESAS!$A$1:$C$245,3,0)</f>
        <v>#N/A</v>
      </c>
      <c r="D1466" s="9"/>
      <c r="E1466" s="9"/>
      <c r="F1466" s="9"/>
      <c r="G1466" s="9"/>
      <c r="H1466" s="9"/>
      <c r="J1466" s="24"/>
      <c r="K1466" s="11" t="e">
        <f>VLOOKUP(A1466,EMPRESAS!$A$1:$I$245,9,0)</f>
        <v>#N/A</v>
      </c>
      <c r="L1466" s="2" t="e">
        <f>VLOOKUP(A1466,EMPRESAS!$A$1:$J$245,10,0)</f>
        <v>#N/A</v>
      </c>
    </row>
    <row r="1467" spans="1:12">
      <c r="A1467" s="5"/>
      <c r="B1467" s="30" t="e">
        <f>VLOOKUP(A1467,EMPRESAS!$A$1:$B$245,2,0)</f>
        <v>#N/A</v>
      </c>
      <c r="C1467" s="2" t="e">
        <f>VLOOKUP(A1467,EMPRESAS!$A$1:$C$245,3,0)</f>
        <v>#N/A</v>
      </c>
      <c r="D1467" s="9"/>
      <c r="E1467" s="9"/>
      <c r="F1467" s="9"/>
      <c r="G1467" s="9"/>
      <c r="H1467" s="9"/>
      <c r="J1467" s="24"/>
      <c r="K1467" s="11" t="e">
        <f>VLOOKUP(A1467,EMPRESAS!$A$1:$I$245,9,0)</f>
        <v>#N/A</v>
      </c>
      <c r="L1467" s="2" t="e">
        <f>VLOOKUP(A1467,EMPRESAS!$A$1:$J$245,10,0)</f>
        <v>#N/A</v>
      </c>
    </row>
    <row r="1468" spans="1:12">
      <c r="A1468" s="5"/>
      <c r="B1468" s="30" t="e">
        <f>VLOOKUP(A1468,EMPRESAS!$A$1:$B$245,2,0)</f>
        <v>#N/A</v>
      </c>
      <c r="C1468" s="2" t="e">
        <f>VLOOKUP(A1468,EMPRESAS!$A$1:$C$245,3,0)</f>
        <v>#N/A</v>
      </c>
      <c r="D1468" s="9"/>
      <c r="E1468" s="9"/>
      <c r="F1468" s="9"/>
      <c r="G1468" s="9"/>
      <c r="H1468" s="9"/>
      <c r="J1468" s="24"/>
      <c r="K1468" s="11" t="e">
        <f>VLOOKUP(A1468,EMPRESAS!$A$1:$I$245,9,0)</f>
        <v>#N/A</v>
      </c>
      <c r="L1468" s="2" t="e">
        <f>VLOOKUP(A1468,EMPRESAS!$A$1:$J$245,10,0)</f>
        <v>#N/A</v>
      </c>
    </row>
    <row r="1469" spans="1:12">
      <c r="A1469" s="5"/>
      <c r="B1469" s="30" t="e">
        <f>VLOOKUP(A1469,EMPRESAS!$A$1:$B$245,2,0)</f>
        <v>#N/A</v>
      </c>
      <c r="C1469" s="2" t="e">
        <f>VLOOKUP(A1469,EMPRESAS!$A$1:$C$245,3,0)</f>
        <v>#N/A</v>
      </c>
      <c r="D1469" s="9"/>
      <c r="E1469" s="9"/>
      <c r="F1469" s="9"/>
      <c r="G1469" s="9"/>
      <c r="H1469" s="9"/>
      <c r="J1469" s="24"/>
      <c r="K1469" s="11" t="e">
        <f>VLOOKUP(A1469,EMPRESAS!$A$1:$I$245,9,0)</f>
        <v>#N/A</v>
      </c>
      <c r="L1469" s="2" t="e">
        <f>VLOOKUP(A1469,EMPRESAS!$A$1:$J$245,10,0)</f>
        <v>#N/A</v>
      </c>
    </row>
    <row r="1470" spans="1:12">
      <c r="A1470" s="5"/>
      <c r="B1470" s="30" t="e">
        <f>VLOOKUP(A1470,EMPRESAS!$A$1:$B$245,2,0)</f>
        <v>#N/A</v>
      </c>
      <c r="C1470" s="2" t="e">
        <f>VLOOKUP(A1470,EMPRESAS!$A$1:$C$245,3,0)</f>
        <v>#N/A</v>
      </c>
      <c r="D1470" s="9"/>
      <c r="E1470" s="9"/>
      <c r="F1470" s="9"/>
      <c r="G1470" s="9"/>
      <c r="H1470" s="9"/>
      <c r="J1470" s="24"/>
      <c r="K1470" s="11" t="e">
        <f>VLOOKUP(A1470,EMPRESAS!$A$1:$I$245,9,0)</f>
        <v>#N/A</v>
      </c>
      <c r="L1470" s="2" t="e">
        <f>VLOOKUP(A1470,EMPRESAS!$A$1:$J$245,10,0)</f>
        <v>#N/A</v>
      </c>
    </row>
    <row r="1471" spans="1:12">
      <c r="A1471" s="5"/>
      <c r="B1471" s="30" t="e">
        <f>VLOOKUP(A1471,EMPRESAS!$A$1:$B$245,2,0)</f>
        <v>#N/A</v>
      </c>
      <c r="C1471" s="2" t="e">
        <f>VLOOKUP(A1471,EMPRESAS!$A$1:$C$245,3,0)</f>
        <v>#N/A</v>
      </c>
      <c r="D1471" s="9"/>
      <c r="E1471" s="9"/>
      <c r="F1471" s="9"/>
      <c r="G1471" s="9"/>
      <c r="H1471" s="9"/>
      <c r="J1471" s="24"/>
      <c r="K1471" s="11" t="e">
        <f>VLOOKUP(A1471,EMPRESAS!$A$1:$I$245,9,0)</f>
        <v>#N/A</v>
      </c>
      <c r="L1471" s="2" t="e">
        <f>VLOOKUP(A1471,EMPRESAS!$A$1:$J$245,10,0)</f>
        <v>#N/A</v>
      </c>
    </row>
    <row r="1472" spans="1:12">
      <c r="A1472" s="5"/>
      <c r="B1472" s="30" t="e">
        <f>VLOOKUP(A1472,EMPRESAS!$A$1:$B$245,2,0)</f>
        <v>#N/A</v>
      </c>
      <c r="C1472" s="2" t="e">
        <f>VLOOKUP(A1472,EMPRESAS!$A$1:$C$245,3,0)</f>
        <v>#N/A</v>
      </c>
      <c r="D1472" s="9"/>
      <c r="E1472" s="9"/>
      <c r="F1472" s="9"/>
      <c r="G1472" s="9"/>
      <c r="H1472" s="9"/>
      <c r="J1472" s="24"/>
      <c r="K1472" s="11" t="e">
        <f>VLOOKUP(A1472,EMPRESAS!$A$1:$I$245,9,0)</f>
        <v>#N/A</v>
      </c>
      <c r="L1472" s="2" t="e">
        <f>VLOOKUP(A1472,EMPRESAS!$A$1:$J$245,10,0)</f>
        <v>#N/A</v>
      </c>
    </row>
    <row r="1473" spans="1:12">
      <c r="A1473" s="5"/>
      <c r="B1473" s="30" t="e">
        <f>VLOOKUP(A1473,EMPRESAS!$A$1:$B$245,2,0)</f>
        <v>#N/A</v>
      </c>
      <c r="C1473" s="2" t="e">
        <f>VLOOKUP(A1473,EMPRESAS!$A$1:$C$245,3,0)</f>
        <v>#N/A</v>
      </c>
      <c r="D1473" s="9"/>
      <c r="E1473" s="9"/>
      <c r="F1473" s="9"/>
      <c r="G1473" s="9"/>
      <c r="H1473" s="9"/>
      <c r="J1473" s="24"/>
      <c r="K1473" s="11" t="e">
        <f>VLOOKUP(A1473,EMPRESAS!$A$1:$I$245,9,0)</f>
        <v>#N/A</v>
      </c>
      <c r="L1473" s="2" t="e">
        <f>VLOOKUP(A1473,EMPRESAS!$A$1:$J$245,10,0)</f>
        <v>#N/A</v>
      </c>
    </row>
    <row r="1474" spans="1:12">
      <c r="A1474" s="5"/>
      <c r="B1474" s="30" t="e">
        <f>VLOOKUP(A1474,EMPRESAS!$A$1:$B$245,2,0)</f>
        <v>#N/A</v>
      </c>
      <c r="C1474" s="2" t="e">
        <f>VLOOKUP(A1474,EMPRESAS!$A$1:$C$245,3,0)</f>
        <v>#N/A</v>
      </c>
      <c r="D1474" s="9"/>
      <c r="E1474" s="9"/>
      <c r="F1474" s="9"/>
      <c r="G1474" s="9"/>
      <c r="H1474" s="9"/>
      <c r="J1474" s="24"/>
      <c r="K1474" s="11" t="e">
        <f>VLOOKUP(A1474,EMPRESAS!$A$1:$I$245,9,0)</f>
        <v>#N/A</v>
      </c>
      <c r="L1474" s="2" t="e">
        <f>VLOOKUP(A1474,EMPRESAS!$A$1:$J$245,10,0)</f>
        <v>#N/A</v>
      </c>
    </row>
    <row r="1475" spans="1:12">
      <c r="A1475" s="5"/>
      <c r="B1475" s="30" t="e">
        <f>VLOOKUP(A1475,EMPRESAS!$A$1:$B$245,2,0)</f>
        <v>#N/A</v>
      </c>
      <c r="C1475" s="2" t="e">
        <f>VLOOKUP(A1475,EMPRESAS!$A$1:$C$245,3,0)</f>
        <v>#N/A</v>
      </c>
      <c r="D1475" s="9"/>
      <c r="E1475" s="9"/>
      <c r="F1475" s="9"/>
      <c r="G1475" s="9"/>
      <c r="H1475" s="9"/>
      <c r="J1475" s="24"/>
      <c r="K1475" s="11" t="e">
        <f>VLOOKUP(A1475,EMPRESAS!$A$1:$I$245,9,0)</f>
        <v>#N/A</v>
      </c>
      <c r="L1475" s="2" t="e">
        <f>VLOOKUP(A1475,EMPRESAS!$A$1:$J$245,10,0)</f>
        <v>#N/A</v>
      </c>
    </row>
    <row r="1476" spans="1:12">
      <c r="A1476" s="5"/>
      <c r="B1476" s="30" t="e">
        <f>VLOOKUP(A1476,EMPRESAS!$A$1:$B$245,2,0)</f>
        <v>#N/A</v>
      </c>
      <c r="C1476" s="2" t="e">
        <f>VLOOKUP(A1476,EMPRESAS!$A$1:$C$245,3,0)</f>
        <v>#N/A</v>
      </c>
      <c r="D1476" s="9"/>
      <c r="E1476" s="9"/>
      <c r="F1476" s="9"/>
      <c r="G1476" s="9"/>
      <c r="H1476" s="9"/>
      <c r="J1476" s="24"/>
      <c r="K1476" s="11" t="e">
        <f>VLOOKUP(A1476,EMPRESAS!$A$1:$I$245,9,0)</f>
        <v>#N/A</v>
      </c>
      <c r="L1476" s="2" t="e">
        <f>VLOOKUP(A1476,EMPRESAS!$A$1:$J$245,10,0)</f>
        <v>#N/A</v>
      </c>
    </row>
    <row r="1477" spans="1:12">
      <c r="A1477" s="5"/>
      <c r="B1477" s="30" t="e">
        <f>VLOOKUP(A1477,EMPRESAS!$A$1:$B$245,2,0)</f>
        <v>#N/A</v>
      </c>
      <c r="C1477" s="2" t="e">
        <f>VLOOKUP(A1477,EMPRESAS!$A$1:$C$245,3,0)</f>
        <v>#N/A</v>
      </c>
      <c r="D1477" s="9"/>
      <c r="E1477" s="9"/>
      <c r="F1477" s="9"/>
      <c r="G1477" s="9"/>
      <c r="H1477" s="9"/>
      <c r="J1477" s="24"/>
      <c r="K1477" s="11" t="e">
        <f>VLOOKUP(A1477,EMPRESAS!$A$1:$I$245,9,0)</f>
        <v>#N/A</v>
      </c>
      <c r="L1477" s="2" t="e">
        <f>VLOOKUP(A1477,EMPRESAS!$A$1:$J$245,10,0)</f>
        <v>#N/A</v>
      </c>
    </row>
    <row r="1478" spans="1:12">
      <c r="A1478" s="5"/>
      <c r="B1478" s="30" t="e">
        <f>VLOOKUP(A1478,EMPRESAS!$A$1:$B$245,2,0)</f>
        <v>#N/A</v>
      </c>
      <c r="C1478" s="2" t="e">
        <f>VLOOKUP(A1478,EMPRESAS!$A$1:$C$245,3,0)</f>
        <v>#N/A</v>
      </c>
      <c r="D1478" s="9"/>
      <c r="E1478" s="9"/>
      <c r="F1478" s="9"/>
      <c r="G1478" s="9"/>
      <c r="H1478" s="9"/>
      <c r="J1478" s="24"/>
      <c r="K1478" s="11" t="e">
        <f>VLOOKUP(A1478,EMPRESAS!$A$1:$I$245,9,0)</f>
        <v>#N/A</v>
      </c>
      <c r="L1478" s="2" t="e">
        <f>VLOOKUP(A1478,EMPRESAS!$A$1:$J$245,10,0)</f>
        <v>#N/A</v>
      </c>
    </row>
    <row r="1479" spans="1:12">
      <c r="A1479" s="5"/>
      <c r="B1479" s="30" t="e">
        <f>VLOOKUP(A1479,EMPRESAS!$A$1:$B$245,2,0)</f>
        <v>#N/A</v>
      </c>
      <c r="C1479" s="2" t="e">
        <f>VLOOKUP(A1479,EMPRESAS!$A$1:$C$245,3,0)</f>
        <v>#N/A</v>
      </c>
      <c r="D1479" s="9"/>
      <c r="E1479" s="9"/>
      <c r="F1479" s="9"/>
      <c r="G1479" s="9"/>
      <c r="H1479" s="9"/>
      <c r="J1479" s="24"/>
      <c r="K1479" s="11" t="e">
        <f>VLOOKUP(A1479,EMPRESAS!$A$1:$I$245,9,0)</f>
        <v>#N/A</v>
      </c>
      <c r="L1479" s="2" t="e">
        <f>VLOOKUP(A1479,EMPRESAS!$A$1:$J$245,10,0)</f>
        <v>#N/A</v>
      </c>
    </row>
    <row r="1480" spans="1:12">
      <c r="A1480" s="5"/>
      <c r="B1480" s="30" t="e">
        <f>VLOOKUP(A1480,EMPRESAS!$A$1:$B$245,2,0)</f>
        <v>#N/A</v>
      </c>
      <c r="C1480" s="2" t="e">
        <f>VLOOKUP(A1480,EMPRESAS!$A$1:$C$245,3,0)</f>
        <v>#N/A</v>
      </c>
      <c r="D1480" s="9"/>
      <c r="E1480" s="9"/>
      <c r="F1480" s="9"/>
      <c r="G1480" s="9"/>
      <c r="H1480" s="9"/>
      <c r="J1480" s="24"/>
      <c r="K1480" s="11" t="e">
        <f>VLOOKUP(A1480,EMPRESAS!$A$1:$I$245,9,0)</f>
        <v>#N/A</v>
      </c>
      <c r="L1480" s="2" t="e">
        <f>VLOOKUP(A1480,EMPRESAS!$A$1:$J$245,10,0)</f>
        <v>#N/A</v>
      </c>
    </row>
    <row r="1481" spans="1:12">
      <c r="A1481" s="5"/>
      <c r="B1481" s="30" t="e">
        <f>VLOOKUP(A1481,EMPRESAS!$A$1:$B$245,2,0)</f>
        <v>#N/A</v>
      </c>
      <c r="C1481" s="2" t="e">
        <f>VLOOKUP(A1481,EMPRESAS!$A$1:$C$245,3,0)</f>
        <v>#N/A</v>
      </c>
      <c r="D1481" s="9"/>
      <c r="E1481" s="9"/>
      <c r="F1481" s="9"/>
      <c r="G1481" s="9"/>
      <c r="H1481" s="9"/>
      <c r="J1481" s="24"/>
      <c r="K1481" s="11" t="e">
        <f>VLOOKUP(A1481,EMPRESAS!$A$1:$I$245,9,0)</f>
        <v>#N/A</v>
      </c>
      <c r="L1481" s="2" t="e">
        <f>VLOOKUP(A1481,EMPRESAS!$A$1:$J$245,10,0)</f>
        <v>#N/A</v>
      </c>
    </row>
    <row r="1482" spans="1:12">
      <c r="A1482" s="5"/>
      <c r="B1482" s="30" t="e">
        <f>VLOOKUP(A1482,EMPRESAS!$A$1:$B$245,2,0)</f>
        <v>#N/A</v>
      </c>
      <c r="C1482" s="2" t="e">
        <f>VLOOKUP(A1482,EMPRESAS!$A$1:$C$245,3,0)</f>
        <v>#N/A</v>
      </c>
      <c r="D1482" s="9"/>
      <c r="E1482" s="9"/>
      <c r="F1482" s="9"/>
      <c r="G1482" s="9"/>
      <c r="H1482" s="9"/>
      <c r="J1482" s="24"/>
      <c r="K1482" s="11" t="e">
        <f>VLOOKUP(A1482,EMPRESAS!$A$1:$I$245,9,0)</f>
        <v>#N/A</v>
      </c>
      <c r="L1482" s="2" t="e">
        <f>VLOOKUP(A1482,EMPRESAS!$A$1:$J$245,10,0)</f>
        <v>#N/A</v>
      </c>
    </row>
    <row r="1483" spans="1:12">
      <c r="A1483" s="5"/>
      <c r="B1483" s="30" t="e">
        <f>VLOOKUP(A1483,EMPRESAS!$A$1:$B$245,2,0)</f>
        <v>#N/A</v>
      </c>
      <c r="C1483" s="2" t="e">
        <f>VLOOKUP(A1483,EMPRESAS!$A$1:$C$245,3,0)</f>
        <v>#N/A</v>
      </c>
      <c r="D1483" s="9"/>
      <c r="E1483" s="9"/>
      <c r="F1483" s="9"/>
      <c r="G1483" s="9"/>
      <c r="H1483" s="9"/>
      <c r="J1483" s="24"/>
      <c r="K1483" s="11" t="e">
        <f>VLOOKUP(A1483,EMPRESAS!$A$1:$I$245,9,0)</f>
        <v>#N/A</v>
      </c>
      <c r="L1483" s="2" t="e">
        <f>VLOOKUP(A1483,EMPRESAS!$A$1:$J$245,10,0)</f>
        <v>#N/A</v>
      </c>
    </row>
    <row r="1484" spans="1:12">
      <c r="A1484" s="5"/>
      <c r="B1484" s="30" t="e">
        <f>VLOOKUP(A1484,EMPRESAS!$A$1:$B$245,2,0)</f>
        <v>#N/A</v>
      </c>
      <c r="C1484" s="2" t="e">
        <f>VLOOKUP(A1484,EMPRESAS!$A$1:$C$245,3,0)</f>
        <v>#N/A</v>
      </c>
      <c r="D1484" s="9"/>
      <c r="E1484" s="9"/>
      <c r="F1484" s="9"/>
      <c r="G1484" s="9"/>
      <c r="H1484" s="9"/>
      <c r="J1484" s="24"/>
      <c r="K1484" s="11" t="e">
        <f>VLOOKUP(A1484,EMPRESAS!$A$1:$I$245,9,0)</f>
        <v>#N/A</v>
      </c>
      <c r="L1484" s="2" t="e">
        <f>VLOOKUP(A1484,EMPRESAS!$A$1:$J$245,10,0)</f>
        <v>#N/A</v>
      </c>
    </row>
    <row r="1485" spans="1:12">
      <c r="A1485" s="5"/>
      <c r="B1485" s="30" t="e">
        <f>VLOOKUP(A1485,EMPRESAS!$A$1:$B$245,2,0)</f>
        <v>#N/A</v>
      </c>
      <c r="C1485" s="2" t="e">
        <f>VLOOKUP(A1485,EMPRESAS!$A$1:$C$245,3,0)</f>
        <v>#N/A</v>
      </c>
      <c r="D1485" s="9"/>
      <c r="E1485" s="9"/>
      <c r="F1485" s="9"/>
      <c r="G1485" s="9"/>
      <c r="H1485" s="9"/>
      <c r="J1485" s="24"/>
      <c r="K1485" s="11" t="e">
        <f>VLOOKUP(A1485,EMPRESAS!$A$1:$I$245,9,0)</f>
        <v>#N/A</v>
      </c>
      <c r="L1485" s="2" t="e">
        <f>VLOOKUP(A1485,EMPRESAS!$A$1:$J$245,10,0)</f>
        <v>#N/A</v>
      </c>
    </row>
    <row r="1486" spans="1:12">
      <c r="A1486" s="5"/>
      <c r="B1486" s="30" t="e">
        <f>VLOOKUP(A1486,EMPRESAS!$A$1:$B$245,2,0)</f>
        <v>#N/A</v>
      </c>
      <c r="C1486" s="2" t="e">
        <f>VLOOKUP(A1486,EMPRESAS!$A$1:$C$245,3,0)</f>
        <v>#N/A</v>
      </c>
      <c r="D1486" s="9"/>
      <c r="E1486" s="9"/>
      <c r="F1486" s="9"/>
      <c r="G1486" s="9"/>
      <c r="H1486" s="9"/>
      <c r="J1486" s="24"/>
      <c r="K1486" s="11" t="e">
        <f>VLOOKUP(A1486,EMPRESAS!$A$1:$I$245,9,0)</f>
        <v>#N/A</v>
      </c>
      <c r="L1486" s="2" t="e">
        <f>VLOOKUP(A1486,EMPRESAS!$A$1:$J$245,10,0)</f>
        <v>#N/A</v>
      </c>
    </row>
    <row r="1487" spans="1:12">
      <c r="A1487" s="5"/>
      <c r="B1487" s="30" t="e">
        <f>VLOOKUP(A1487,EMPRESAS!$A$1:$B$245,2,0)</f>
        <v>#N/A</v>
      </c>
      <c r="C1487" s="2" t="e">
        <f>VLOOKUP(A1487,EMPRESAS!$A$1:$C$245,3,0)</f>
        <v>#N/A</v>
      </c>
      <c r="D1487" s="9"/>
      <c r="E1487" s="9"/>
      <c r="F1487" s="9"/>
      <c r="G1487" s="9"/>
      <c r="H1487" s="9"/>
      <c r="J1487" s="24"/>
      <c r="K1487" s="11" t="e">
        <f>VLOOKUP(A1487,EMPRESAS!$A$1:$I$245,9,0)</f>
        <v>#N/A</v>
      </c>
      <c r="L1487" s="2" t="e">
        <f>VLOOKUP(A1487,EMPRESAS!$A$1:$J$245,10,0)</f>
        <v>#N/A</v>
      </c>
    </row>
    <row r="1488" spans="1:12">
      <c r="A1488" s="5"/>
      <c r="B1488" s="30" t="e">
        <f>VLOOKUP(A1488,EMPRESAS!$A$1:$B$245,2,0)</f>
        <v>#N/A</v>
      </c>
      <c r="C1488" s="2" t="e">
        <f>VLOOKUP(A1488,EMPRESAS!$A$1:$C$245,3,0)</f>
        <v>#N/A</v>
      </c>
      <c r="D1488" s="9"/>
      <c r="E1488" s="9"/>
      <c r="F1488" s="9"/>
      <c r="G1488" s="9"/>
      <c r="H1488" s="9"/>
      <c r="J1488" s="24"/>
      <c r="K1488" s="11" t="e">
        <f>VLOOKUP(A1488,EMPRESAS!$A$1:$I$245,9,0)</f>
        <v>#N/A</v>
      </c>
      <c r="L1488" s="2" t="e">
        <f>VLOOKUP(A1488,EMPRESAS!$A$1:$J$245,10,0)</f>
        <v>#N/A</v>
      </c>
    </row>
    <row r="1489" spans="1:12">
      <c r="A1489" s="5"/>
      <c r="B1489" s="30" t="e">
        <f>VLOOKUP(A1489,EMPRESAS!$A$1:$B$245,2,0)</f>
        <v>#N/A</v>
      </c>
      <c r="C1489" s="2" t="e">
        <f>VLOOKUP(A1489,EMPRESAS!$A$1:$C$245,3,0)</f>
        <v>#N/A</v>
      </c>
      <c r="D1489" s="9"/>
      <c r="E1489" s="9"/>
      <c r="F1489" s="9"/>
      <c r="G1489" s="9"/>
      <c r="H1489" s="9"/>
      <c r="J1489" s="24"/>
      <c r="K1489" s="11" t="e">
        <f>VLOOKUP(A1489,EMPRESAS!$A$1:$I$245,9,0)</f>
        <v>#N/A</v>
      </c>
      <c r="L1489" s="2" t="e">
        <f>VLOOKUP(A1489,EMPRESAS!$A$1:$J$245,10,0)</f>
        <v>#N/A</v>
      </c>
    </row>
    <row r="1490" spans="1:12">
      <c r="A1490" s="5"/>
      <c r="B1490" s="30" t="e">
        <f>VLOOKUP(A1490,EMPRESAS!$A$1:$B$245,2,0)</f>
        <v>#N/A</v>
      </c>
      <c r="C1490" s="2" t="e">
        <f>VLOOKUP(A1490,EMPRESAS!$A$1:$C$245,3,0)</f>
        <v>#N/A</v>
      </c>
      <c r="D1490" s="9"/>
      <c r="E1490" s="9"/>
      <c r="F1490" s="9"/>
      <c r="G1490" s="9"/>
      <c r="H1490" s="9"/>
      <c r="J1490" s="24"/>
      <c r="K1490" s="11" t="e">
        <f>VLOOKUP(A1490,EMPRESAS!$A$1:$I$245,9,0)</f>
        <v>#N/A</v>
      </c>
      <c r="L1490" s="2" t="e">
        <f>VLOOKUP(A1490,EMPRESAS!$A$1:$J$245,10,0)</f>
        <v>#N/A</v>
      </c>
    </row>
    <row r="1491" spans="1:12">
      <c r="A1491" s="5"/>
      <c r="B1491" s="30" t="e">
        <f>VLOOKUP(A1491,EMPRESAS!$A$1:$B$245,2,0)</f>
        <v>#N/A</v>
      </c>
      <c r="C1491" s="2" t="e">
        <f>VLOOKUP(A1491,EMPRESAS!$A$1:$C$245,3,0)</f>
        <v>#N/A</v>
      </c>
      <c r="D1491" s="9"/>
      <c r="E1491" s="9"/>
      <c r="F1491" s="9"/>
      <c r="G1491" s="9"/>
      <c r="H1491" s="9"/>
      <c r="J1491" s="24"/>
      <c r="K1491" s="11" t="e">
        <f>VLOOKUP(A1491,EMPRESAS!$A$1:$I$245,9,0)</f>
        <v>#N/A</v>
      </c>
      <c r="L1491" s="2" t="e">
        <f>VLOOKUP(A1491,EMPRESAS!$A$1:$J$245,10,0)</f>
        <v>#N/A</v>
      </c>
    </row>
    <row r="1492" spans="1:12">
      <c r="A1492" s="5"/>
      <c r="B1492" s="30" t="e">
        <f>VLOOKUP(A1492,EMPRESAS!$A$1:$B$245,2,0)</f>
        <v>#N/A</v>
      </c>
      <c r="C1492" s="2" t="e">
        <f>VLOOKUP(A1492,EMPRESAS!$A$1:$C$245,3,0)</f>
        <v>#N/A</v>
      </c>
      <c r="D1492" s="9"/>
      <c r="E1492" s="9"/>
      <c r="F1492" s="9"/>
      <c r="G1492" s="9"/>
      <c r="H1492" s="9"/>
      <c r="J1492" s="24"/>
      <c r="K1492" s="11" t="e">
        <f>VLOOKUP(A1492,EMPRESAS!$A$1:$I$245,9,0)</f>
        <v>#N/A</v>
      </c>
      <c r="L1492" s="2" t="e">
        <f>VLOOKUP(A1492,EMPRESAS!$A$1:$J$245,10,0)</f>
        <v>#N/A</v>
      </c>
    </row>
    <row r="1493" spans="1:12">
      <c r="A1493" s="5"/>
      <c r="B1493" s="30" t="e">
        <f>VLOOKUP(A1493,EMPRESAS!$A$1:$B$245,2,0)</f>
        <v>#N/A</v>
      </c>
      <c r="C1493" s="2" t="e">
        <f>VLOOKUP(A1493,EMPRESAS!$A$1:$C$245,3,0)</f>
        <v>#N/A</v>
      </c>
      <c r="D1493" s="9"/>
      <c r="E1493" s="9"/>
      <c r="F1493" s="9"/>
      <c r="G1493" s="9"/>
      <c r="H1493" s="9"/>
      <c r="J1493" s="24"/>
      <c r="K1493" s="11" t="e">
        <f>VLOOKUP(A1493,EMPRESAS!$A$1:$I$245,9,0)</f>
        <v>#N/A</v>
      </c>
      <c r="L1493" s="2" t="e">
        <f>VLOOKUP(A1493,EMPRESAS!$A$1:$J$245,10,0)</f>
        <v>#N/A</v>
      </c>
    </row>
    <row r="1494" spans="1:12">
      <c r="A1494" s="5"/>
      <c r="B1494" s="30" t="e">
        <f>VLOOKUP(A1494,EMPRESAS!$A$1:$B$245,2,0)</f>
        <v>#N/A</v>
      </c>
      <c r="C1494" s="2" t="e">
        <f>VLOOKUP(A1494,EMPRESAS!$A$1:$C$245,3,0)</f>
        <v>#N/A</v>
      </c>
      <c r="D1494" s="9"/>
      <c r="E1494" s="9"/>
      <c r="F1494" s="9"/>
      <c r="G1494" s="9"/>
      <c r="H1494" s="9"/>
      <c r="J1494" s="24"/>
      <c r="K1494" s="11" t="e">
        <f>VLOOKUP(A1494,EMPRESAS!$A$1:$I$245,9,0)</f>
        <v>#N/A</v>
      </c>
      <c r="L1494" s="2" t="e">
        <f>VLOOKUP(A1494,EMPRESAS!$A$1:$J$245,10,0)</f>
        <v>#N/A</v>
      </c>
    </row>
    <row r="1495" spans="1:12">
      <c r="A1495" s="5"/>
      <c r="B1495" s="7"/>
      <c r="C1495" s="9"/>
      <c r="D1495" s="9"/>
      <c r="E1495" s="9"/>
      <c r="F1495" s="9"/>
      <c r="G1495" s="9"/>
      <c r="H1495" s="9"/>
    </row>
    <row r="1496" spans="1:12">
      <c r="A1496" s="5"/>
      <c r="B1496" s="7"/>
      <c r="C1496" s="9"/>
      <c r="D1496" s="9"/>
      <c r="E1496" s="9"/>
      <c r="F1496" s="9"/>
      <c r="G1496" s="9"/>
      <c r="H1496" s="9"/>
    </row>
    <row r="1497" spans="1:12">
      <c r="A1497" s="5"/>
      <c r="B1497" s="7"/>
      <c r="C1497" s="9"/>
      <c r="D1497" s="9"/>
      <c r="E1497" s="9"/>
      <c r="F1497" s="9"/>
      <c r="G1497" s="9"/>
      <c r="H1497" s="9"/>
    </row>
    <row r="1498" spans="1:12">
      <c r="A1498" s="5"/>
      <c r="B1498" s="7"/>
      <c r="C1498" s="9"/>
      <c r="D1498" s="9"/>
      <c r="E1498" s="9"/>
      <c r="F1498" s="9"/>
      <c r="G1498" s="9"/>
      <c r="H1498" s="9"/>
    </row>
    <row r="1499" spans="1:12">
      <c r="A1499" s="5"/>
      <c r="B1499" s="7"/>
      <c r="C1499" s="9"/>
      <c r="D1499" s="9"/>
      <c r="E1499" s="9"/>
      <c r="F1499" s="9"/>
      <c r="G1499" s="9"/>
      <c r="H1499" s="9"/>
    </row>
    <row r="1500" spans="1:12">
      <c r="A1500" s="5"/>
      <c r="B1500" s="7"/>
      <c r="C1500" s="9"/>
      <c r="D1500" s="9"/>
      <c r="E1500" s="9"/>
      <c r="F1500" s="9"/>
      <c r="G1500" s="9"/>
      <c r="H1500" s="9"/>
    </row>
    <row r="1501" spans="1:12">
      <c r="A1501" s="5"/>
      <c r="B1501" s="7"/>
      <c r="C1501" s="9"/>
      <c r="D1501" s="9"/>
      <c r="E1501" s="9"/>
      <c r="F1501" s="9"/>
      <c r="G1501" s="9"/>
      <c r="H1501" s="9"/>
    </row>
    <row r="1502" spans="1:12">
      <c r="A1502" s="5"/>
      <c r="B1502" s="7"/>
      <c r="C1502" s="9"/>
      <c r="D1502" s="9"/>
      <c r="E1502" s="9"/>
      <c r="F1502" s="9"/>
      <c r="G1502" s="9"/>
      <c r="H1502" s="9"/>
    </row>
    <row r="1503" spans="1:12">
      <c r="A1503" s="5"/>
      <c r="B1503" s="7"/>
      <c r="C1503" s="9"/>
      <c r="D1503" s="9"/>
      <c r="E1503" s="9"/>
      <c r="F1503" s="9"/>
      <c r="G1503" s="9"/>
      <c r="H1503" s="9"/>
    </row>
    <row r="1504" spans="1:12">
      <c r="A1504" s="5"/>
      <c r="B1504" s="7"/>
      <c r="C1504" s="9"/>
      <c r="D1504" s="9"/>
      <c r="E1504" s="9"/>
      <c r="F1504" s="9"/>
      <c r="G1504" s="9"/>
      <c r="H1504" s="9"/>
    </row>
    <row r="1505" spans="1:8">
      <c r="A1505" s="5"/>
      <c r="B1505" s="7"/>
      <c r="C1505" s="9"/>
      <c r="D1505" s="9"/>
      <c r="E1505" s="9"/>
      <c r="F1505" s="9"/>
      <c r="G1505" s="9"/>
      <c r="H1505" s="9"/>
    </row>
    <row r="1506" spans="1:8">
      <c r="A1506" s="5"/>
      <c r="B1506" s="7"/>
      <c r="C1506" s="9"/>
      <c r="D1506" s="9"/>
      <c r="E1506" s="9"/>
      <c r="F1506" s="9"/>
      <c r="G1506" s="9"/>
      <c r="H1506" s="9"/>
    </row>
    <row r="1507" spans="1:8">
      <c r="A1507" s="5"/>
      <c r="B1507" s="7"/>
      <c r="C1507" s="9"/>
      <c r="D1507" s="9"/>
      <c r="E1507" s="9"/>
      <c r="F1507" s="9"/>
      <c r="G1507" s="9"/>
      <c r="H1507" s="9"/>
    </row>
    <row r="1508" spans="1:8">
      <c r="A1508" s="5"/>
      <c r="B1508" s="7"/>
      <c r="C1508" s="9"/>
      <c r="D1508" s="9"/>
      <c r="E1508" s="9"/>
      <c r="F1508" s="9"/>
      <c r="G1508" s="9"/>
      <c r="H1508" s="9"/>
    </row>
    <row r="1509" spans="1:8">
      <c r="A1509" s="5"/>
      <c r="B1509" s="7"/>
      <c r="C1509" s="9"/>
      <c r="D1509" s="9"/>
      <c r="E1509" s="9"/>
      <c r="F1509" s="9"/>
      <c r="G1509" s="9"/>
      <c r="H1509" s="9"/>
    </row>
    <row r="1510" spans="1:8">
      <c r="A1510" s="5"/>
      <c r="B1510" s="7"/>
      <c r="C1510" s="9"/>
      <c r="D1510" s="9"/>
      <c r="E1510" s="9"/>
      <c r="F1510" s="9"/>
      <c r="G1510" s="9"/>
      <c r="H1510" s="9"/>
    </row>
    <row r="1511" spans="1:8">
      <c r="A1511" s="5"/>
      <c r="B1511" s="7"/>
      <c r="C1511" s="9"/>
      <c r="D1511" s="9"/>
      <c r="E1511" s="9"/>
      <c r="F1511" s="9"/>
      <c r="G1511" s="9"/>
      <c r="H1511" s="9"/>
    </row>
    <row r="1512" spans="1:8">
      <c r="A1512" s="5"/>
      <c r="B1512" s="7"/>
      <c r="C1512" s="9"/>
      <c r="D1512" s="9"/>
      <c r="E1512" s="9"/>
      <c r="F1512" s="9"/>
      <c r="G1512" s="9"/>
      <c r="H1512" s="9"/>
    </row>
    <row r="1513" spans="1:8">
      <c r="A1513" s="5"/>
      <c r="B1513" s="7"/>
      <c r="C1513" s="9"/>
      <c r="D1513" s="9"/>
      <c r="E1513" s="9"/>
      <c r="F1513" s="9"/>
      <c r="G1513" s="9"/>
      <c r="H1513" s="9"/>
    </row>
    <row r="1514" spans="1:8">
      <c r="A1514" s="5"/>
      <c r="B1514" s="7"/>
      <c r="C1514" s="9"/>
      <c r="D1514" s="9"/>
      <c r="E1514" s="9"/>
      <c r="F1514" s="9"/>
      <c r="G1514" s="9"/>
      <c r="H1514" s="9"/>
    </row>
    <row r="1515" spans="1:8">
      <c r="A1515" s="5"/>
      <c r="B1515" s="7"/>
      <c r="C1515" s="9"/>
      <c r="D1515" s="9"/>
      <c r="E1515" s="9"/>
      <c r="F1515" s="9"/>
      <c r="G1515" s="9"/>
      <c r="H1515" s="9"/>
    </row>
    <row r="1516" spans="1:8">
      <c r="A1516" s="5"/>
      <c r="B1516" s="7"/>
      <c r="C1516" s="9"/>
      <c r="D1516" s="9"/>
      <c r="E1516" s="9"/>
      <c r="F1516" s="9"/>
      <c r="G1516" s="9"/>
      <c r="H1516" s="9"/>
    </row>
    <row r="1517" spans="1:8">
      <c r="A1517" s="5"/>
      <c r="B1517" s="7"/>
      <c r="C1517" s="9"/>
      <c r="D1517" s="9"/>
      <c r="E1517" s="9"/>
      <c r="F1517" s="9"/>
      <c r="G1517" s="9"/>
      <c r="H1517" s="9"/>
    </row>
    <row r="1518" spans="1:8">
      <c r="A1518" s="5"/>
      <c r="B1518" s="7"/>
      <c r="C1518" s="9"/>
      <c r="D1518" s="9"/>
      <c r="E1518" s="9"/>
      <c r="F1518" s="9"/>
      <c r="G1518" s="9"/>
      <c r="H1518" s="9"/>
    </row>
    <row r="1519" spans="1:8">
      <c r="A1519" s="5"/>
      <c r="B1519" s="7"/>
      <c r="C1519" s="9"/>
      <c r="D1519" s="9"/>
      <c r="E1519" s="9"/>
      <c r="F1519" s="9"/>
      <c r="G1519" s="9"/>
      <c r="H1519" s="9"/>
    </row>
    <row r="1520" spans="1:8">
      <c r="A1520" s="5"/>
      <c r="B1520" s="7"/>
      <c r="C1520" s="9"/>
      <c r="D1520" s="9"/>
      <c r="E1520" s="9"/>
      <c r="F1520" s="9"/>
      <c r="G1520" s="9"/>
      <c r="H1520" s="9"/>
    </row>
    <row r="1521" spans="1:8">
      <c r="A1521" s="5"/>
      <c r="B1521" s="7"/>
      <c r="C1521" s="9"/>
      <c r="D1521" s="9"/>
      <c r="E1521" s="9"/>
      <c r="F1521" s="9"/>
      <c r="G1521" s="9"/>
      <c r="H1521" s="9"/>
    </row>
    <row r="1522" spans="1:8">
      <c r="A1522" s="5"/>
      <c r="B1522" s="7"/>
      <c r="C1522" s="9"/>
      <c r="D1522" s="9"/>
      <c r="E1522" s="9"/>
      <c r="F1522" s="9"/>
      <c r="G1522" s="9"/>
      <c r="H1522" s="9"/>
    </row>
    <row r="1523" spans="1:8">
      <c r="A1523" s="5"/>
      <c r="B1523" s="7"/>
      <c r="C1523" s="9"/>
      <c r="D1523" s="9"/>
      <c r="E1523" s="9"/>
      <c r="F1523" s="9"/>
      <c r="G1523" s="9"/>
      <c r="H1523" s="9"/>
    </row>
    <row r="1524" spans="1:8">
      <c r="A1524" s="5"/>
      <c r="B1524" s="7"/>
      <c r="C1524" s="9"/>
      <c r="D1524" s="9"/>
      <c r="E1524" s="9"/>
      <c r="F1524" s="9"/>
      <c r="G1524" s="9"/>
      <c r="H1524" s="9"/>
    </row>
    <row r="1525" spans="1:8">
      <c r="A1525" s="5"/>
      <c r="B1525" s="7"/>
      <c r="C1525" s="9"/>
      <c r="D1525" s="9"/>
      <c r="E1525" s="9"/>
      <c r="F1525" s="9"/>
      <c r="G1525" s="9"/>
      <c r="H1525" s="9"/>
    </row>
    <row r="1526" spans="1:8">
      <c r="A1526" s="5"/>
      <c r="B1526" s="7"/>
      <c r="C1526" s="9"/>
      <c r="D1526" s="9"/>
      <c r="E1526" s="9"/>
      <c r="F1526" s="9"/>
      <c r="G1526" s="9"/>
      <c r="H1526" s="9"/>
    </row>
    <row r="1527" spans="1:8">
      <c r="A1527" s="5"/>
      <c r="B1527" s="7"/>
      <c r="C1527" s="9"/>
      <c r="D1527" s="9"/>
      <c r="E1527" s="9"/>
      <c r="F1527" s="9"/>
      <c r="G1527" s="9"/>
      <c r="H1527" s="9"/>
    </row>
    <row r="1528" spans="1:8">
      <c r="A1528" s="5"/>
      <c r="B1528" s="7"/>
      <c r="C1528" s="9"/>
      <c r="D1528" s="9"/>
      <c r="E1528" s="9"/>
      <c r="F1528" s="9"/>
      <c r="G1528" s="9"/>
      <c r="H1528" s="9"/>
    </row>
    <row r="1529" spans="1:8">
      <c r="A1529" s="5"/>
      <c r="B1529" s="7"/>
      <c r="C1529" s="9"/>
      <c r="D1529" s="9"/>
      <c r="E1529" s="9"/>
      <c r="F1529" s="9"/>
      <c r="G1529" s="9"/>
      <c r="H1529" s="9"/>
    </row>
    <row r="1530" spans="1:8">
      <c r="A1530" s="5"/>
      <c r="B1530" s="7"/>
      <c r="C1530" s="9"/>
      <c r="D1530" s="9"/>
      <c r="E1530" s="9"/>
      <c r="F1530" s="9"/>
      <c r="G1530" s="9"/>
      <c r="H1530" s="9"/>
    </row>
    <row r="1531" spans="1:8">
      <c r="A1531" s="5"/>
      <c r="B1531" s="7"/>
      <c r="C1531" s="9"/>
      <c r="D1531" s="9"/>
      <c r="E1531" s="9"/>
      <c r="F1531" s="9"/>
      <c r="G1531" s="9"/>
      <c r="H1531" s="9"/>
    </row>
    <row r="1532" spans="1:8">
      <c r="A1532" s="5"/>
      <c r="B1532" s="7"/>
      <c r="C1532" s="9"/>
      <c r="D1532" s="9"/>
      <c r="E1532" s="9"/>
      <c r="F1532" s="9"/>
      <c r="G1532" s="9"/>
      <c r="H1532" s="9"/>
    </row>
    <row r="1533" spans="1:8">
      <c r="A1533" s="5"/>
      <c r="B1533" s="7"/>
      <c r="C1533" s="9"/>
      <c r="D1533" s="9"/>
      <c r="E1533" s="9"/>
      <c r="F1533" s="9"/>
      <c r="G1533" s="9"/>
      <c r="H1533" s="9"/>
    </row>
    <row r="1534" spans="1:8">
      <c r="A1534" s="5"/>
      <c r="B1534" s="7"/>
      <c r="C1534" s="9"/>
      <c r="D1534" s="9"/>
      <c r="E1534" s="9"/>
      <c r="F1534" s="9"/>
      <c r="G1534" s="9"/>
      <c r="H1534" s="9"/>
    </row>
    <row r="1535" spans="1:8">
      <c r="A1535" s="5"/>
      <c r="B1535" s="7"/>
      <c r="C1535" s="9"/>
      <c r="D1535" s="9"/>
      <c r="E1535" s="9"/>
      <c r="F1535" s="9"/>
      <c r="G1535" s="9"/>
      <c r="H1535" s="9"/>
    </row>
    <row r="1536" spans="1:8">
      <c r="A1536" s="5"/>
      <c r="B1536" s="7"/>
      <c r="C1536" s="9"/>
      <c r="D1536" s="9"/>
      <c r="E1536" s="9"/>
      <c r="F1536" s="9"/>
      <c r="G1536" s="9"/>
      <c r="H1536" s="9"/>
    </row>
    <row r="1537" spans="1:8">
      <c r="A1537" s="5"/>
      <c r="B1537" s="7"/>
      <c r="C1537" s="9"/>
      <c r="D1537" s="9"/>
      <c r="E1537" s="9"/>
      <c r="F1537" s="9"/>
      <c r="G1537" s="9"/>
      <c r="H1537" s="9"/>
    </row>
    <row r="1538" spans="1:8">
      <c r="A1538" s="5"/>
      <c r="B1538" s="7"/>
      <c r="C1538" s="9"/>
      <c r="D1538" s="9"/>
      <c r="E1538" s="9"/>
      <c r="F1538" s="9"/>
      <c r="G1538" s="9"/>
      <c r="H1538" s="9"/>
    </row>
    <row r="1539" spans="1:8">
      <c r="A1539" s="5"/>
      <c r="B1539" s="7"/>
      <c r="C1539" s="9"/>
      <c r="D1539" s="9"/>
      <c r="E1539" s="9"/>
      <c r="F1539" s="9"/>
      <c r="G1539" s="9"/>
      <c r="H1539" s="9"/>
    </row>
    <row r="1540" spans="1:8">
      <c r="A1540" s="5"/>
      <c r="B1540" s="7"/>
      <c r="C1540" s="9"/>
      <c r="D1540" s="9"/>
      <c r="E1540" s="9"/>
      <c r="F1540" s="9"/>
      <c r="G1540" s="9"/>
      <c r="H1540" s="9"/>
    </row>
    <row r="1541" spans="1:8">
      <c r="A1541" s="5"/>
      <c r="B1541" s="7"/>
      <c r="C1541" s="9"/>
      <c r="D1541" s="9"/>
      <c r="E1541" s="9"/>
      <c r="F1541" s="9"/>
      <c r="G1541" s="9"/>
      <c r="H1541" s="9"/>
    </row>
    <row r="1542" spans="1:8">
      <c r="A1542" s="5"/>
      <c r="B1542" s="7"/>
      <c r="C1542" s="9"/>
      <c r="D1542" s="9"/>
      <c r="E1542" s="9"/>
      <c r="F1542" s="9"/>
      <c r="G1542" s="9"/>
      <c r="H1542" s="9"/>
    </row>
    <row r="1543" spans="1:8">
      <c r="A1543" s="5"/>
      <c r="B1543" s="7"/>
      <c r="C1543" s="9"/>
      <c r="D1543" s="9"/>
      <c r="E1543" s="9"/>
      <c r="F1543" s="9"/>
      <c r="G1543" s="9"/>
      <c r="H1543" s="9"/>
    </row>
    <row r="1544" spans="1:8">
      <c r="A1544" s="5"/>
      <c r="B1544" s="7"/>
      <c r="C1544" s="9"/>
      <c r="D1544" s="9"/>
      <c r="E1544" s="9"/>
      <c r="F1544" s="9"/>
      <c r="G1544" s="9"/>
      <c r="H1544" s="9"/>
    </row>
    <row r="1545" spans="1:8">
      <c r="A1545" s="5"/>
      <c r="B1545" s="7"/>
      <c r="C1545" s="9"/>
      <c r="D1545" s="9"/>
      <c r="E1545" s="9"/>
      <c r="F1545" s="9"/>
      <c r="G1545" s="9"/>
      <c r="H1545" s="9"/>
    </row>
    <row r="1546" spans="1:8">
      <c r="A1546" s="5"/>
      <c r="B1546" s="7"/>
      <c r="C1546" s="9"/>
      <c r="D1546" s="9"/>
      <c r="E1546" s="9"/>
      <c r="F1546" s="9"/>
      <c r="G1546" s="9"/>
      <c r="H1546" s="9"/>
    </row>
    <row r="1547" spans="1:8">
      <c r="A1547" s="5"/>
      <c r="B1547" s="7"/>
      <c r="C1547" s="9"/>
      <c r="D1547" s="9"/>
      <c r="E1547" s="9"/>
      <c r="F1547" s="9"/>
      <c r="G1547" s="9"/>
      <c r="H1547" s="9"/>
    </row>
    <row r="1548" spans="1:8">
      <c r="A1548" s="5"/>
      <c r="B1548" s="7"/>
      <c r="C1548" s="9"/>
      <c r="D1548" s="9"/>
      <c r="E1548" s="9"/>
      <c r="F1548" s="9"/>
      <c r="G1548" s="9"/>
      <c r="H1548" s="9"/>
    </row>
    <row r="1549" spans="1:8">
      <c r="A1549" s="5"/>
      <c r="B1549" s="7"/>
      <c r="C1549" s="9"/>
      <c r="D1549" s="9"/>
      <c r="E1549" s="9"/>
      <c r="F1549" s="9"/>
      <c r="G1549" s="9"/>
      <c r="H1549" s="9"/>
    </row>
    <row r="1550" spans="1:8">
      <c r="A1550" s="5"/>
      <c r="B1550" s="7"/>
      <c r="C1550" s="9"/>
      <c r="D1550" s="9"/>
      <c r="E1550" s="9"/>
      <c r="F1550" s="9"/>
      <c r="G1550" s="9"/>
      <c r="H1550" s="9"/>
    </row>
    <row r="1551" spans="1:8">
      <c r="A1551" s="5"/>
      <c r="B1551" s="7"/>
      <c r="C1551" s="9"/>
      <c r="D1551" s="9"/>
      <c r="E1551" s="9"/>
      <c r="F1551" s="9"/>
      <c r="G1551" s="9"/>
      <c r="H1551" s="9"/>
    </row>
    <row r="1552" spans="1:8">
      <c r="A1552" s="5"/>
      <c r="B1552" s="7"/>
      <c r="C1552" s="9"/>
      <c r="D1552" s="9"/>
      <c r="E1552" s="9"/>
      <c r="F1552" s="9"/>
      <c r="G1552" s="9"/>
      <c r="H1552" s="9"/>
    </row>
    <row r="1553" spans="1:8">
      <c r="A1553" s="5"/>
      <c r="B1553" s="7"/>
      <c r="C1553" s="9"/>
      <c r="D1553" s="9"/>
      <c r="E1553" s="9"/>
      <c r="F1553" s="9"/>
      <c r="G1553" s="9"/>
      <c r="H1553" s="9"/>
    </row>
    <row r="1554" spans="1:8">
      <c r="A1554" s="5"/>
      <c r="B1554" s="7"/>
      <c r="C1554" s="9"/>
      <c r="D1554" s="9"/>
      <c r="E1554" s="9"/>
      <c r="F1554" s="9"/>
      <c r="G1554" s="9"/>
      <c r="H1554" s="9"/>
    </row>
    <row r="1555" spans="1:8">
      <c r="A1555" s="5"/>
      <c r="B1555" s="7"/>
      <c r="C1555" s="9"/>
      <c r="D1555" s="9"/>
      <c r="E1555" s="9"/>
      <c r="F1555" s="9"/>
      <c r="G1555" s="9"/>
      <c r="H1555" s="9"/>
    </row>
    <row r="1556" spans="1:8">
      <c r="A1556" s="5"/>
      <c r="B1556" s="7"/>
      <c r="C1556" s="9"/>
      <c r="D1556" s="9"/>
      <c r="E1556" s="9"/>
      <c r="F1556" s="9"/>
      <c r="G1556" s="9"/>
      <c r="H1556" s="9"/>
    </row>
    <row r="1557" spans="1:8">
      <c r="A1557" s="5"/>
      <c r="B1557" s="7"/>
      <c r="C1557" s="9"/>
      <c r="D1557" s="9"/>
      <c r="E1557" s="9"/>
      <c r="F1557" s="9"/>
      <c r="G1557" s="9"/>
      <c r="H1557" s="9"/>
    </row>
    <row r="1558" spans="1:8">
      <c r="A1558" s="5"/>
      <c r="B1558" s="7"/>
      <c r="C1558" s="9"/>
      <c r="D1558" s="9"/>
      <c r="E1558" s="9"/>
      <c r="F1558" s="9"/>
      <c r="G1558" s="9"/>
      <c r="H1558" s="9"/>
    </row>
    <row r="1559" spans="1:8">
      <c r="A1559" s="5"/>
      <c r="B1559" s="7"/>
      <c r="C1559" s="9"/>
      <c r="D1559" s="9"/>
      <c r="E1559" s="9"/>
      <c r="F1559" s="9"/>
      <c r="G1559" s="9"/>
      <c r="H1559" s="9"/>
    </row>
    <row r="1560" spans="1:8">
      <c r="A1560" s="5"/>
      <c r="B1560" s="7"/>
      <c r="C1560" s="9"/>
      <c r="D1560" s="9"/>
      <c r="E1560" s="9"/>
      <c r="F1560" s="9"/>
      <c r="G1560" s="9"/>
      <c r="H1560" s="9"/>
    </row>
    <row r="1561" spans="1:8">
      <c r="A1561" s="5"/>
      <c r="B1561" s="7"/>
      <c r="C1561" s="9"/>
      <c r="D1561" s="9"/>
      <c r="E1561" s="9"/>
      <c r="F1561" s="9"/>
      <c r="G1561" s="9"/>
      <c r="H1561" s="9"/>
    </row>
    <row r="1562" spans="1:8">
      <c r="A1562" s="5"/>
      <c r="B1562" s="7"/>
      <c r="C1562" s="9"/>
      <c r="D1562" s="9"/>
      <c r="E1562" s="9"/>
      <c r="F1562" s="9"/>
      <c r="G1562" s="9"/>
      <c r="H1562" s="9"/>
    </row>
    <row r="1563" spans="1:8">
      <c r="A1563" s="5"/>
      <c r="B1563" s="7"/>
      <c r="C1563" s="9"/>
      <c r="D1563" s="9"/>
      <c r="E1563" s="9"/>
      <c r="F1563" s="9"/>
      <c r="G1563" s="9"/>
      <c r="H1563" s="9"/>
    </row>
    <row r="1564" spans="1:8">
      <c r="A1564" s="5"/>
      <c r="B1564" s="7"/>
      <c r="C1564" s="9"/>
      <c r="D1564" s="9"/>
      <c r="E1564" s="9"/>
      <c r="F1564" s="9"/>
      <c r="G1564" s="9"/>
      <c r="H1564" s="9"/>
    </row>
    <row r="1565" spans="1:8">
      <c r="A1565" s="5"/>
      <c r="B1565" s="7"/>
      <c r="C1565" s="9"/>
      <c r="D1565" s="9"/>
      <c r="E1565" s="9"/>
      <c r="F1565" s="9"/>
      <c r="G1565" s="9"/>
      <c r="H1565" s="9"/>
    </row>
    <row r="1566" spans="1:8">
      <c r="A1566" s="5"/>
      <c r="B1566" s="7"/>
      <c r="C1566" s="9"/>
      <c r="D1566" s="9"/>
      <c r="E1566" s="9"/>
      <c r="F1566" s="9"/>
      <c r="G1566" s="9"/>
      <c r="H1566" s="9"/>
    </row>
    <row r="1567" spans="1:8">
      <c r="A1567" s="5"/>
      <c r="B1567" s="7"/>
      <c r="C1567" s="9"/>
      <c r="D1567" s="9"/>
      <c r="E1567" s="9"/>
      <c r="F1567" s="9"/>
      <c r="G1567" s="9"/>
      <c r="H1567" s="9"/>
    </row>
    <row r="1568" spans="1:8">
      <c r="A1568" s="5"/>
      <c r="B1568" s="7"/>
      <c r="C1568" s="9"/>
      <c r="D1568" s="9"/>
      <c r="E1568" s="9"/>
      <c r="F1568" s="9"/>
      <c r="G1568" s="9"/>
      <c r="H1568" s="9"/>
    </row>
    <row r="1569" spans="1:8">
      <c r="A1569" s="5"/>
      <c r="B1569" s="7"/>
      <c r="C1569" s="9"/>
      <c r="D1569" s="9"/>
      <c r="E1569" s="9"/>
      <c r="F1569" s="9"/>
      <c r="G1569" s="9"/>
      <c r="H1569" s="9"/>
    </row>
    <row r="1570" spans="1:8">
      <c r="A1570" s="5"/>
      <c r="B1570" s="7"/>
      <c r="C1570" s="9"/>
      <c r="D1570" s="9"/>
      <c r="E1570" s="9"/>
      <c r="F1570" s="9"/>
      <c r="G1570" s="9"/>
      <c r="H1570" s="9"/>
    </row>
    <row r="1571" spans="1:8">
      <c r="A1571" s="5"/>
      <c r="B1571" s="7"/>
      <c r="C1571" s="9"/>
      <c r="D1571" s="9"/>
      <c r="E1571" s="9"/>
      <c r="F1571" s="9"/>
      <c r="G1571" s="9"/>
      <c r="H1571" s="9"/>
    </row>
    <row r="1572" spans="1:8">
      <c r="A1572" s="5"/>
      <c r="B1572" s="7"/>
      <c r="C1572" s="9"/>
      <c r="D1572" s="9"/>
      <c r="E1572" s="9"/>
      <c r="F1572" s="9"/>
      <c r="G1572" s="9"/>
      <c r="H1572" s="9"/>
    </row>
    <row r="1573" spans="1:8">
      <c r="A1573" s="5"/>
      <c r="B1573" s="7"/>
      <c r="C1573" s="9"/>
      <c r="D1573" s="9"/>
      <c r="E1573" s="9"/>
      <c r="F1573" s="9"/>
      <c r="G1573" s="9"/>
      <c r="H1573" s="9"/>
    </row>
    <row r="1574" spans="1:8">
      <c r="A1574" s="5"/>
      <c r="B1574" s="7"/>
      <c r="C1574" s="9"/>
      <c r="D1574" s="9"/>
      <c r="E1574" s="9"/>
      <c r="F1574" s="9"/>
      <c r="G1574" s="9"/>
      <c r="H1574" s="9"/>
    </row>
    <row r="1575" spans="1:8">
      <c r="A1575" s="5"/>
      <c r="B1575" s="7"/>
      <c r="C1575" s="9"/>
      <c r="D1575" s="9"/>
      <c r="E1575" s="9"/>
      <c r="F1575" s="9"/>
      <c r="G1575" s="9"/>
      <c r="H1575" s="9"/>
    </row>
    <row r="1576" spans="1:8">
      <c r="A1576" s="5"/>
      <c r="B1576" s="7"/>
      <c r="C1576" s="9"/>
      <c r="D1576" s="9"/>
      <c r="E1576" s="9"/>
      <c r="F1576" s="9"/>
      <c r="G1576" s="9"/>
      <c r="H1576" s="9"/>
    </row>
    <row r="1577" spans="1:8">
      <c r="A1577" s="5"/>
      <c r="B1577" s="7"/>
      <c r="C1577" s="9"/>
      <c r="D1577" s="9"/>
      <c r="E1577" s="9"/>
      <c r="F1577" s="9"/>
      <c r="G1577" s="9"/>
      <c r="H1577" s="9"/>
    </row>
    <row r="1578" spans="1:8">
      <c r="A1578" s="5"/>
      <c r="B1578" s="7"/>
      <c r="C1578" s="9"/>
      <c r="D1578" s="9"/>
      <c r="E1578" s="9"/>
      <c r="F1578" s="9"/>
      <c r="G1578" s="9"/>
      <c r="H1578" s="9"/>
    </row>
    <row r="1579" spans="1:8">
      <c r="A1579" s="5"/>
      <c r="B1579" s="7"/>
      <c r="C1579" s="9"/>
      <c r="D1579" s="9"/>
      <c r="E1579" s="9"/>
      <c r="F1579" s="9"/>
      <c r="G1579" s="9"/>
      <c r="H1579" s="9"/>
    </row>
    <row r="1580" spans="1:8">
      <c r="A1580" s="5"/>
      <c r="B1580" s="7"/>
      <c r="C1580" s="9"/>
      <c r="D1580" s="9"/>
      <c r="E1580" s="9"/>
      <c r="F1580" s="9"/>
      <c r="G1580" s="9"/>
      <c r="H1580" s="9"/>
    </row>
    <row r="1581" spans="1:8">
      <c r="A1581" s="5"/>
      <c r="B1581" s="7"/>
      <c r="C1581" s="9"/>
      <c r="D1581" s="9"/>
      <c r="E1581" s="9"/>
      <c r="F1581" s="9"/>
      <c r="G1581" s="9"/>
      <c r="H1581" s="9"/>
    </row>
    <row r="1582" spans="1:8">
      <c r="A1582" s="5"/>
      <c r="B1582" s="7"/>
      <c r="C1582" s="9"/>
      <c r="D1582" s="9"/>
      <c r="E1582" s="9"/>
      <c r="F1582" s="9"/>
      <c r="G1582" s="9"/>
      <c r="H1582" s="9"/>
    </row>
    <row r="1583" spans="1:8">
      <c r="A1583" s="5"/>
      <c r="B1583" s="7"/>
      <c r="C1583" s="9"/>
      <c r="D1583" s="9"/>
      <c r="E1583" s="9"/>
      <c r="F1583" s="9"/>
      <c r="G1583" s="9"/>
      <c r="H1583" s="9"/>
    </row>
    <row r="1584" spans="1:8">
      <c r="A1584" s="5"/>
      <c r="B1584" s="7"/>
      <c r="C1584" s="9"/>
      <c r="D1584" s="9"/>
      <c r="E1584" s="9"/>
      <c r="F1584" s="9"/>
      <c r="G1584" s="9"/>
      <c r="H1584" s="9"/>
    </row>
    <row r="1585" spans="1:8">
      <c r="A1585" s="5"/>
      <c r="B1585" s="7"/>
      <c r="C1585" s="9"/>
      <c r="D1585" s="9"/>
      <c r="E1585" s="9"/>
      <c r="F1585" s="9"/>
      <c r="G1585" s="9"/>
      <c r="H1585" s="9"/>
    </row>
    <row r="1586" spans="1:8">
      <c r="A1586" s="5"/>
      <c r="B1586" s="7"/>
      <c r="C1586" s="9"/>
      <c r="D1586" s="9"/>
      <c r="E1586" s="9"/>
      <c r="F1586" s="9"/>
      <c r="G1586" s="9"/>
      <c r="H1586" s="9"/>
    </row>
    <row r="1587" spans="1:8">
      <c r="A1587" s="5"/>
      <c r="B1587" s="7"/>
      <c r="C1587" s="9"/>
      <c r="D1587" s="9"/>
      <c r="E1587" s="9"/>
      <c r="F1587" s="9"/>
      <c r="G1587" s="9"/>
      <c r="H1587" s="9"/>
    </row>
    <row r="1588" spans="1:8">
      <c r="A1588" s="5"/>
      <c r="B1588" s="7"/>
      <c r="C1588" s="9"/>
      <c r="D1588" s="9"/>
      <c r="E1588" s="9"/>
      <c r="F1588" s="9"/>
      <c r="G1588" s="9"/>
      <c r="H1588" s="9"/>
    </row>
    <row r="1589" spans="1:8">
      <c r="A1589" s="5"/>
      <c r="B1589" s="7"/>
      <c r="C1589" s="9"/>
      <c r="D1589" s="9"/>
      <c r="E1589" s="9"/>
      <c r="F1589" s="9"/>
      <c r="G1589" s="9"/>
      <c r="H1589" s="9"/>
    </row>
    <row r="1590" spans="1:8">
      <c r="A1590" s="5"/>
      <c r="B1590" s="7"/>
      <c r="C1590" s="9"/>
      <c r="D1590" s="9"/>
      <c r="E1590" s="9"/>
      <c r="F1590" s="9"/>
      <c r="G1590" s="9"/>
      <c r="H1590" s="9"/>
    </row>
    <row r="1591" spans="1:8">
      <c r="A1591" s="5"/>
      <c r="B1591" s="7"/>
      <c r="C1591" s="9"/>
      <c r="D1591" s="9"/>
      <c r="E1591" s="9"/>
      <c r="F1591" s="9"/>
      <c r="G1591" s="9"/>
      <c r="H1591" s="9"/>
    </row>
    <row r="1592" spans="1:8">
      <c r="A1592" s="5"/>
      <c r="B1592" s="7"/>
      <c r="C1592" s="9"/>
      <c r="D1592" s="9"/>
      <c r="E1592" s="9"/>
      <c r="F1592" s="9"/>
      <c r="G1592" s="9"/>
      <c r="H1592" s="9"/>
    </row>
    <row r="1593" spans="1:8">
      <c r="A1593" s="5"/>
      <c r="B1593" s="7"/>
      <c r="C1593" s="9"/>
      <c r="D1593" s="9"/>
      <c r="E1593" s="9"/>
      <c r="F1593" s="9"/>
      <c r="G1593" s="9"/>
      <c r="H1593" s="9"/>
    </row>
    <row r="1594" spans="1:8">
      <c r="A1594" s="5"/>
      <c r="B1594" s="7"/>
      <c r="C1594" s="9"/>
      <c r="D1594" s="9"/>
      <c r="E1594" s="9"/>
      <c r="F1594" s="9"/>
      <c r="G1594" s="9"/>
      <c r="H1594" s="9"/>
    </row>
    <row r="1595" spans="1:8">
      <c r="A1595" s="5"/>
      <c r="B1595" s="7"/>
      <c r="C1595" s="9"/>
      <c r="D1595" s="9"/>
      <c r="E1595" s="9"/>
      <c r="F1595" s="9"/>
      <c r="G1595" s="9"/>
      <c r="H1595" s="9"/>
    </row>
    <row r="1596" spans="1:8">
      <c r="A1596" s="5"/>
      <c r="B1596" s="7"/>
      <c r="C1596" s="9"/>
      <c r="D1596" s="9"/>
      <c r="E1596" s="9"/>
      <c r="F1596" s="9"/>
      <c r="G1596" s="9"/>
      <c r="H1596" s="9"/>
    </row>
    <row r="1597" spans="1:8">
      <c r="A1597" s="5"/>
      <c r="B1597" s="7"/>
      <c r="C1597" s="9"/>
      <c r="D1597" s="9"/>
      <c r="E1597" s="9"/>
      <c r="F1597" s="9"/>
      <c r="G1597" s="9"/>
      <c r="H1597" s="9"/>
    </row>
    <row r="1598" spans="1:8">
      <c r="A1598" s="5"/>
      <c r="B1598" s="7"/>
      <c r="C1598" s="9"/>
      <c r="D1598" s="9"/>
      <c r="E1598" s="9"/>
      <c r="F1598" s="9"/>
      <c r="G1598" s="9"/>
      <c r="H1598" s="9"/>
    </row>
    <row r="1599" spans="1:8">
      <c r="A1599" s="5"/>
      <c r="B1599" s="7"/>
      <c r="C1599" s="9"/>
      <c r="D1599" s="9"/>
      <c r="E1599" s="9"/>
      <c r="F1599" s="9"/>
      <c r="G1599" s="9"/>
      <c r="H1599" s="9"/>
    </row>
    <row r="1600" spans="1:8">
      <c r="A1600" s="5"/>
      <c r="B1600" s="7"/>
      <c r="C1600" s="9"/>
      <c r="D1600" s="9"/>
      <c r="E1600" s="9"/>
      <c r="F1600" s="9"/>
      <c r="G1600" s="9"/>
      <c r="H1600" s="9"/>
    </row>
    <row r="1601" spans="1:8">
      <c r="A1601" s="5"/>
      <c r="B1601" s="7"/>
      <c r="C1601" s="9"/>
      <c r="D1601" s="9"/>
      <c r="E1601" s="9"/>
      <c r="F1601" s="9"/>
      <c r="G1601" s="9"/>
      <c r="H1601" s="9"/>
    </row>
    <row r="1602" spans="1:8">
      <c r="A1602" s="5"/>
      <c r="B1602" s="7"/>
      <c r="C1602" s="9"/>
      <c r="D1602" s="9"/>
      <c r="E1602" s="9"/>
      <c r="F1602" s="9"/>
      <c r="G1602" s="9"/>
      <c r="H1602" s="9"/>
    </row>
    <row r="1603" spans="1:8">
      <c r="A1603" s="5"/>
      <c r="B1603" s="7"/>
      <c r="C1603" s="9"/>
      <c r="D1603" s="9"/>
      <c r="E1603" s="9"/>
      <c r="F1603" s="9"/>
      <c r="G1603" s="9"/>
      <c r="H1603" s="9"/>
    </row>
    <row r="1604" spans="1:8">
      <c r="A1604" s="5"/>
      <c r="B1604" s="7"/>
      <c r="C1604" s="9"/>
      <c r="D1604" s="9"/>
      <c r="E1604" s="9"/>
      <c r="F1604" s="9"/>
      <c r="G1604" s="9"/>
      <c r="H1604" s="9"/>
    </row>
    <row r="1605" spans="1:8">
      <c r="A1605" s="5"/>
      <c r="B1605" s="7"/>
      <c r="C1605" s="9"/>
      <c r="D1605" s="9"/>
      <c r="E1605" s="9"/>
      <c r="F1605" s="9"/>
      <c r="G1605" s="9"/>
      <c r="H1605" s="9"/>
    </row>
    <row r="1606" spans="1:8">
      <c r="A1606" s="5"/>
      <c r="B1606" s="7"/>
      <c r="C1606" s="9"/>
      <c r="D1606" s="9"/>
      <c r="E1606" s="9"/>
      <c r="F1606" s="9"/>
      <c r="G1606" s="9"/>
      <c r="H1606" s="9"/>
    </row>
    <row r="1607" spans="1:8">
      <c r="A1607" s="5"/>
      <c r="B1607" s="7"/>
      <c r="C1607" s="9"/>
      <c r="D1607" s="9"/>
      <c r="E1607" s="9"/>
      <c r="F1607" s="9"/>
      <c r="G1607" s="9"/>
      <c r="H1607" s="9"/>
    </row>
    <row r="1608" spans="1:8">
      <c r="A1608" s="5"/>
      <c r="B1608" s="7"/>
      <c r="C1608" s="9"/>
      <c r="D1608" s="9"/>
      <c r="E1608" s="9"/>
      <c r="F1608" s="9"/>
      <c r="G1608" s="9"/>
      <c r="H1608" s="9"/>
    </row>
    <row r="1609" spans="1:8">
      <c r="A1609" s="5"/>
      <c r="B1609" s="7"/>
      <c r="C1609" s="9"/>
      <c r="D1609" s="9"/>
      <c r="E1609" s="9"/>
      <c r="F1609" s="9"/>
      <c r="G1609" s="9"/>
      <c r="H1609" s="9"/>
    </row>
    <row r="1610" spans="1:8">
      <c r="A1610" s="5"/>
      <c r="B1610" s="7"/>
      <c r="C1610" s="9"/>
      <c r="D1610" s="9"/>
      <c r="E1610" s="9"/>
      <c r="F1610" s="9"/>
      <c r="G1610" s="9"/>
      <c r="H1610" s="9"/>
    </row>
    <row r="1611" spans="1:8">
      <c r="A1611" s="5"/>
      <c r="B1611" s="7"/>
      <c r="C1611" s="9"/>
      <c r="D1611" s="9"/>
      <c r="E1611" s="9"/>
      <c r="F1611" s="9"/>
      <c r="G1611" s="9"/>
      <c r="H1611" s="9"/>
    </row>
    <row r="1612" spans="1:8">
      <c r="A1612" s="5"/>
      <c r="B1612" s="7"/>
      <c r="C1612" s="9"/>
      <c r="D1612" s="9"/>
      <c r="E1612" s="9"/>
      <c r="F1612" s="9"/>
      <c r="G1612" s="9"/>
      <c r="H1612" s="9"/>
    </row>
    <row r="1613" spans="1:8">
      <c r="A1613" s="5"/>
      <c r="B1613" s="7"/>
      <c r="C1613" s="9"/>
      <c r="D1613" s="9"/>
      <c r="E1613" s="9"/>
      <c r="F1613" s="9"/>
      <c r="G1613" s="9"/>
      <c r="H1613" s="9"/>
    </row>
    <row r="1614" spans="1:8">
      <c r="A1614" s="5"/>
      <c r="B1614" s="7"/>
      <c r="C1614" s="9"/>
      <c r="D1614" s="9"/>
      <c r="E1614" s="9"/>
      <c r="F1614" s="9"/>
      <c r="G1614" s="9"/>
      <c r="H1614" s="9"/>
    </row>
    <row r="1615" spans="1:8">
      <c r="A1615" s="5"/>
      <c r="B1615" s="7"/>
      <c r="C1615" s="9"/>
      <c r="D1615" s="9"/>
      <c r="E1615" s="9"/>
      <c r="F1615" s="9"/>
      <c r="G1615" s="9"/>
      <c r="H1615" s="9"/>
    </row>
    <row r="1616" spans="1:8">
      <c r="A1616" s="5"/>
      <c r="B1616" s="7"/>
      <c r="C1616" s="9"/>
      <c r="D1616" s="9"/>
      <c r="E1616" s="9"/>
      <c r="F1616" s="9"/>
      <c r="G1616" s="9"/>
      <c r="H1616" s="9"/>
    </row>
    <row r="1617" spans="1:8">
      <c r="A1617" s="5"/>
      <c r="B1617" s="7"/>
      <c r="C1617" s="9"/>
      <c r="D1617" s="9"/>
      <c r="E1617" s="9"/>
      <c r="F1617" s="9"/>
      <c r="G1617" s="9"/>
      <c r="H1617" s="9"/>
    </row>
    <row r="1618" spans="1:8">
      <c r="A1618" s="5"/>
      <c r="B1618" s="7"/>
      <c r="C1618" s="9"/>
      <c r="D1618" s="9"/>
      <c r="E1618" s="9"/>
      <c r="F1618" s="9"/>
      <c r="G1618" s="9"/>
      <c r="H1618" s="9"/>
    </row>
    <row r="1619" spans="1:8">
      <c r="A1619" s="5"/>
      <c r="B1619" s="7"/>
      <c r="C1619" s="9"/>
      <c r="D1619" s="9"/>
      <c r="E1619" s="9"/>
      <c r="F1619" s="9"/>
      <c r="G1619" s="9"/>
      <c r="H1619" s="9"/>
    </row>
    <row r="1620" spans="1:8">
      <c r="A1620" s="5"/>
      <c r="B1620" s="7"/>
      <c r="C1620" s="9"/>
      <c r="D1620" s="9"/>
      <c r="E1620" s="9"/>
      <c r="F1620" s="9"/>
      <c r="G1620" s="9"/>
      <c r="H1620" s="9"/>
    </row>
    <row r="1621" spans="1:8">
      <c r="A1621" s="5"/>
      <c r="B1621" s="7"/>
      <c r="C1621" s="9"/>
      <c r="D1621" s="9"/>
      <c r="E1621" s="9"/>
      <c r="F1621" s="9"/>
      <c r="G1621" s="9"/>
      <c r="H1621" s="9"/>
    </row>
    <row r="1622" spans="1:8">
      <c r="A1622" s="5"/>
      <c r="B1622" s="7"/>
      <c r="C1622" s="9"/>
      <c r="D1622" s="9"/>
      <c r="E1622" s="9"/>
      <c r="F1622" s="9"/>
      <c r="G1622" s="9"/>
      <c r="H1622" s="9"/>
    </row>
    <row r="1623" spans="1:8">
      <c r="A1623" s="5"/>
      <c r="B1623" s="7"/>
      <c r="C1623" s="9"/>
      <c r="D1623" s="9"/>
      <c r="E1623" s="9"/>
      <c r="F1623" s="9"/>
      <c r="G1623" s="9"/>
      <c r="H1623" s="9"/>
    </row>
    <row r="1624" spans="1:8">
      <c r="A1624" s="5"/>
      <c r="B1624" s="7"/>
      <c r="C1624" s="9"/>
      <c r="D1624" s="9"/>
      <c r="E1624" s="9"/>
      <c r="F1624" s="9"/>
      <c r="G1624" s="9"/>
      <c r="H1624" s="9"/>
    </row>
    <row r="1625" spans="1:8">
      <c r="A1625" s="5"/>
      <c r="B1625" s="7"/>
      <c r="C1625" s="9"/>
      <c r="D1625" s="9"/>
      <c r="E1625" s="9"/>
      <c r="F1625" s="9"/>
      <c r="G1625" s="9"/>
      <c r="H1625" s="9"/>
    </row>
    <row r="1626" spans="1:8">
      <c r="A1626" s="5"/>
      <c r="B1626" s="7"/>
      <c r="C1626" s="9"/>
      <c r="D1626" s="9"/>
      <c r="E1626" s="9"/>
      <c r="F1626" s="9"/>
      <c r="G1626" s="9"/>
      <c r="H1626" s="9"/>
    </row>
    <row r="1627" spans="1:8">
      <c r="A1627" s="5"/>
      <c r="B1627" s="7"/>
      <c r="C1627" s="9"/>
      <c r="D1627" s="9"/>
      <c r="E1627" s="9"/>
      <c r="F1627" s="9"/>
      <c r="G1627" s="9"/>
      <c r="H1627" s="9"/>
    </row>
    <row r="1628" spans="1:8">
      <c r="A1628" s="5"/>
      <c r="B1628" s="7"/>
      <c r="C1628" s="9"/>
      <c r="D1628" s="9"/>
      <c r="E1628" s="9"/>
      <c r="F1628" s="9"/>
      <c r="G1628" s="9"/>
      <c r="H1628" s="9"/>
    </row>
    <row r="1629" spans="1:8">
      <c r="A1629" s="5"/>
      <c r="B1629" s="7"/>
      <c r="C1629" s="9"/>
      <c r="D1629" s="9"/>
      <c r="E1629" s="9"/>
      <c r="F1629" s="9"/>
      <c r="G1629" s="9"/>
      <c r="H1629" s="9"/>
    </row>
    <row r="1630" spans="1:8">
      <c r="A1630" s="5"/>
      <c r="B1630" s="7"/>
      <c r="C1630" s="9"/>
      <c r="D1630" s="9"/>
      <c r="E1630" s="9"/>
      <c r="F1630" s="9"/>
      <c r="G1630" s="9"/>
      <c r="H1630" s="9"/>
    </row>
    <row r="1631" spans="1:8">
      <c r="A1631" s="5"/>
      <c r="B1631" s="7"/>
      <c r="C1631" s="9"/>
      <c r="D1631" s="9"/>
      <c r="E1631" s="9"/>
      <c r="F1631" s="9"/>
      <c r="G1631" s="9"/>
      <c r="H1631" s="9"/>
    </row>
    <row r="1632" spans="1:8">
      <c r="A1632" s="5"/>
      <c r="B1632" s="7"/>
      <c r="C1632" s="9"/>
      <c r="D1632" s="9"/>
      <c r="E1632" s="9"/>
      <c r="F1632" s="9"/>
      <c r="G1632" s="9"/>
      <c r="H1632" s="9"/>
    </row>
    <row r="1633" spans="1:8">
      <c r="A1633" s="5"/>
      <c r="B1633" s="7"/>
      <c r="C1633" s="9"/>
      <c r="D1633" s="9"/>
      <c r="E1633" s="9"/>
      <c r="F1633" s="9"/>
      <c r="G1633" s="9"/>
      <c r="H1633" s="9"/>
    </row>
    <row r="1634" spans="1:8">
      <c r="A1634" s="5"/>
      <c r="B1634" s="7"/>
      <c r="C1634" s="9"/>
      <c r="D1634" s="9"/>
      <c r="E1634" s="9"/>
      <c r="F1634" s="9"/>
      <c r="G1634" s="9"/>
      <c r="H1634" s="9"/>
    </row>
    <row r="1635" spans="1:8">
      <c r="A1635" s="5"/>
      <c r="B1635" s="7"/>
      <c r="C1635" s="9"/>
      <c r="D1635" s="9"/>
      <c r="E1635" s="9"/>
      <c r="F1635" s="9"/>
      <c r="G1635" s="9"/>
      <c r="H1635" s="9"/>
    </row>
    <row r="1636" spans="1:8">
      <c r="A1636" s="5"/>
      <c r="B1636" s="7"/>
      <c r="C1636" s="9"/>
      <c r="D1636" s="9"/>
      <c r="E1636" s="9"/>
      <c r="F1636" s="9"/>
      <c r="G1636" s="9"/>
      <c r="H1636" s="9"/>
    </row>
    <row r="1637" spans="1:8">
      <c r="A1637" s="5"/>
      <c r="B1637" s="7"/>
      <c r="C1637" s="9"/>
      <c r="D1637" s="9"/>
      <c r="E1637" s="9"/>
      <c r="F1637" s="9"/>
      <c r="G1637" s="9"/>
      <c r="H1637" s="9"/>
    </row>
    <row r="1638" spans="1:8">
      <c r="A1638" s="5"/>
      <c r="B1638" s="7"/>
      <c r="C1638" s="9"/>
      <c r="D1638" s="9"/>
      <c r="E1638" s="9"/>
      <c r="F1638" s="9"/>
      <c r="G1638" s="9"/>
      <c r="H1638" s="9"/>
    </row>
    <row r="1639" spans="1:8">
      <c r="A1639" s="5"/>
      <c r="B1639" s="7"/>
      <c r="C1639" s="9"/>
      <c r="D1639" s="9"/>
      <c r="E1639" s="9"/>
      <c r="F1639" s="9"/>
      <c r="G1639" s="9"/>
      <c r="H1639" s="9"/>
    </row>
    <row r="1640" spans="1:8">
      <c r="A1640" s="5"/>
      <c r="B1640" s="7"/>
      <c r="C1640" s="9"/>
      <c r="D1640" s="9"/>
      <c r="E1640" s="9"/>
      <c r="F1640" s="9"/>
      <c r="G1640" s="9"/>
      <c r="H1640" s="9"/>
    </row>
    <row r="1641" spans="1:8">
      <c r="A1641" s="5"/>
      <c r="B1641" s="7"/>
      <c r="C1641" s="9"/>
      <c r="D1641" s="9"/>
      <c r="E1641" s="9"/>
      <c r="F1641" s="9"/>
      <c r="G1641" s="9"/>
      <c r="H1641" s="9"/>
    </row>
    <row r="1642" spans="1:8">
      <c r="A1642" s="5"/>
      <c r="B1642" s="7"/>
      <c r="C1642" s="9"/>
      <c r="D1642" s="9"/>
      <c r="E1642" s="9"/>
      <c r="F1642" s="9"/>
      <c r="G1642" s="9"/>
      <c r="H1642" s="9"/>
    </row>
    <row r="1643" spans="1:8">
      <c r="A1643" s="5"/>
      <c r="B1643" s="7"/>
      <c r="C1643" s="9"/>
      <c r="D1643" s="9"/>
      <c r="E1643" s="9"/>
      <c r="F1643" s="9"/>
      <c r="G1643" s="9"/>
      <c r="H1643" s="9"/>
    </row>
    <row r="1644" spans="1:8">
      <c r="A1644" s="5"/>
      <c r="B1644" s="7"/>
      <c r="C1644" s="9"/>
      <c r="D1644" s="9"/>
      <c r="E1644" s="9"/>
      <c r="F1644" s="9"/>
      <c r="G1644" s="9"/>
      <c r="H1644" s="9"/>
    </row>
    <row r="1645" spans="1:8">
      <c r="A1645" s="5"/>
      <c r="B1645" s="7"/>
      <c r="C1645" s="9"/>
      <c r="D1645" s="9"/>
      <c r="E1645" s="9"/>
      <c r="F1645" s="9"/>
      <c r="G1645" s="9"/>
      <c r="H1645" s="9"/>
    </row>
    <row r="1646" spans="1:8">
      <c r="A1646" s="5"/>
      <c r="B1646" s="7"/>
      <c r="C1646" s="9"/>
      <c r="D1646" s="9"/>
      <c r="E1646" s="9"/>
      <c r="F1646" s="9"/>
      <c r="G1646" s="9"/>
      <c r="H1646" s="9"/>
    </row>
    <row r="1647" spans="1:8">
      <c r="A1647" s="5"/>
      <c r="B1647" s="7"/>
      <c r="C1647" s="9"/>
      <c r="D1647" s="9"/>
      <c r="E1647" s="9"/>
      <c r="F1647" s="9"/>
      <c r="G1647" s="9"/>
      <c r="H1647" s="9"/>
    </row>
    <row r="1648" spans="1:8">
      <c r="A1648" s="5"/>
      <c r="B1648" s="7"/>
      <c r="C1648" s="9"/>
      <c r="D1648" s="9"/>
      <c r="E1648" s="9"/>
      <c r="F1648" s="9"/>
      <c r="G1648" s="9"/>
      <c r="H1648" s="9"/>
    </row>
    <row r="1649" spans="1:8">
      <c r="A1649" s="5"/>
      <c r="B1649" s="7"/>
      <c r="C1649" s="9"/>
      <c r="D1649" s="9"/>
      <c r="E1649" s="9"/>
      <c r="F1649" s="9"/>
      <c r="G1649" s="9"/>
      <c r="H1649" s="9"/>
    </row>
    <row r="1650" spans="1:8">
      <c r="A1650" s="5"/>
      <c r="B1650" s="7"/>
      <c r="C1650" s="9"/>
      <c r="D1650" s="9"/>
      <c r="E1650" s="9"/>
      <c r="F1650" s="9"/>
      <c r="G1650" s="9"/>
      <c r="H1650" s="9"/>
    </row>
    <row r="1651" spans="1:8">
      <c r="A1651" s="5"/>
      <c r="B1651" s="7"/>
      <c r="C1651" s="9"/>
      <c r="D1651" s="9"/>
      <c r="E1651" s="9"/>
      <c r="F1651" s="9"/>
      <c r="G1651" s="9"/>
      <c r="H1651" s="9"/>
    </row>
    <row r="1652" spans="1:8">
      <c r="A1652" s="5"/>
      <c r="B1652" s="7"/>
      <c r="C1652" s="9"/>
      <c r="D1652" s="9"/>
      <c r="E1652" s="9"/>
      <c r="F1652" s="9"/>
      <c r="G1652" s="9"/>
      <c r="H1652" s="9"/>
    </row>
    <row r="1653" spans="1:8">
      <c r="A1653" s="5"/>
      <c r="B1653" s="7"/>
      <c r="C1653" s="9"/>
      <c r="D1653" s="9"/>
      <c r="E1653" s="9"/>
      <c r="F1653" s="9"/>
      <c r="G1653" s="9"/>
      <c r="H1653" s="9"/>
    </row>
    <row r="1654" spans="1:8">
      <c r="A1654" s="5"/>
      <c r="B1654" s="7"/>
      <c r="C1654" s="9"/>
      <c r="D1654" s="9"/>
      <c r="E1654" s="9"/>
      <c r="F1654" s="9"/>
      <c r="G1654" s="9"/>
      <c r="H1654" s="9"/>
    </row>
    <row r="1655" spans="1:8">
      <c r="A1655" s="5"/>
      <c r="B1655" s="7"/>
      <c r="C1655" s="9"/>
      <c r="D1655" s="9"/>
      <c r="E1655" s="9"/>
      <c r="F1655" s="9"/>
      <c r="G1655" s="9"/>
      <c r="H1655" s="9"/>
    </row>
    <row r="1656" spans="1:8">
      <c r="A1656" s="5"/>
      <c r="B1656" s="7"/>
      <c r="C1656" s="9"/>
      <c r="D1656" s="9"/>
      <c r="E1656" s="9"/>
      <c r="F1656" s="9"/>
      <c r="G1656" s="9"/>
      <c r="H1656" s="9"/>
    </row>
    <row r="1657" spans="1:8">
      <c r="A1657" s="5"/>
      <c r="B1657" s="7"/>
      <c r="C1657" s="9"/>
      <c r="D1657" s="9"/>
      <c r="E1657" s="9"/>
      <c r="F1657" s="9"/>
      <c r="G1657" s="9"/>
      <c r="H1657" s="9"/>
    </row>
    <row r="1658" spans="1:8">
      <c r="A1658" s="5"/>
      <c r="B1658" s="7"/>
      <c r="C1658" s="9"/>
      <c r="D1658" s="9"/>
      <c r="E1658" s="9"/>
      <c r="F1658" s="9"/>
      <c r="G1658" s="9"/>
      <c r="H1658" s="9"/>
    </row>
    <row r="1659" spans="1:8">
      <c r="A1659" s="5"/>
      <c r="B1659" s="7"/>
      <c r="C1659" s="9"/>
      <c r="D1659" s="9"/>
      <c r="E1659" s="9"/>
      <c r="F1659" s="9"/>
      <c r="G1659" s="9"/>
      <c r="H1659" s="9"/>
    </row>
    <row r="1660" spans="1:8">
      <c r="A1660" s="5"/>
      <c r="B1660" s="7"/>
      <c r="C1660" s="9"/>
      <c r="D1660" s="9"/>
      <c r="E1660" s="9"/>
      <c r="F1660" s="9"/>
      <c r="G1660" s="9"/>
      <c r="H1660" s="9"/>
    </row>
    <row r="1661" spans="1:8">
      <c r="A1661" s="5"/>
      <c r="B1661" s="7"/>
      <c r="C1661" s="9"/>
      <c r="D1661" s="9"/>
      <c r="E1661" s="9"/>
      <c r="F1661" s="9"/>
      <c r="G1661" s="9"/>
      <c r="H1661" s="9"/>
    </row>
    <row r="1662" spans="1:8">
      <c r="A1662" s="5"/>
      <c r="B1662" s="7"/>
      <c r="C1662" s="9"/>
      <c r="D1662" s="9"/>
      <c r="E1662" s="9"/>
      <c r="F1662" s="9"/>
      <c r="G1662" s="9"/>
      <c r="H1662" s="9"/>
    </row>
    <row r="1663" spans="1:8">
      <c r="A1663" s="5"/>
      <c r="B1663" s="7"/>
      <c r="C1663" s="9"/>
      <c r="D1663" s="9"/>
      <c r="E1663" s="9"/>
      <c r="F1663" s="9"/>
      <c r="G1663" s="9"/>
      <c r="H1663" s="9"/>
    </row>
    <row r="1664" spans="1:8">
      <c r="A1664" s="5"/>
      <c r="B1664" s="7"/>
      <c r="C1664" s="9"/>
      <c r="D1664" s="9"/>
      <c r="E1664" s="9"/>
      <c r="F1664" s="9"/>
      <c r="G1664" s="9"/>
      <c r="H1664" s="9"/>
    </row>
    <row r="1665" spans="1:8">
      <c r="A1665" s="5"/>
      <c r="B1665" s="7"/>
      <c r="C1665" s="9"/>
      <c r="D1665" s="9"/>
      <c r="E1665" s="9"/>
      <c r="F1665" s="9"/>
      <c r="G1665" s="9"/>
      <c r="H1665" s="9"/>
    </row>
    <row r="1666" spans="1:8">
      <c r="A1666" s="5"/>
      <c r="B1666" s="7"/>
      <c r="C1666" s="9"/>
      <c r="D1666" s="9"/>
      <c r="E1666" s="9"/>
      <c r="F1666" s="9"/>
      <c r="G1666" s="9"/>
      <c r="H1666" s="9"/>
    </row>
    <row r="1667" spans="1:8">
      <c r="A1667" s="5"/>
      <c r="B1667" s="7"/>
      <c r="C1667" s="9"/>
      <c r="D1667" s="9"/>
      <c r="E1667" s="9"/>
      <c r="F1667" s="9"/>
      <c r="G1667" s="9"/>
      <c r="H1667" s="9"/>
    </row>
    <row r="1668" spans="1:8">
      <c r="A1668" s="5"/>
      <c r="B1668" s="7"/>
      <c r="C1668" s="9"/>
      <c r="D1668" s="9"/>
      <c r="E1668" s="9"/>
      <c r="F1668" s="9"/>
      <c r="G1668" s="9"/>
      <c r="H1668" s="9"/>
    </row>
    <row r="1669" spans="1:8">
      <c r="A1669" s="5"/>
      <c r="B1669" s="7"/>
      <c r="C1669" s="9"/>
      <c r="D1669" s="9"/>
      <c r="E1669" s="9"/>
      <c r="F1669" s="9"/>
      <c r="G1669" s="9"/>
      <c r="H1669" s="9"/>
    </row>
    <row r="1670" spans="1:8">
      <c r="A1670" s="5"/>
      <c r="B1670" s="7"/>
      <c r="C1670" s="9"/>
      <c r="D1670" s="9"/>
      <c r="E1670" s="9"/>
      <c r="F1670" s="9"/>
      <c r="G1670" s="9"/>
      <c r="H1670" s="9"/>
    </row>
    <row r="1671" spans="1:8">
      <c r="A1671" s="5"/>
      <c r="B1671" s="7"/>
      <c r="C1671" s="9"/>
      <c r="D1671" s="9"/>
      <c r="E1671" s="9"/>
      <c r="F1671" s="9"/>
      <c r="G1671" s="9"/>
      <c r="H1671" s="9"/>
    </row>
    <row r="1672" spans="1:8">
      <c r="A1672" s="5"/>
      <c r="B1672" s="7"/>
      <c r="C1672" s="9"/>
      <c r="D1672" s="9"/>
      <c r="E1672" s="9"/>
      <c r="F1672" s="9"/>
      <c r="G1672" s="9"/>
      <c r="H1672" s="9"/>
    </row>
    <row r="1673" spans="1:8">
      <c r="A1673" s="5"/>
      <c r="B1673" s="7"/>
      <c r="C1673" s="9"/>
      <c r="D1673" s="9"/>
      <c r="E1673" s="9"/>
      <c r="F1673" s="9"/>
      <c r="G1673" s="9"/>
      <c r="H1673" s="9"/>
    </row>
    <row r="1674" spans="1:8">
      <c r="A1674" s="5"/>
      <c r="B1674" s="7"/>
      <c r="C1674" s="9"/>
      <c r="D1674" s="9"/>
      <c r="E1674" s="9"/>
      <c r="F1674" s="9"/>
      <c r="G1674" s="9"/>
      <c r="H1674" s="9"/>
    </row>
    <row r="1675" spans="1:8">
      <c r="A1675" s="5"/>
      <c r="B1675" s="7"/>
      <c r="C1675" s="9"/>
      <c r="D1675" s="9"/>
      <c r="E1675" s="9"/>
      <c r="F1675" s="9"/>
      <c r="G1675" s="9"/>
      <c r="H1675" s="9"/>
    </row>
    <row r="1676" spans="1:8">
      <c r="A1676" s="5"/>
      <c r="B1676" s="7"/>
      <c r="C1676" s="9"/>
      <c r="D1676" s="9"/>
      <c r="E1676" s="9"/>
      <c r="F1676" s="9"/>
      <c r="G1676" s="9"/>
      <c r="H1676" s="9"/>
    </row>
    <row r="1677" spans="1:8">
      <c r="A1677" s="5"/>
      <c r="B1677" s="7"/>
      <c r="C1677" s="9"/>
      <c r="D1677" s="9"/>
      <c r="E1677" s="9"/>
      <c r="F1677" s="9"/>
      <c r="G1677" s="9"/>
      <c r="H1677" s="9"/>
    </row>
    <row r="1678" spans="1:8">
      <c r="A1678" s="5"/>
      <c r="B1678" s="7"/>
      <c r="C1678" s="9"/>
      <c r="D1678" s="9"/>
      <c r="E1678" s="9"/>
      <c r="F1678" s="9"/>
      <c r="G1678" s="9"/>
      <c r="H1678" s="9"/>
    </row>
    <row r="1679" spans="1:8">
      <c r="A1679" s="5"/>
      <c r="B1679" s="7"/>
      <c r="C1679" s="9"/>
      <c r="D1679" s="9"/>
      <c r="E1679" s="9"/>
      <c r="F1679" s="9"/>
      <c r="G1679" s="9"/>
      <c r="H1679" s="9"/>
    </row>
    <row r="1680" spans="1:8">
      <c r="A1680" s="5"/>
      <c r="B1680" s="7"/>
      <c r="C1680" s="9"/>
      <c r="D1680" s="9"/>
      <c r="E1680" s="9"/>
      <c r="F1680" s="9"/>
      <c r="G1680" s="9"/>
      <c r="H1680" s="9"/>
    </row>
    <row r="1681" spans="1:8">
      <c r="A1681" s="5"/>
      <c r="B1681" s="7"/>
      <c r="C1681" s="9"/>
      <c r="D1681" s="9"/>
      <c r="E1681" s="9"/>
      <c r="F1681" s="9"/>
      <c r="G1681" s="9"/>
      <c r="H1681" s="9"/>
    </row>
    <row r="1682" spans="1:8">
      <c r="A1682" s="5"/>
      <c r="B1682" s="7"/>
      <c r="C1682" s="9"/>
      <c r="D1682" s="9"/>
      <c r="E1682" s="9"/>
      <c r="F1682" s="9"/>
      <c r="G1682" s="9"/>
      <c r="H1682" s="9"/>
    </row>
    <row r="1683" spans="1:8">
      <c r="A1683" s="5"/>
      <c r="B1683" s="7"/>
      <c r="C1683" s="9"/>
      <c r="D1683" s="9"/>
      <c r="E1683" s="9"/>
      <c r="F1683" s="9"/>
      <c r="G1683" s="9"/>
      <c r="H1683" s="9"/>
    </row>
    <row r="1684" spans="1:8">
      <c r="A1684" s="5"/>
      <c r="B1684" s="7"/>
      <c r="C1684" s="9"/>
      <c r="D1684" s="9"/>
      <c r="E1684" s="9"/>
      <c r="F1684" s="9"/>
      <c r="G1684" s="9"/>
      <c r="H1684" s="9"/>
    </row>
    <row r="1685" spans="1:8">
      <c r="A1685" s="5"/>
      <c r="B1685" s="7"/>
      <c r="C1685" s="9"/>
      <c r="D1685" s="9"/>
      <c r="E1685" s="9"/>
      <c r="F1685" s="9"/>
      <c r="G1685" s="9"/>
      <c r="H1685" s="9"/>
    </row>
    <row r="1686" spans="1:8">
      <c r="A1686" s="5"/>
      <c r="B1686" s="7"/>
      <c r="C1686" s="9"/>
      <c r="D1686" s="9"/>
      <c r="E1686" s="9"/>
      <c r="F1686" s="9"/>
      <c r="G1686" s="9"/>
      <c r="H1686" s="9"/>
    </row>
    <row r="1687" spans="1:8">
      <c r="A1687" s="5"/>
      <c r="B1687" s="7"/>
      <c r="C1687" s="9"/>
      <c r="D1687" s="9"/>
      <c r="E1687" s="9"/>
      <c r="F1687" s="9"/>
      <c r="G1687" s="9"/>
      <c r="H1687" s="9"/>
    </row>
    <row r="1688" spans="1:8">
      <c r="A1688" s="5"/>
      <c r="B1688" s="7"/>
      <c r="C1688" s="9"/>
      <c r="D1688" s="9"/>
      <c r="E1688" s="9"/>
      <c r="F1688" s="9"/>
      <c r="G1688" s="9"/>
      <c r="H1688" s="9"/>
    </row>
    <row r="1689" spans="1:8">
      <c r="A1689" s="5"/>
      <c r="B1689" s="7"/>
      <c r="C1689" s="9"/>
      <c r="D1689" s="9"/>
      <c r="E1689" s="9"/>
      <c r="F1689" s="9"/>
      <c r="G1689" s="9"/>
      <c r="H1689" s="9"/>
    </row>
    <row r="1690" spans="1:8">
      <c r="A1690" s="5"/>
      <c r="B1690" s="7"/>
      <c r="C1690" s="9"/>
      <c r="D1690" s="9"/>
      <c r="E1690" s="9"/>
      <c r="F1690" s="9"/>
      <c r="G1690" s="9"/>
      <c r="H1690" s="9"/>
    </row>
    <row r="1691" spans="1:8">
      <c r="A1691" s="5"/>
      <c r="B1691" s="7"/>
      <c r="C1691" s="9"/>
      <c r="D1691" s="9"/>
      <c r="E1691" s="9"/>
      <c r="F1691" s="9"/>
      <c r="G1691" s="9"/>
      <c r="H1691" s="9"/>
    </row>
    <row r="1692" spans="1:8">
      <c r="A1692" s="5"/>
      <c r="B1692" s="7"/>
      <c r="C1692" s="9"/>
      <c r="D1692" s="9"/>
      <c r="E1692" s="9"/>
      <c r="F1692" s="9"/>
      <c r="G1692" s="9"/>
      <c r="H1692" s="9"/>
    </row>
    <row r="1693" spans="1:8">
      <c r="A1693" s="5"/>
      <c r="B1693" s="7"/>
      <c r="C1693" s="9"/>
      <c r="D1693" s="9"/>
      <c r="E1693" s="9"/>
      <c r="F1693" s="9"/>
      <c r="G1693" s="9"/>
      <c r="H1693" s="9"/>
    </row>
    <row r="1694" spans="1:8">
      <c r="A1694" s="5"/>
      <c r="B1694" s="7"/>
      <c r="C1694" s="9"/>
      <c r="D1694" s="9"/>
      <c r="E1694" s="9"/>
      <c r="F1694" s="9"/>
      <c r="G1694" s="9"/>
      <c r="H1694" s="9"/>
    </row>
    <row r="1695" spans="1:8">
      <c r="A1695" s="5"/>
      <c r="B1695" s="7"/>
      <c r="C1695" s="9"/>
      <c r="D1695" s="9"/>
      <c r="E1695" s="9"/>
      <c r="F1695" s="9"/>
      <c r="G1695" s="9"/>
      <c r="H1695" s="9"/>
    </row>
    <row r="1696" spans="1:8">
      <c r="A1696" s="5"/>
      <c r="B1696" s="7"/>
      <c r="C1696" s="9"/>
      <c r="D1696" s="9"/>
      <c r="E1696" s="9"/>
      <c r="F1696" s="9"/>
      <c r="G1696" s="9"/>
      <c r="H1696" s="9"/>
    </row>
    <row r="1697" spans="1:8">
      <c r="A1697" s="5"/>
      <c r="B1697" s="7"/>
      <c r="C1697" s="9"/>
      <c r="D1697" s="9"/>
      <c r="E1697" s="9"/>
      <c r="F1697" s="9"/>
      <c r="G1697" s="9"/>
      <c r="H1697" s="9"/>
    </row>
    <row r="1698" spans="1:8">
      <c r="A1698" s="5"/>
      <c r="B1698" s="7"/>
      <c r="C1698" s="9"/>
      <c r="D1698" s="9"/>
      <c r="E1698" s="9"/>
      <c r="F1698" s="9"/>
      <c r="G1698" s="9"/>
      <c r="H1698" s="9"/>
    </row>
    <row r="1699" spans="1:8">
      <c r="A1699" s="5"/>
      <c r="B1699" s="7"/>
      <c r="C1699" s="9"/>
      <c r="D1699" s="9"/>
      <c r="E1699" s="9"/>
      <c r="F1699" s="9"/>
      <c r="G1699" s="9"/>
      <c r="H1699" s="9"/>
    </row>
    <row r="1700" spans="1:8">
      <c r="A1700" s="5"/>
      <c r="B1700" s="7"/>
      <c r="C1700" s="9"/>
      <c r="D1700" s="9"/>
      <c r="E1700" s="9"/>
      <c r="F1700" s="9"/>
      <c r="G1700" s="9"/>
      <c r="H1700" s="9"/>
    </row>
    <row r="1701" spans="1:8">
      <c r="A1701" s="5"/>
      <c r="B1701" s="7"/>
      <c r="C1701" s="9"/>
      <c r="D1701" s="9"/>
      <c r="E1701" s="9"/>
      <c r="F1701" s="9"/>
      <c r="G1701" s="9"/>
      <c r="H1701" s="9"/>
    </row>
    <row r="1702" spans="1:8">
      <c r="A1702" s="5"/>
      <c r="B1702" s="7"/>
      <c r="C1702" s="9"/>
      <c r="D1702" s="9"/>
      <c r="E1702" s="9"/>
      <c r="F1702" s="9"/>
      <c r="G1702" s="9"/>
      <c r="H1702" s="9"/>
    </row>
    <row r="1703" spans="1:8">
      <c r="A1703" s="5"/>
      <c r="B1703" s="7"/>
      <c r="C1703" s="9"/>
      <c r="D1703" s="9"/>
      <c r="E1703" s="9"/>
      <c r="F1703" s="9"/>
      <c r="G1703" s="9"/>
      <c r="H1703" s="9"/>
    </row>
    <row r="1704" spans="1:8">
      <c r="A1704" s="5"/>
      <c r="B1704" s="7"/>
      <c r="C1704" s="9"/>
      <c r="D1704" s="9"/>
      <c r="E1704" s="9"/>
      <c r="F1704" s="9"/>
      <c r="G1704" s="9"/>
      <c r="H1704" s="9"/>
    </row>
    <row r="1705" spans="1:8">
      <c r="A1705" s="5"/>
      <c r="B1705" s="7"/>
      <c r="C1705" s="9"/>
      <c r="D1705" s="9"/>
      <c r="E1705" s="9"/>
      <c r="F1705" s="9"/>
      <c r="G1705" s="9"/>
      <c r="H1705" s="9"/>
    </row>
    <row r="1706" spans="1:8">
      <c r="A1706" s="5"/>
      <c r="B1706" s="7"/>
      <c r="C1706" s="9"/>
      <c r="D1706" s="9"/>
      <c r="E1706" s="9"/>
      <c r="F1706" s="9"/>
      <c r="G1706" s="9"/>
      <c r="H1706" s="9"/>
    </row>
    <row r="1707" spans="1:8">
      <c r="A1707" s="5"/>
      <c r="B1707" s="7"/>
      <c r="C1707" s="9"/>
      <c r="D1707" s="9"/>
      <c r="E1707" s="9"/>
      <c r="F1707" s="9"/>
      <c r="G1707" s="9"/>
      <c r="H1707" s="9"/>
    </row>
    <row r="1708" spans="1:8">
      <c r="A1708" s="5"/>
      <c r="B1708" s="7"/>
      <c r="C1708" s="9"/>
      <c r="D1708" s="9"/>
      <c r="E1708" s="9"/>
      <c r="F1708" s="9"/>
      <c r="G1708" s="9"/>
      <c r="H1708" s="9"/>
    </row>
    <row r="1709" spans="1:8">
      <c r="A1709" s="5"/>
      <c r="B1709" s="7"/>
      <c r="C1709" s="9"/>
      <c r="D1709" s="9"/>
      <c r="E1709" s="9"/>
      <c r="F1709" s="9"/>
      <c r="G1709" s="9"/>
      <c r="H1709" s="9"/>
    </row>
    <row r="1710" spans="1:8">
      <c r="A1710" s="5"/>
      <c r="B1710" s="7"/>
      <c r="C1710" s="9"/>
      <c r="D1710" s="9"/>
      <c r="E1710" s="9"/>
      <c r="F1710" s="9"/>
      <c r="G1710" s="9"/>
      <c r="H1710" s="9"/>
    </row>
    <row r="1711" spans="1:8">
      <c r="A1711" s="5"/>
      <c r="B1711" s="7"/>
      <c r="C1711" s="9"/>
      <c r="D1711" s="9"/>
      <c r="E1711" s="9"/>
      <c r="F1711" s="9"/>
      <c r="G1711" s="9"/>
      <c r="H1711" s="9"/>
    </row>
    <row r="1712" spans="1:8">
      <c r="A1712" s="5"/>
      <c r="B1712" s="7"/>
      <c r="C1712" s="9"/>
      <c r="D1712" s="9"/>
      <c r="E1712" s="9"/>
      <c r="F1712" s="9"/>
      <c r="G1712" s="9"/>
      <c r="H1712" s="9"/>
    </row>
    <row r="1713" spans="1:8">
      <c r="A1713" s="5"/>
      <c r="B1713" s="7"/>
      <c r="C1713" s="9"/>
      <c r="D1713" s="9"/>
      <c r="E1713" s="9"/>
      <c r="F1713" s="9"/>
      <c r="G1713" s="9"/>
      <c r="H1713" s="9"/>
    </row>
    <row r="1714" spans="1:8">
      <c r="A1714" s="5"/>
      <c r="B1714" s="7"/>
      <c r="C1714" s="9"/>
      <c r="D1714" s="9"/>
      <c r="E1714" s="9"/>
      <c r="F1714" s="9"/>
      <c r="G1714" s="9"/>
      <c r="H1714" s="9"/>
    </row>
    <row r="1715" spans="1:8">
      <c r="A1715" s="5"/>
      <c r="B1715" s="7"/>
      <c r="C1715" s="9"/>
      <c r="D1715" s="9"/>
      <c r="E1715" s="9"/>
      <c r="F1715" s="9"/>
      <c r="G1715" s="9"/>
      <c r="H1715" s="9"/>
    </row>
    <row r="1716" spans="1:8">
      <c r="A1716" s="5"/>
      <c r="B1716" s="7"/>
      <c r="C1716" s="9"/>
      <c r="D1716" s="9"/>
      <c r="E1716" s="9"/>
      <c r="F1716" s="9"/>
      <c r="G1716" s="9"/>
      <c r="H1716" s="9"/>
    </row>
    <row r="1717" spans="1:8">
      <c r="A1717" s="5"/>
      <c r="B1717" s="7"/>
      <c r="C1717" s="9"/>
      <c r="D1717" s="9"/>
      <c r="E1717" s="9"/>
      <c r="F1717" s="9"/>
      <c r="G1717" s="9"/>
      <c r="H1717" s="9"/>
    </row>
    <row r="1718" spans="1:8">
      <c r="A1718" s="5"/>
      <c r="B1718" s="7"/>
      <c r="C1718" s="9"/>
      <c r="D1718" s="9"/>
      <c r="E1718" s="9"/>
      <c r="F1718" s="9"/>
      <c r="G1718" s="9"/>
      <c r="H1718" s="9"/>
    </row>
    <row r="1719" spans="1:8">
      <c r="A1719" s="5"/>
      <c r="B1719" s="7"/>
      <c r="C1719" s="9"/>
      <c r="D1719" s="9"/>
      <c r="E1719" s="9"/>
      <c r="F1719" s="9"/>
      <c r="G1719" s="9"/>
      <c r="H1719" s="9"/>
    </row>
    <row r="1720" spans="1:8">
      <c r="A1720" s="5"/>
      <c r="B1720" s="7"/>
      <c r="C1720" s="9"/>
      <c r="D1720" s="9"/>
      <c r="E1720" s="9"/>
      <c r="F1720" s="9"/>
      <c r="G1720" s="9"/>
      <c r="H1720" s="9"/>
    </row>
    <row r="1721" spans="1:8">
      <c r="A1721" s="5"/>
      <c r="B1721" s="7"/>
      <c r="C1721" s="9"/>
      <c r="D1721" s="9"/>
      <c r="E1721" s="9"/>
      <c r="F1721" s="9"/>
      <c r="G1721" s="9"/>
      <c r="H1721" s="9"/>
    </row>
    <row r="1722" spans="1:8">
      <c r="A1722" s="5"/>
      <c r="B1722" s="7"/>
      <c r="C1722" s="9"/>
      <c r="D1722" s="9"/>
      <c r="E1722" s="9"/>
      <c r="F1722" s="9"/>
      <c r="G1722" s="9"/>
      <c r="H1722" s="9"/>
    </row>
    <row r="1723" spans="1:8">
      <c r="A1723" s="5"/>
      <c r="B1723" s="7"/>
      <c r="C1723" s="9"/>
      <c r="D1723" s="9"/>
      <c r="E1723" s="9"/>
      <c r="F1723" s="9"/>
      <c r="G1723" s="9"/>
      <c r="H1723" s="9"/>
    </row>
    <row r="1724" spans="1:8">
      <c r="A1724" s="5"/>
      <c r="B1724" s="7"/>
      <c r="C1724" s="9"/>
      <c r="D1724" s="9"/>
      <c r="E1724" s="9"/>
      <c r="F1724" s="9"/>
      <c r="G1724" s="9"/>
      <c r="H1724" s="9"/>
    </row>
    <row r="1725" spans="1:8">
      <c r="A1725" s="5"/>
      <c r="B1725" s="7"/>
      <c r="C1725" s="9"/>
      <c r="D1725" s="9"/>
      <c r="E1725" s="9"/>
      <c r="F1725" s="9"/>
      <c r="G1725" s="9"/>
      <c r="H1725" s="9"/>
    </row>
    <row r="1726" spans="1:8">
      <c r="A1726" s="5"/>
      <c r="B1726" s="7"/>
      <c r="C1726" s="9"/>
      <c r="D1726" s="9"/>
      <c r="E1726" s="9"/>
      <c r="F1726" s="9"/>
      <c r="G1726" s="9"/>
      <c r="H1726" s="9"/>
    </row>
    <row r="1727" spans="1:8">
      <c r="A1727" s="5"/>
      <c r="B1727" s="7"/>
      <c r="C1727" s="9"/>
      <c r="D1727" s="9"/>
      <c r="E1727" s="9"/>
      <c r="F1727" s="9"/>
      <c r="G1727" s="9"/>
      <c r="H1727" s="9"/>
    </row>
    <row r="1728" spans="1:8">
      <c r="A1728" s="5"/>
      <c r="B1728" s="7"/>
      <c r="C1728" s="9"/>
      <c r="D1728" s="9"/>
      <c r="E1728" s="9"/>
      <c r="F1728" s="9"/>
      <c r="G1728" s="9"/>
      <c r="H1728" s="9"/>
    </row>
    <row r="1729" spans="1:8">
      <c r="A1729" s="5"/>
      <c r="B1729" s="7"/>
      <c r="C1729" s="9"/>
      <c r="D1729" s="9"/>
      <c r="E1729" s="9"/>
      <c r="F1729" s="9"/>
      <c r="G1729" s="9"/>
      <c r="H1729" s="9"/>
    </row>
    <row r="1730" spans="1:8">
      <c r="A1730" s="5"/>
      <c r="B1730" s="7"/>
      <c r="C1730" s="9"/>
      <c r="D1730" s="9"/>
      <c r="E1730" s="9"/>
      <c r="F1730" s="9"/>
      <c r="G1730" s="9"/>
      <c r="H1730" s="9"/>
    </row>
    <row r="1731" spans="1:8">
      <c r="A1731" s="5"/>
      <c r="B1731" s="7"/>
      <c r="C1731" s="9"/>
      <c r="D1731" s="9"/>
      <c r="E1731" s="9"/>
      <c r="F1731" s="9"/>
      <c r="G1731" s="9"/>
      <c r="H1731" s="9"/>
    </row>
    <row r="1732" spans="1:8">
      <c r="A1732" s="5"/>
      <c r="B1732" s="7"/>
      <c r="C1732" s="9"/>
      <c r="D1732" s="9"/>
      <c r="E1732" s="9"/>
      <c r="F1732" s="9"/>
      <c r="G1732" s="9"/>
      <c r="H1732" s="9"/>
    </row>
    <row r="1733" spans="1:8">
      <c r="A1733" s="5"/>
      <c r="B1733" s="7"/>
      <c r="C1733" s="9"/>
      <c r="D1733" s="9"/>
      <c r="E1733" s="9"/>
      <c r="F1733" s="9"/>
      <c r="G1733" s="9"/>
      <c r="H1733" s="9"/>
    </row>
    <row r="1734" spans="1:8">
      <c r="A1734" s="5"/>
      <c r="B1734" s="7"/>
      <c r="C1734" s="9"/>
      <c r="D1734" s="9"/>
      <c r="E1734" s="9"/>
      <c r="F1734" s="9"/>
      <c r="G1734" s="9"/>
      <c r="H1734" s="9"/>
    </row>
    <row r="1735" spans="1:8">
      <c r="A1735" s="5"/>
      <c r="B1735" s="7"/>
      <c r="C1735" s="9"/>
      <c r="D1735" s="9"/>
      <c r="E1735" s="9"/>
      <c r="F1735" s="9"/>
      <c r="G1735" s="9"/>
      <c r="H1735" s="9"/>
    </row>
    <row r="1736" spans="1:8">
      <c r="A1736" s="5"/>
      <c r="B1736" s="7"/>
      <c r="C1736" s="9"/>
      <c r="D1736" s="9"/>
      <c r="E1736" s="9"/>
      <c r="F1736" s="9"/>
      <c r="G1736" s="9"/>
      <c r="H1736" s="9"/>
    </row>
    <row r="1737" spans="1:8">
      <c r="A1737" s="5"/>
      <c r="B1737" s="7"/>
      <c r="C1737" s="9"/>
      <c r="D1737" s="9"/>
      <c r="E1737" s="9"/>
      <c r="F1737" s="9"/>
      <c r="G1737" s="9"/>
      <c r="H1737" s="9"/>
    </row>
    <row r="1738" spans="1:8">
      <c r="A1738" s="5"/>
      <c r="B1738" s="7"/>
      <c r="C1738" s="9"/>
      <c r="D1738" s="9"/>
      <c r="E1738" s="9"/>
      <c r="F1738" s="9"/>
      <c r="G1738" s="9"/>
      <c r="H1738" s="9"/>
    </row>
    <row r="1739" spans="1:8">
      <c r="A1739" s="5"/>
      <c r="B1739" s="7"/>
      <c r="C1739" s="9"/>
      <c r="D1739" s="9"/>
      <c r="E1739" s="9"/>
      <c r="F1739" s="9"/>
      <c r="G1739" s="9"/>
      <c r="H1739" s="9"/>
    </row>
    <row r="1740" spans="1:8">
      <c r="A1740" s="5"/>
      <c r="B1740" s="7"/>
      <c r="C1740" s="9"/>
      <c r="D1740" s="9"/>
      <c r="E1740" s="9"/>
      <c r="F1740" s="9"/>
      <c r="G1740" s="9"/>
      <c r="H1740" s="9"/>
    </row>
    <row r="1741" spans="1:8">
      <c r="A1741" s="5"/>
      <c r="B1741" s="7"/>
      <c r="C1741" s="9"/>
      <c r="D1741" s="9"/>
      <c r="E1741" s="9"/>
      <c r="F1741" s="9"/>
      <c r="G1741" s="9"/>
      <c r="H1741" s="9"/>
    </row>
    <row r="1742" spans="1:8">
      <c r="A1742" s="5"/>
      <c r="B1742" s="7"/>
      <c r="C1742" s="9"/>
      <c r="D1742" s="9"/>
      <c r="E1742" s="9"/>
      <c r="F1742" s="9"/>
      <c r="G1742" s="9"/>
      <c r="H1742" s="9"/>
    </row>
    <row r="1743" spans="1:8">
      <c r="A1743" s="5"/>
      <c r="B1743" s="7"/>
      <c r="C1743" s="9"/>
      <c r="D1743" s="9"/>
      <c r="E1743" s="9"/>
      <c r="F1743" s="9"/>
      <c r="G1743" s="9"/>
      <c r="H1743" s="9"/>
    </row>
    <row r="1744" spans="1:8">
      <c r="A1744" s="5"/>
      <c r="B1744" s="7"/>
      <c r="C1744" s="9"/>
      <c r="D1744" s="9"/>
      <c r="E1744" s="9"/>
      <c r="F1744" s="9"/>
      <c r="G1744" s="9"/>
      <c r="H1744" s="9"/>
    </row>
    <row r="1745" spans="1:8">
      <c r="A1745" s="5"/>
      <c r="B1745" s="7"/>
      <c r="C1745" s="9"/>
      <c r="D1745" s="9"/>
      <c r="E1745" s="9"/>
      <c r="F1745" s="9"/>
      <c r="G1745" s="9"/>
      <c r="H1745" s="9"/>
    </row>
    <row r="1746" spans="1:8">
      <c r="A1746" s="5"/>
      <c r="B1746" s="7"/>
      <c r="C1746" s="9"/>
      <c r="D1746" s="9"/>
      <c r="E1746" s="9"/>
      <c r="F1746" s="9"/>
      <c r="G1746" s="9"/>
      <c r="H1746" s="9"/>
    </row>
    <row r="1747" spans="1:8">
      <c r="A1747" s="5"/>
      <c r="B1747" s="7"/>
      <c r="C1747" s="9"/>
      <c r="D1747" s="9"/>
      <c r="E1747" s="9"/>
      <c r="F1747" s="9"/>
      <c r="G1747" s="9"/>
      <c r="H1747" s="9"/>
    </row>
    <row r="1748" spans="1:8">
      <c r="A1748" s="5"/>
      <c r="B1748" s="7"/>
      <c r="C1748" s="9"/>
      <c r="D1748" s="9"/>
      <c r="E1748" s="9"/>
      <c r="F1748" s="9"/>
      <c r="G1748" s="9"/>
      <c r="H1748" s="9"/>
    </row>
    <row r="1749" spans="1:8">
      <c r="A1749" s="5"/>
      <c r="B1749" s="7"/>
      <c r="C1749" s="9"/>
      <c r="D1749" s="9"/>
      <c r="E1749" s="9"/>
      <c r="F1749" s="9"/>
      <c r="G1749" s="9"/>
      <c r="H1749" s="9"/>
    </row>
    <row r="1750" spans="1:8">
      <c r="A1750" s="5"/>
      <c r="B1750" s="7"/>
      <c r="C1750" s="9"/>
      <c r="D1750" s="9"/>
      <c r="E1750" s="9"/>
      <c r="F1750" s="9"/>
      <c r="G1750" s="9"/>
      <c r="H1750" s="9"/>
    </row>
    <row r="1751" spans="1:8">
      <c r="A1751" s="5"/>
      <c r="B1751" s="7"/>
      <c r="C1751" s="9"/>
      <c r="D1751" s="9"/>
      <c r="E1751" s="9"/>
      <c r="F1751" s="9"/>
      <c r="G1751" s="9"/>
      <c r="H1751" s="9"/>
    </row>
    <row r="1752" spans="1:8">
      <c r="A1752" s="5"/>
      <c r="B1752" s="7"/>
      <c r="C1752" s="9"/>
      <c r="D1752" s="9"/>
      <c r="E1752" s="9"/>
      <c r="F1752" s="9"/>
      <c r="G1752" s="9"/>
      <c r="H1752" s="9"/>
    </row>
    <row r="1753" spans="1:8">
      <c r="A1753" s="5"/>
      <c r="B1753" s="7"/>
      <c r="C1753" s="9"/>
      <c r="D1753" s="9"/>
      <c r="E1753" s="9"/>
      <c r="F1753" s="9"/>
      <c r="G1753" s="9"/>
      <c r="H1753" s="9"/>
    </row>
    <row r="1754" spans="1:8">
      <c r="A1754" s="5"/>
      <c r="B1754" s="7"/>
      <c r="C1754" s="9"/>
      <c r="D1754" s="9"/>
      <c r="E1754" s="9"/>
      <c r="F1754" s="9"/>
      <c r="G1754" s="9"/>
      <c r="H1754" s="9"/>
    </row>
    <row r="1755" spans="1:8">
      <c r="A1755" s="5"/>
      <c r="B1755" s="7"/>
      <c r="C1755" s="9"/>
      <c r="D1755" s="9"/>
      <c r="E1755" s="9"/>
      <c r="F1755" s="9"/>
      <c r="G1755" s="9"/>
      <c r="H1755" s="9"/>
    </row>
    <row r="1756" spans="1:8">
      <c r="A1756" s="5"/>
      <c r="B1756" s="7"/>
      <c r="C1756" s="9"/>
      <c r="D1756" s="9"/>
      <c r="E1756" s="9"/>
      <c r="F1756" s="9"/>
      <c r="G1756" s="9"/>
      <c r="H1756" s="9"/>
    </row>
    <row r="1757" spans="1:8">
      <c r="A1757" s="5"/>
      <c r="B1757" s="7"/>
      <c r="C1757" s="9"/>
      <c r="D1757" s="9"/>
      <c r="E1757" s="9"/>
      <c r="F1757" s="9"/>
      <c r="G1757" s="9"/>
      <c r="H1757" s="9"/>
    </row>
    <row r="1758" spans="1:8">
      <c r="A1758" s="5"/>
      <c r="B1758" s="7"/>
      <c r="C1758" s="9"/>
      <c r="D1758" s="9"/>
      <c r="E1758" s="9"/>
      <c r="F1758" s="9"/>
      <c r="G1758" s="9"/>
      <c r="H1758" s="9"/>
    </row>
    <row r="1759" spans="1:8">
      <c r="A1759" s="5"/>
      <c r="B1759" s="7"/>
      <c r="C1759" s="9"/>
      <c r="D1759" s="9"/>
      <c r="E1759" s="9"/>
      <c r="F1759" s="9"/>
      <c r="G1759" s="9"/>
      <c r="H1759" s="9"/>
    </row>
    <row r="1760" spans="1:8">
      <c r="A1760" s="5"/>
      <c r="B1760" s="7"/>
      <c r="C1760" s="9"/>
      <c r="D1760" s="9"/>
      <c r="E1760" s="9"/>
      <c r="F1760" s="9"/>
      <c r="G1760" s="9"/>
      <c r="H1760" s="9"/>
    </row>
    <row r="1761" spans="1:8">
      <c r="A1761" s="5"/>
      <c r="B1761" s="7"/>
      <c r="C1761" s="9"/>
      <c r="D1761" s="9"/>
      <c r="E1761" s="9"/>
      <c r="F1761" s="9"/>
      <c r="G1761" s="9"/>
      <c r="H1761" s="9"/>
    </row>
    <row r="1762" spans="1:8">
      <c r="A1762" s="5"/>
      <c r="B1762" s="7"/>
      <c r="C1762" s="9"/>
      <c r="D1762" s="9"/>
      <c r="E1762" s="9"/>
      <c r="F1762" s="9"/>
      <c r="G1762" s="9"/>
      <c r="H1762" s="9"/>
    </row>
    <row r="1763" spans="1:8">
      <c r="A1763" s="5"/>
      <c r="B1763" s="7"/>
      <c r="C1763" s="9"/>
      <c r="D1763" s="9"/>
      <c r="E1763" s="9"/>
      <c r="F1763" s="9"/>
      <c r="G1763" s="9"/>
      <c r="H1763" s="9"/>
    </row>
    <row r="1764" spans="1:8">
      <c r="A1764" s="5"/>
      <c r="B1764" s="7"/>
      <c r="C1764" s="9"/>
      <c r="D1764" s="9"/>
      <c r="E1764" s="9"/>
      <c r="F1764" s="9"/>
      <c r="G1764" s="9"/>
      <c r="H1764" s="9"/>
    </row>
    <row r="1765" spans="1:8">
      <c r="A1765" s="5"/>
      <c r="B1765" s="7"/>
      <c r="C1765" s="9"/>
      <c r="D1765" s="9"/>
      <c r="E1765" s="9"/>
      <c r="F1765" s="9"/>
      <c r="G1765" s="9"/>
      <c r="H1765" s="9"/>
    </row>
    <row r="1766" spans="1:8">
      <c r="A1766" s="5"/>
      <c r="B1766" s="7"/>
      <c r="C1766" s="9"/>
      <c r="D1766" s="9"/>
      <c r="E1766" s="9"/>
      <c r="F1766" s="9"/>
      <c r="G1766" s="9"/>
      <c r="H1766" s="9"/>
    </row>
    <row r="1767" spans="1:8">
      <c r="A1767" s="5"/>
      <c r="B1767" s="7"/>
      <c r="C1767" s="9"/>
      <c r="D1767" s="9"/>
      <c r="E1767" s="9"/>
      <c r="F1767" s="9"/>
      <c r="G1767" s="9"/>
      <c r="H1767" s="9"/>
    </row>
    <row r="1768" spans="1:8">
      <c r="A1768" s="5"/>
      <c r="B1768" s="7"/>
      <c r="C1768" s="9"/>
      <c r="D1768" s="9"/>
      <c r="E1768" s="9"/>
      <c r="F1768" s="9"/>
      <c r="G1768" s="9"/>
      <c r="H1768" s="9"/>
    </row>
    <row r="1769" spans="1:8">
      <c r="A1769" s="5"/>
      <c r="B1769" s="7"/>
      <c r="C1769" s="9"/>
      <c r="D1769" s="9"/>
      <c r="E1769" s="9"/>
      <c r="F1769" s="9"/>
      <c r="G1769" s="9"/>
      <c r="H1769" s="9"/>
    </row>
    <row r="1770" spans="1:8">
      <c r="A1770" s="5"/>
      <c r="B1770" s="7"/>
      <c r="C1770" s="9"/>
      <c r="D1770" s="9"/>
      <c r="E1770" s="9"/>
      <c r="F1770" s="9"/>
      <c r="G1770" s="9"/>
      <c r="H1770" s="9"/>
    </row>
    <row r="1771" spans="1:8">
      <c r="A1771" s="5"/>
      <c r="B1771" s="7"/>
      <c r="C1771" s="9"/>
      <c r="D1771" s="9"/>
      <c r="E1771" s="9"/>
      <c r="F1771" s="9"/>
      <c r="G1771" s="9"/>
      <c r="H1771" s="9"/>
    </row>
    <row r="1772" spans="1:8">
      <c r="A1772" s="5"/>
      <c r="B1772" s="7"/>
      <c r="C1772" s="9"/>
      <c r="D1772" s="9"/>
      <c r="E1772" s="9"/>
      <c r="F1772" s="9"/>
      <c r="G1772" s="9"/>
      <c r="H1772" s="9"/>
    </row>
    <row r="1773" spans="1:8">
      <c r="A1773" s="5"/>
      <c r="B1773" s="7"/>
      <c r="C1773" s="9"/>
      <c r="D1773" s="9"/>
      <c r="E1773" s="9"/>
      <c r="F1773" s="9"/>
      <c r="G1773" s="9"/>
      <c r="H1773" s="9"/>
    </row>
    <row r="1774" spans="1:8">
      <c r="A1774" s="5"/>
      <c r="B1774" s="7"/>
      <c r="C1774" s="9"/>
      <c r="D1774" s="9"/>
      <c r="E1774" s="9"/>
      <c r="F1774" s="9"/>
      <c r="G1774" s="9"/>
      <c r="H1774" s="9"/>
    </row>
    <row r="1775" spans="1:8">
      <c r="A1775" s="5"/>
      <c r="B1775" s="7"/>
      <c r="C1775" s="9"/>
      <c r="D1775" s="9"/>
      <c r="E1775" s="9"/>
      <c r="F1775" s="9"/>
      <c r="G1775" s="9"/>
      <c r="H1775" s="9"/>
    </row>
    <row r="1776" spans="1:8">
      <c r="A1776" s="5"/>
      <c r="B1776" s="7"/>
      <c r="C1776" s="9"/>
      <c r="D1776" s="9"/>
      <c r="E1776" s="9"/>
      <c r="F1776" s="9"/>
      <c r="G1776" s="9"/>
      <c r="H1776" s="9"/>
    </row>
    <row r="1777" spans="1:8">
      <c r="A1777" s="5"/>
      <c r="B1777" s="7"/>
      <c r="C1777" s="9"/>
      <c r="D1777" s="9"/>
      <c r="E1777" s="9"/>
      <c r="F1777" s="9"/>
      <c r="G1777" s="9"/>
      <c r="H1777" s="9"/>
    </row>
    <row r="1778" spans="1:8">
      <c r="A1778" s="5"/>
      <c r="B1778" s="7"/>
      <c r="C1778" s="9"/>
      <c r="D1778" s="9"/>
      <c r="E1778" s="9"/>
      <c r="F1778" s="9"/>
      <c r="G1778" s="9"/>
      <c r="H1778" s="9"/>
    </row>
    <row r="1779" spans="1:8">
      <c r="A1779" s="5"/>
      <c r="B1779" s="7"/>
      <c r="C1779" s="9"/>
      <c r="D1779" s="9"/>
      <c r="E1779" s="9"/>
      <c r="F1779" s="9"/>
      <c r="G1779" s="9"/>
      <c r="H1779" s="9"/>
    </row>
    <row r="1780" spans="1:8">
      <c r="A1780" s="5"/>
      <c r="B1780" s="7"/>
      <c r="C1780" s="9"/>
      <c r="D1780" s="9"/>
      <c r="E1780" s="9"/>
      <c r="F1780" s="9"/>
      <c r="G1780" s="9"/>
      <c r="H1780" s="9"/>
    </row>
    <row r="1781" spans="1:8">
      <c r="A1781" s="5"/>
      <c r="B1781" s="7"/>
      <c r="C1781" s="9"/>
      <c r="D1781" s="9"/>
      <c r="E1781" s="9"/>
      <c r="F1781" s="9"/>
      <c r="G1781" s="9"/>
      <c r="H1781" s="9"/>
    </row>
    <row r="1782" spans="1:8">
      <c r="A1782" s="5"/>
      <c r="B1782" s="7"/>
      <c r="C1782" s="9"/>
      <c r="D1782" s="9"/>
      <c r="E1782" s="9"/>
      <c r="F1782" s="9"/>
      <c r="G1782" s="9"/>
      <c r="H1782" s="9"/>
    </row>
    <row r="1783" spans="1:8">
      <c r="A1783" s="5"/>
      <c r="B1783" s="7"/>
      <c r="C1783" s="9"/>
      <c r="D1783" s="9"/>
      <c r="E1783" s="9"/>
      <c r="F1783" s="9"/>
      <c r="G1783" s="9"/>
      <c r="H1783" s="9"/>
    </row>
    <row r="1784" spans="1:8">
      <c r="A1784" s="5"/>
      <c r="B1784" s="7"/>
      <c r="C1784" s="9"/>
      <c r="D1784" s="9"/>
      <c r="E1784" s="9"/>
      <c r="F1784" s="9"/>
      <c r="G1784" s="9"/>
      <c r="H1784" s="9"/>
    </row>
    <row r="1785" spans="1:8">
      <c r="A1785" s="5"/>
      <c r="B1785" s="7"/>
      <c r="C1785" s="9"/>
      <c r="D1785" s="9"/>
      <c r="E1785" s="9"/>
      <c r="F1785" s="9"/>
      <c r="G1785" s="9"/>
      <c r="H1785" s="9"/>
    </row>
    <row r="1786" spans="1:8">
      <c r="A1786" s="5"/>
      <c r="B1786" s="7"/>
      <c r="C1786" s="9"/>
      <c r="D1786" s="9"/>
      <c r="E1786" s="9"/>
      <c r="F1786" s="9"/>
      <c r="G1786" s="9"/>
      <c r="H1786" s="9"/>
    </row>
    <row r="1787" spans="1:8">
      <c r="A1787" s="5"/>
      <c r="B1787" s="7"/>
      <c r="C1787" s="9"/>
      <c r="D1787" s="9"/>
      <c r="E1787" s="9"/>
      <c r="F1787" s="9"/>
      <c r="G1787" s="9"/>
      <c r="H1787" s="9"/>
    </row>
    <row r="1788" spans="1:8">
      <c r="A1788" s="5"/>
      <c r="B1788" s="7"/>
      <c r="C1788" s="9"/>
      <c r="D1788" s="9"/>
      <c r="E1788" s="9"/>
      <c r="F1788" s="9"/>
      <c r="G1788" s="9"/>
      <c r="H1788" s="9"/>
    </row>
    <row r="1789" spans="1:8">
      <c r="A1789" s="5"/>
      <c r="B1789" s="7"/>
      <c r="C1789" s="9"/>
      <c r="D1789" s="9"/>
      <c r="E1789" s="9"/>
      <c r="F1789" s="9"/>
      <c r="G1789" s="9"/>
      <c r="H1789" s="9"/>
    </row>
    <row r="1790" spans="1:8">
      <c r="A1790" s="5"/>
      <c r="B1790" s="7"/>
      <c r="C1790" s="9"/>
      <c r="D1790" s="9"/>
      <c r="E1790" s="9"/>
      <c r="F1790" s="9"/>
      <c r="G1790" s="9"/>
      <c r="H1790" s="9"/>
    </row>
    <row r="1791" spans="1:8">
      <c r="A1791" s="5"/>
      <c r="B1791" s="7"/>
      <c r="C1791" s="9"/>
      <c r="D1791" s="9"/>
      <c r="E1791" s="9"/>
      <c r="F1791" s="9"/>
      <c r="G1791" s="9"/>
      <c r="H1791" s="9"/>
    </row>
    <row r="1792" spans="1:8">
      <c r="A1792" s="5"/>
      <c r="B1792" s="7"/>
      <c r="C1792" s="9"/>
      <c r="D1792" s="9"/>
      <c r="E1792" s="9"/>
      <c r="F1792" s="9"/>
      <c r="G1792" s="9"/>
      <c r="H1792" s="9"/>
    </row>
    <row r="1793" spans="1:8">
      <c r="A1793" s="5"/>
      <c r="B1793" s="7"/>
      <c r="C1793" s="9"/>
      <c r="D1793" s="9"/>
      <c r="E1793" s="9"/>
      <c r="F1793" s="9"/>
      <c r="G1793" s="9"/>
      <c r="H1793" s="9"/>
    </row>
    <row r="1794" spans="1:8">
      <c r="A1794" s="5"/>
      <c r="B1794" s="7"/>
      <c r="C1794" s="9"/>
      <c r="D1794" s="9"/>
      <c r="E1794" s="9"/>
      <c r="F1794" s="9"/>
      <c r="G1794" s="9"/>
      <c r="H1794" s="9"/>
    </row>
    <row r="1795" spans="1:8">
      <c r="A1795" s="5"/>
      <c r="B1795" s="7"/>
      <c r="C1795" s="9"/>
      <c r="D1795" s="9"/>
      <c r="E1795" s="9"/>
      <c r="F1795" s="9"/>
      <c r="G1795" s="9"/>
      <c r="H1795" s="9"/>
    </row>
    <row r="1796" spans="1:8">
      <c r="A1796" s="5"/>
      <c r="B1796" s="7"/>
      <c r="C1796" s="9"/>
      <c r="D1796" s="9"/>
      <c r="E1796" s="9"/>
      <c r="F1796" s="9"/>
      <c r="G1796" s="9"/>
      <c r="H1796" s="9"/>
    </row>
    <row r="1797" spans="1:8">
      <c r="A1797" s="5"/>
      <c r="B1797" s="7"/>
      <c r="C1797" s="9"/>
      <c r="D1797" s="9"/>
      <c r="E1797" s="9"/>
      <c r="F1797" s="9"/>
      <c r="G1797" s="9"/>
      <c r="H1797" s="9"/>
    </row>
    <row r="1798" spans="1:8">
      <c r="A1798" s="5"/>
      <c r="B1798" s="7"/>
      <c r="C1798" s="9"/>
      <c r="D1798" s="9"/>
      <c r="E1798" s="9"/>
      <c r="F1798" s="9"/>
      <c r="G1798" s="9"/>
      <c r="H1798" s="9"/>
    </row>
    <row r="1799" spans="1:8">
      <c r="A1799" s="5"/>
      <c r="B1799" s="7"/>
      <c r="C1799" s="9"/>
      <c r="D1799" s="9"/>
      <c r="E1799" s="9"/>
      <c r="F1799" s="9"/>
      <c r="G1799" s="9"/>
      <c r="H1799" s="9"/>
    </row>
    <row r="1800" spans="1:8">
      <c r="A1800" s="5"/>
      <c r="B1800" s="7"/>
      <c r="C1800" s="9"/>
      <c r="D1800" s="9"/>
      <c r="E1800" s="9"/>
      <c r="F1800" s="9"/>
      <c r="G1800" s="9"/>
      <c r="H1800" s="9"/>
    </row>
    <row r="1801" spans="1:8">
      <c r="A1801" s="5"/>
      <c r="B1801" s="7"/>
      <c r="C1801" s="9"/>
      <c r="D1801" s="9"/>
      <c r="E1801" s="9"/>
      <c r="F1801" s="9"/>
      <c r="G1801" s="9"/>
      <c r="H1801" s="9"/>
    </row>
    <row r="1802" spans="1:8">
      <c r="A1802" s="5"/>
      <c r="B1802" s="7"/>
      <c r="C1802" s="9"/>
      <c r="D1802" s="9"/>
      <c r="E1802" s="9"/>
      <c r="F1802" s="9"/>
      <c r="G1802" s="9"/>
      <c r="H1802" s="9"/>
    </row>
    <row r="1803" spans="1:8">
      <c r="A1803" s="5"/>
      <c r="B1803" s="7"/>
      <c r="C1803" s="9"/>
      <c r="D1803" s="9"/>
      <c r="E1803" s="9"/>
      <c r="F1803" s="9"/>
      <c r="G1803" s="9"/>
      <c r="H1803" s="9"/>
    </row>
    <row r="1804" spans="1:8">
      <c r="A1804" s="5"/>
      <c r="B1804" s="7"/>
      <c r="C1804" s="9"/>
      <c r="D1804" s="9"/>
      <c r="E1804" s="9"/>
      <c r="F1804" s="9"/>
      <c r="G1804" s="9"/>
      <c r="H1804" s="9"/>
    </row>
    <row r="1805" spans="1:8">
      <c r="A1805" s="5"/>
      <c r="B1805" s="7"/>
      <c r="C1805" s="9"/>
      <c r="D1805" s="9"/>
      <c r="E1805" s="9"/>
      <c r="F1805" s="9"/>
      <c r="G1805" s="9"/>
      <c r="H1805" s="9"/>
    </row>
    <row r="1806" spans="1:8">
      <c r="A1806" s="5"/>
      <c r="B1806" s="7"/>
      <c r="C1806" s="9"/>
      <c r="D1806" s="9"/>
      <c r="E1806" s="9"/>
      <c r="F1806" s="9"/>
      <c r="G1806" s="9"/>
      <c r="H1806" s="9"/>
    </row>
    <row r="1807" spans="1:8">
      <c r="A1807" s="5"/>
      <c r="B1807" s="7"/>
      <c r="C1807" s="9"/>
      <c r="D1807" s="9"/>
      <c r="E1807" s="9"/>
      <c r="F1807" s="9"/>
      <c r="G1807" s="9"/>
      <c r="H1807" s="9"/>
    </row>
    <row r="1808" spans="1:8">
      <c r="A1808" s="5"/>
      <c r="B1808" s="7"/>
      <c r="C1808" s="9"/>
      <c r="D1808" s="9"/>
      <c r="E1808" s="9"/>
      <c r="F1808" s="9"/>
      <c r="G1808" s="9"/>
      <c r="H1808" s="9"/>
    </row>
    <row r="1809" spans="1:8">
      <c r="A1809" s="5"/>
      <c r="B1809" s="7"/>
      <c r="C1809" s="9"/>
      <c r="D1809" s="9"/>
      <c r="E1809" s="9"/>
      <c r="F1809" s="9"/>
      <c r="G1809" s="9"/>
      <c r="H1809" s="9"/>
    </row>
    <row r="1810" spans="1:8">
      <c r="A1810" s="5"/>
      <c r="B1810" s="7"/>
      <c r="C1810" s="9"/>
      <c r="D1810" s="9"/>
      <c r="E1810" s="9"/>
      <c r="F1810" s="9"/>
      <c r="G1810" s="9"/>
      <c r="H1810" s="9"/>
    </row>
    <row r="1811" spans="1:8">
      <c r="A1811" s="5"/>
      <c r="B1811" s="7"/>
      <c r="C1811" s="9"/>
      <c r="D1811" s="9"/>
      <c r="E1811" s="9"/>
      <c r="F1811" s="9"/>
      <c r="G1811" s="9"/>
      <c r="H1811" s="9"/>
    </row>
    <row r="1812" spans="1:8">
      <c r="A1812" s="5"/>
      <c r="B1812" s="7"/>
      <c r="C1812" s="9"/>
      <c r="D1812" s="9"/>
      <c r="E1812" s="9"/>
      <c r="F1812" s="9"/>
      <c r="G1812" s="9"/>
      <c r="H1812" s="9"/>
    </row>
    <row r="1813" spans="1:8">
      <c r="A1813" s="5"/>
      <c r="B1813" s="7"/>
      <c r="C1813" s="9"/>
      <c r="D1813" s="9"/>
      <c r="E1813" s="9"/>
      <c r="F1813" s="9"/>
      <c r="G1813" s="9"/>
      <c r="H1813" s="9"/>
    </row>
    <row r="1814" spans="1:8">
      <c r="A1814" s="5"/>
      <c r="B1814" s="7"/>
      <c r="C1814" s="9"/>
      <c r="D1814" s="9"/>
      <c r="E1814" s="9"/>
      <c r="F1814" s="9"/>
      <c r="G1814" s="9"/>
      <c r="H1814" s="9"/>
    </row>
    <row r="1815" spans="1:8">
      <c r="A1815" s="5"/>
      <c r="B1815" s="7"/>
      <c r="C1815" s="9"/>
      <c r="D1815" s="9"/>
      <c r="E1815" s="9"/>
      <c r="F1815" s="9"/>
      <c r="G1815" s="9"/>
      <c r="H1815" s="9"/>
    </row>
    <row r="1816" spans="1:8">
      <c r="A1816" s="5"/>
      <c r="B1816" s="7"/>
      <c r="C1816" s="9"/>
      <c r="D1816" s="9"/>
      <c r="E1816" s="9"/>
      <c r="F1816" s="9"/>
      <c r="G1816" s="9"/>
      <c r="H1816" s="9"/>
    </row>
    <row r="1817" spans="1:8">
      <c r="A1817" s="5"/>
      <c r="B1817" s="7"/>
      <c r="C1817" s="9"/>
      <c r="D1817" s="9"/>
      <c r="E1817" s="9"/>
      <c r="F1817" s="9"/>
      <c r="G1817" s="9"/>
      <c r="H1817" s="9"/>
    </row>
    <row r="1818" spans="1:8">
      <c r="A1818" s="5"/>
      <c r="B1818" s="7"/>
      <c r="C1818" s="9"/>
      <c r="D1818" s="9"/>
      <c r="E1818" s="9"/>
      <c r="F1818" s="9"/>
      <c r="G1818" s="9"/>
      <c r="H1818" s="9"/>
    </row>
    <row r="1819" spans="1:8">
      <c r="A1819" s="5"/>
      <c r="B1819" s="7"/>
      <c r="C1819" s="9"/>
      <c r="D1819" s="9"/>
      <c r="E1819" s="9"/>
      <c r="F1819" s="9"/>
      <c r="G1819" s="9"/>
      <c r="H1819" s="9"/>
    </row>
    <row r="1820" spans="1:8">
      <c r="A1820" s="5"/>
      <c r="B1820" s="7"/>
      <c r="C1820" s="9"/>
      <c r="D1820" s="9"/>
      <c r="E1820" s="9"/>
      <c r="F1820" s="9"/>
      <c r="G1820" s="9"/>
      <c r="H1820" s="9"/>
    </row>
    <row r="1821" spans="1:8">
      <c r="A1821" s="5"/>
      <c r="B1821" s="7"/>
      <c r="C1821" s="9"/>
      <c r="D1821" s="9"/>
      <c r="E1821" s="9"/>
      <c r="F1821" s="9"/>
      <c r="G1821" s="9"/>
      <c r="H1821" s="9"/>
    </row>
    <row r="1822" spans="1:8">
      <c r="A1822" s="5"/>
      <c r="B1822" s="7"/>
      <c r="C1822" s="9"/>
      <c r="D1822" s="9"/>
      <c r="E1822" s="9"/>
      <c r="F1822" s="9"/>
      <c r="G1822" s="9"/>
      <c r="H1822" s="9"/>
    </row>
    <row r="1823" spans="1:8">
      <c r="A1823" s="5"/>
      <c r="B1823" s="7"/>
      <c r="C1823" s="9"/>
      <c r="D1823" s="9"/>
      <c r="E1823" s="9"/>
      <c r="F1823" s="9"/>
      <c r="G1823" s="9"/>
      <c r="H1823" s="9"/>
    </row>
    <row r="1824" spans="1:8">
      <c r="A1824" s="5"/>
      <c r="B1824" s="7"/>
      <c r="C1824" s="9"/>
      <c r="D1824" s="9"/>
      <c r="E1824" s="9"/>
      <c r="F1824" s="9"/>
      <c r="G1824" s="9"/>
      <c r="H1824" s="9"/>
    </row>
    <row r="1825" spans="1:8">
      <c r="A1825" s="5"/>
      <c r="B1825" s="7"/>
      <c r="C1825" s="9"/>
      <c r="D1825" s="9"/>
      <c r="E1825" s="9"/>
      <c r="F1825" s="9"/>
      <c r="G1825" s="9"/>
      <c r="H1825" s="9"/>
    </row>
    <row r="1826" spans="1:8">
      <c r="A1826" s="5"/>
      <c r="B1826" s="7"/>
      <c r="C1826" s="9"/>
      <c r="D1826" s="9"/>
      <c r="E1826" s="9"/>
      <c r="F1826" s="9"/>
      <c r="G1826" s="9"/>
      <c r="H1826" s="9"/>
    </row>
    <row r="1827" spans="1:8">
      <c r="A1827" s="5"/>
      <c r="B1827" s="7"/>
      <c r="C1827" s="9"/>
      <c r="D1827" s="9"/>
      <c r="E1827" s="9"/>
      <c r="F1827" s="9"/>
      <c r="G1827" s="9"/>
      <c r="H1827" s="9"/>
    </row>
    <row r="1828" spans="1:8">
      <c r="A1828" s="5"/>
      <c r="B1828" s="7"/>
      <c r="C1828" s="9"/>
      <c r="D1828" s="9"/>
      <c r="E1828" s="9"/>
      <c r="F1828" s="9"/>
      <c r="G1828" s="9"/>
      <c r="H1828" s="9"/>
    </row>
    <row r="1829" spans="1:8">
      <c r="A1829" s="5"/>
      <c r="B1829" s="7"/>
      <c r="C1829" s="9"/>
      <c r="D1829" s="9"/>
      <c r="E1829" s="9"/>
      <c r="F1829" s="9"/>
      <c r="G1829" s="9"/>
      <c r="H1829" s="9"/>
    </row>
    <row r="1830" spans="1:8">
      <c r="A1830" s="5"/>
      <c r="B1830" s="7"/>
      <c r="C1830" s="9"/>
      <c r="D1830" s="9"/>
      <c r="E1830" s="9"/>
      <c r="F1830" s="9"/>
      <c r="G1830" s="9"/>
      <c r="H1830" s="9"/>
    </row>
    <row r="1831" spans="1:8">
      <c r="A1831" s="5"/>
      <c r="B1831" s="7"/>
      <c r="C1831" s="9"/>
      <c r="D1831" s="9"/>
      <c r="E1831" s="9"/>
      <c r="F1831" s="9"/>
      <c r="G1831" s="9"/>
      <c r="H1831" s="9"/>
    </row>
    <row r="1832" spans="1:8">
      <c r="A1832" s="5"/>
      <c r="B1832" s="7"/>
      <c r="C1832" s="9"/>
      <c r="D1832" s="9"/>
      <c r="E1832" s="9"/>
      <c r="F1832" s="9"/>
      <c r="G1832" s="9"/>
      <c r="H1832" s="9"/>
    </row>
    <row r="1833" spans="1:8">
      <c r="A1833" s="5"/>
      <c r="B1833" s="7"/>
      <c r="C1833" s="9"/>
      <c r="D1833" s="9"/>
      <c r="E1833" s="9"/>
      <c r="F1833" s="9"/>
      <c r="G1833" s="9"/>
      <c r="H1833" s="9"/>
    </row>
    <row r="1834" spans="1:8">
      <c r="A1834" s="5"/>
      <c r="B1834" s="7"/>
      <c r="C1834" s="9"/>
      <c r="D1834" s="9"/>
      <c r="E1834" s="9"/>
      <c r="F1834" s="9"/>
      <c r="G1834" s="9"/>
      <c r="H1834" s="9"/>
    </row>
    <row r="1835" spans="1:8">
      <c r="A1835" s="5"/>
      <c r="B1835" s="7"/>
      <c r="C1835" s="9"/>
      <c r="D1835" s="9"/>
      <c r="E1835" s="9"/>
      <c r="F1835" s="9"/>
      <c r="G1835" s="9"/>
      <c r="H1835" s="9"/>
    </row>
    <row r="1836" spans="1:8">
      <c r="A1836" s="5"/>
      <c r="B1836" s="7"/>
      <c r="C1836" s="9"/>
      <c r="D1836" s="9"/>
      <c r="E1836" s="9"/>
      <c r="F1836" s="9"/>
      <c r="G1836" s="9"/>
      <c r="H1836" s="9"/>
    </row>
    <row r="1837" spans="1:8">
      <c r="A1837" s="5"/>
      <c r="B1837" s="7"/>
      <c r="C1837" s="9"/>
      <c r="D1837" s="9"/>
      <c r="E1837" s="9"/>
      <c r="F1837" s="9"/>
      <c r="G1837" s="9"/>
      <c r="H1837" s="9"/>
    </row>
    <row r="1838" spans="1:8">
      <c r="A1838" s="5"/>
      <c r="B1838" s="7"/>
      <c r="C1838" s="9"/>
      <c r="D1838" s="9"/>
      <c r="E1838" s="9"/>
      <c r="F1838" s="9"/>
      <c r="G1838" s="9"/>
      <c r="H1838" s="9"/>
    </row>
    <row r="1839" spans="1:8">
      <c r="A1839" s="5"/>
      <c r="B1839" s="7"/>
      <c r="C1839" s="9"/>
      <c r="D1839" s="9"/>
      <c r="E1839" s="9"/>
      <c r="F1839" s="9"/>
      <c r="G1839" s="9"/>
      <c r="H1839" s="9"/>
    </row>
    <row r="1840" spans="1:8">
      <c r="A1840" s="5"/>
      <c r="B1840" s="7"/>
      <c r="C1840" s="9"/>
      <c r="D1840" s="9"/>
      <c r="E1840" s="9"/>
      <c r="F1840" s="9"/>
      <c r="G1840" s="9"/>
      <c r="H1840" s="9"/>
    </row>
    <row r="1841" spans="1:8">
      <c r="A1841" s="5"/>
      <c r="B1841" s="7"/>
      <c r="C1841" s="9"/>
      <c r="D1841" s="9"/>
      <c r="E1841" s="9"/>
      <c r="F1841" s="9"/>
      <c r="G1841" s="9"/>
      <c r="H1841" s="9"/>
    </row>
    <row r="1842" spans="1:8">
      <c r="A1842" s="5"/>
      <c r="B1842" s="7"/>
      <c r="C1842" s="9"/>
      <c r="D1842" s="9"/>
      <c r="E1842" s="9"/>
      <c r="F1842" s="9"/>
      <c r="G1842" s="9"/>
      <c r="H1842" s="9"/>
    </row>
    <row r="1843" spans="1:8">
      <c r="A1843" s="5"/>
      <c r="B1843" s="7"/>
      <c r="C1843" s="9"/>
      <c r="D1843" s="9"/>
      <c r="E1843" s="9"/>
      <c r="F1843" s="9"/>
      <c r="G1843" s="9"/>
      <c r="H1843" s="9"/>
    </row>
    <row r="1844" spans="1:8">
      <c r="A1844" s="5"/>
      <c r="B1844" s="7"/>
      <c r="C1844" s="9"/>
      <c r="D1844" s="9"/>
      <c r="E1844" s="9"/>
      <c r="F1844" s="9"/>
      <c r="G1844" s="9"/>
      <c r="H1844" s="9"/>
    </row>
    <row r="1845" spans="1:8">
      <c r="A1845" s="5"/>
      <c r="B1845" s="7"/>
      <c r="C1845" s="9"/>
      <c r="D1845" s="9"/>
      <c r="E1845" s="9"/>
      <c r="F1845" s="9"/>
      <c r="G1845" s="9"/>
      <c r="H1845" s="9"/>
    </row>
    <row r="1846" spans="1:8">
      <c r="A1846" s="5"/>
      <c r="B1846" s="7"/>
      <c r="C1846" s="9"/>
      <c r="D1846" s="9"/>
      <c r="E1846" s="9"/>
      <c r="F1846" s="9"/>
      <c r="G1846" s="9"/>
      <c r="H1846" s="9"/>
    </row>
    <row r="1847" spans="1:8">
      <c r="A1847" s="5"/>
      <c r="B1847" s="7"/>
      <c r="C1847" s="9"/>
      <c r="D1847" s="9"/>
      <c r="E1847" s="9"/>
      <c r="F1847" s="9"/>
      <c r="G1847" s="9"/>
      <c r="H1847" s="9"/>
    </row>
    <row r="1848" spans="1:8">
      <c r="A1848" s="5"/>
      <c r="B1848" s="7"/>
      <c r="C1848" s="9"/>
      <c r="D1848" s="9"/>
      <c r="E1848" s="9"/>
      <c r="F1848" s="9"/>
      <c r="G1848" s="9"/>
      <c r="H1848" s="9"/>
    </row>
    <row r="1849" spans="1:8">
      <c r="A1849" s="5"/>
      <c r="B1849" s="7"/>
      <c r="C1849" s="9"/>
      <c r="D1849" s="9"/>
      <c r="E1849" s="9"/>
      <c r="F1849" s="9"/>
      <c r="G1849" s="9"/>
      <c r="H1849" s="9"/>
    </row>
    <row r="1850" spans="1:8">
      <c r="A1850" s="5"/>
      <c r="B1850" s="7"/>
      <c r="C1850" s="9"/>
      <c r="D1850" s="9"/>
      <c r="E1850" s="9"/>
      <c r="F1850" s="9"/>
      <c r="G1850" s="9"/>
      <c r="H1850" s="9"/>
    </row>
    <row r="1851" spans="1:8">
      <c r="A1851" s="5"/>
      <c r="B1851" s="7"/>
      <c r="C1851" s="9"/>
      <c r="D1851" s="9"/>
      <c r="E1851" s="9"/>
      <c r="F1851" s="9"/>
      <c r="G1851" s="9"/>
      <c r="H1851" s="9"/>
    </row>
    <row r="1852" spans="1:8">
      <c r="A1852" s="5"/>
      <c r="B1852" s="7"/>
      <c r="C1852" s="9"/>
      <c r="D1852" s="9"/>
      <c r="E1852" s="9"/>
      <c r="F1852" s="9"/>
      <c r="G1852" s="9"/>
      <c r="H1852" s="9"/>
    </row>
    <row r="1853" spans="1:8">
      <c r="A1853" s="5"/>
      <c r="B1853" s="7"/>
      <c r="C1853" s="9"/>
      <c r="D1853" s="9"/>
      <c r="E1853" s="9"/>
      <c r="F1853" s="9"/>
      <c r="G1853" s="9"/>
      <c r="H1853" s="9"/>
    </row>
    <row r="1854" spans="1:8">
      <c r="A1854" s="5"/>
      <c r="B1854" s="7"/>
      <c r="C1854" s="9"/>
      <c r="D1854" s="9"/>
      <c r="E1854" s="9"/>
      <c r="F1854" s="9"/>
      <c r="G1854" s="9"/>
      <c r="H1854" s="9"/>
    </row>
    <row r="1855" spans="1:8">
      <c r="A1855" s="5"/>
      <c r="B1855" s="7"/>
      <c r="C1855" s="9"/>
      <c r="D1855" s="9"/>
      <c r="E1855" s="9"/>
      <c r="F1855" s="9"/>
      <c r="G1855" s="9"/>
      <c r="H1855" s="9"/>
    </row>
    <row r="1856" spans="1:8">
      <c r="A1856" s="5"/>
      <c r="B1856" s="7"/>
      <c r="C1856" s="9"/>
      <c r="D1856" s="9"/>
      <c r="E1856" s="9"/>
      <c r="F1856" s="9"/>
      <c r="G1856" s="9"/>
      <c r="H1856" s="9"/>
    </row>
    <row r="1857" spans="1:8">
      <c r="A1857" s="5"/>
      <c r="B1857" s="7"/>
      <c r="C1857" s="9"/>
      <c r="D1857" s="9"/>
      <c r="E1857" s="9"/>
      <c r="F1857" s="9"/>
      <c r="G1857" s="9"/>
      <c r="H1857" s="9"/>
    </row>
    <row r="1858" spans="1:8">
      <c r="A1858" s="5"/>
      <c r="B1858" s="7"/>
      <c r="C1858" s="9"/>
      <c r="D1858" s="9"/>
      <c r="E1858" s="9"/>
      <c r="F1858" s="9"/>
      <c r="G1858" s="9"/>
      <c r="H1858" s="9"/>
    </row>
    <row r="1859" spans="1:8">
      <c r="A1859" s="5"/>
      <c r="B1859" s="7"/>
      <c r="C1859" s="9"/>
      <c r="D1859" s="9"/>
      <c r="E1859" s="9"/>
      <c r="F1859" s="9"/>
      <c r="G1859" s="9"/>
      <c r="H1859" s="9"/>
    </row>
    <row r="1860" spans="1:8">
      <c r="A1860" s="5"/>
      <c r="B1860" s="7"/>
      <c r="C1860" s="9"/>
      <c r="D1860" s="9"/>
      <c r="E1860" s="9"/>
      <c r="F1860" s="9"/>
      <c r="G1860" s="9"/>
      <c r="H1860" s="9"/>
    </row>
    <row r="1861" spans="1:8">
      <c r="A1861" s="5"/>
      <c r="B1861" s="7"/>
      <c r="C1861" s="9"/>
      <c r="D1861" s="9"/>
      <c r="E1861" s="9"/>
      <c r="F1861" s="9"/>
      <c r="G1861" s="9"/>
      <c r="H1861" s="9"/>
    </row>
    <row r="1862" spans="1:8">
      <c r="A1862" s="5"/>
      <c r="B1862" s="7"/>
      <c r="C1862" s="9"/>
      <c r="D1862" s="9"/>
      <c r="E1862" s="9"/>
      <c r="F1862" s="9"/>
      <c r="G1862" s="9"/>
      <c r="H1862" s="9"/>
    </row>
    <row r="1863" spans="1:8">
      <c r="A1863" s="5"/>
      <c r="B1863" s="7"/>
      <c r="C1863" s="9"/>
      <c r="D1863" s="9"/>
      <c r="E1863" s="9"/>
      <c r="F1863" s="9"/>
      <c r="G1863" s="9"/>
      <c r="H1863" s="9"/>
    </row>
    <row r="1864" spans="1:8">
      <c r="A1864" s="5"/>
      <c r="B1864" s="7"/>
      <c r="C1864" s="9"/>
      <c r="D1864" s="9"/>
      <c r="E1864" s="9"/>
      <c r="F1864" s="9"/>
      <c r="G1864" s="9"/>
      <c r="H1864" s="9"/>
    </row>
    <row r="1865" spans="1:8">
      <c r="A1865" s="5"/>
      <c r="B1865" s="7"/>
      <c r="C1865" s="9"/>
      <c r="D1865" s="9"/>
      <c r="E1865" s="9"/>
      <c r="F1865" s="9"/>
      <c r="G1865" s="9"/>
      <c r="H1865" s="9"/>
    </row>
    <row r="1866" spans="1:8">
      <c r="A1866" s="5"/>
      <c r="B1866" s="7"/>
      <c r="C1866" s="9"/>
      <c r="D1866" s="9"/>
      <c r="E1866" s="9"/>
      <c r="F1866" s="9"/>
      <c r="G1866" s="9"/>
      <c r="H1866" s="9"/>
    </row>
    <row r="1867" spans="1:8">
      <c r="A1867" s="5"/>
      <c r="B1867" s="7"/>
      <c r="C1867" s="9"/>
      <c r="D1867" s="9"/>
      <c r="E1867" s="9"/>
      <c r="F1867" s="9"/>
      <c r="G1867" s="9"/>
      <c r="H1867" s="9"/>
    </row>
    <row r="1868" spans="1:8">
      <c r="A1868" s="5"/>
      <c r="B1868" s="7"/>
      <c r="C1868" s="9"/>
      <c r="D1868" s="9"/>
      <c r="E1868" s="9"/>
      <c r="F1868" s="9"/>
      <c r="G1868" s="9"/>
      <c r="H1868" s="9"/>
    </row>
    <row r="1869" spans="1:8">
      <c r="A1869" s="5"/>
      <c r="B1869" s="7"/>
      <c r="C1869" s="9"/>
      <c r="D1869" s="9"/>
      <c r="E1869" s="9"/>
      <c r="F1869" s="9"/>
      <c r="G1869" s="9"/>
      <c r="H1869" s="9"/>
    </row>
    <row r="1870" spans="1:8">
      <c r="A1870" s="5"/>
      <c r="B1870" s="7"/>
      <c r="C1870" s="9"/>
      <c r="D1870" s="9"/>
      <c r="E1870" s="9"/>
      <c r="F1870" s="9"/>
      <c r="G1870" s="9"/>
      <c r="H1870" s="9"/>
    </row>
    <row r="1871" spans="1:8">
      <c r="A1871" s="5"/>
      <c r="B1871" s="7"/>
      <c r="C1871" s="9"/>
      <c r="D1871" s="9"/>
      <c r="E1871" s="9"/>
      <c r="F1871" s="9"/>
      <c r="G1871" s="9"/>
      <c r="H1871" s="9"/>
    </row>
    <row r="1872" spans="1:8">
      <c r="A1872" s="5"/>
      <c r="B1872" s="7"/>
      <c r="C1872" s="9"/>
      <c r="D1872" s="9"/>
      <c r="E1872" s="9"/>
      <c r="F1872" s="9"/>
      <c r="G1872" s="9"/>
      <c r="H1872" s="9"/>
    </row>
    <row r="1873" spans="1:8">
      <c r="A1873" s="5"/>
      <c r="B1873" s="7"/>
      <c r="C1873" s="9"/>
      <c r="D1873" s="9"/>
      <c r="E1873" s="9"/>
      <c r="F1873" s="9"/>
      <c r="G1873" s="9"/>
      <c r="H1873" s="9"/>
    </row>
    <row r="1874" spans="1:8">
      <c r="A1874" s="5"/>
      <c r="B1874" s="7"/>
      <c r="C1874" s="9"/>
      <c r="D1874" s="9"/>
      <c r="E1874" s="9"/>
      <c r="F1874" s="9"/>
      <c r="G1874" s="9"/>
      <c r="H1874" s="9"/>
    </row>
    <row r="1875" spans="1:8">
      <c r="A1875" s="5"/>
      <c r="B1875" s="7"/>
      <c r="C1875" s="9"/>
      <c r="D1875" s="9"/>
      <c r="E1875" s="9"/>
      <c r="F1875" s="9"/>
      <c r="G1875" s="9"/>
      <c r="H1875" s="9"/>
    </row>
    <row r="1876" spans="1:8">
      <c r="A1876" s="5"/>
      <c r="B1876" s="7"/>
      <c r="C1876" s="9"/>
      <c r="D1876" s="9"/>
      <c r="E1876" s="9"/>
      <c r="F1876" s="9"/>
      <c r="G1876" s="9"/>
      <c r="H1876" s="9"/>
    </row>
    <row r="1877" spans="1:8">
      <c r="A1877" s="5"/>
      <c r="B1877" s="7"/>
      <c r="C1877" s="9"/>
      <c r="D1877" s="9"/>
      <c r="E1877" s="9"/>
      <c r="F1877" s="9"/>
      <c r="G1877" s="9"/>
      <c r="H1877" s="9"/>
    </row>
    <row r="1878" spans="1:8">
      <c r="A1878" s="5"/>
      <c r="B1878" s="7"/>
      <c r="C1878" s="9"/>
      <c r="D1878" s="9"/>
      <c r="E1878" s="9"/>
      <c r="F1878" s="9"/>
      <c r="G1878" s="9"/>
      <c r="H1878" s="9"/>
    </row>
    <row r="1879" spans="1:8">
      <c r="A1879" s="5"/>
      <c r="B1879" s="7"/>
      <c r="C1879" s="9"/>
      <c r="D1879" s="9"/>
      <c r="E1879" s="9"/>
      <c r="F1879" s="9"/>
      <c r="G1879" s="9"/>
      <c r="H1879" s="9"/>
    </row>
    <row r="1880" spans="1:8">
      <c r="A1880" s="5"/>
      <c r="B1880" s="7"/>
      <c r="C1880" s="9"/>
      <c r="D1880" s="9"/>
      <c r="E1880" s="9"/>
      <c r="F1880" s="9"/>
      <c r="G1880" s="9"/>
      <c r="H1880" s="9"/>
    </row>
    <row r="1881" spans="1:8">
      <c r="A1881" s="5"/>
      <c r="B1881" s="7"/>
      <c r="C1881" s="9"/>
      <c r="D1881" s="9"/>
      <c r="E1881" s="9"/>
      <c r="F1881" s="9"/>
      <c r="G1881" s="9"/>
      <c r="H1881" s="9"/>
    </row>
    <row r="1882" spans="1:8">
      <c r="A1882" s="5"/>
      <c r="B1882" s="7"/>
      <c r="C1882" s="9"/>
      <c r="D1882" s="9"/>
      <c r="E1882" s="9"/>
      <c r="F1882" s="9"/>
      <c r="G1882" s="9"/>
      <c r="H1882" s="9"/>
    </row>
    <row r="1883" spans="1:8">
      <c r="A1883" s="5"/>
      <c r="B1883" s="7"/>
      <c r="C1883" s="9"/>
      <c r="D1883" s="9"/>
      <c r="E1883" s="9"/>
      <c r="F1883" s="9"/>
      <c r="G1883" s="9"/>
      <c r="H1883" s="9"/>
    </row>
    <row r="1884" spans="1:8">
      <c r="A1884" s="5"/>
      <c r="B1884" s="7"/>
      <c r="C1884" s="9"/>
      <c r="D1884" s="9"/>
      <c r="E1884" s="9"/>
      <c r="F1884" s="9"/>
      <c r="G1884" s="9"/>
      <c r="H1884" s="9"/>
    </row>
    <row r="1885" spans="1:8">
      <c r="A1885" s="5"/>
      <c r="B1885" s="7"/>
      <c r="C1885" s="9"/>
      <c r="D1885" s="9"/>
      <c r="E1885" s="9"/>
      <c r="F1885" s="9"/>
      <c r="G1885" s="9"/>
      <c r="H1885" s="9"/>
    </row>
    <row r="1886" spans="1:8">
      <c r="A1886" s="5"/>
      <c r="B1886" s="7"/>
      <c r="C1886" s="9"/>
      <c r="D1886" s="9"/>
      <c r="E1886" s="9"/>
      <c r="F1886" s="9"/>
      <c r="G1886" s="9"/>
      <c r="H1886" s="9"/>
    </row>
    <row r="1887" spans="1:8">
      <c r="A1887" s="5"/>
      <c r="B1887" s="7"/>
      <c r="C1887" s="9"/>
      <c r="D1887" s="9"/>
      <c r="E1887" s="9"/>
      <c r="F1887" s="9"/>
      <c r="G1887" s="9"/>
      <c r="H1887" s="9"/>
    </row>
    <row r="1888" spans="1:8">
      <c r="A1888" s="5"/>
      <c r="B1888" s="7"/>
      <c r="C1888" s="9"/>
      <c r="D1888" s="9"/>
      <c r="E1888" s="9"/>
      <c r="F1888" s="9"/>
      <c r="G1888" s="9"/>
      <c r="H1888" s="9"/>
    </row>
    <row r="1889" spans="1:8">
      <c r="A1889" s="5"/>
      <c r="B1889" s="7"/>
      <c r="C1889" s="9"/>
      <c r="D1889" s="9"/>
      <c r="E1889" s="9"/>
      <c r="F1889" s="9"/>
      <c r="G1889" s="9"/>
      <c r="H1889" s="9"/>
    </row>
    <row r="1890" spans="1:8">
      <c r="A1890" s="5"/>
      <c r="B1890" s="7"/>
      <c r="C1890" s="9"/>
      <c r="D1890" s="9"/>
      <c r="E1890" s="9"/>
      <c r="F1890" s="9"/>
      <c r="G1890" s="9"/>
      <c r="H1890" s="9"/>
    </row>
    <row r="1891" spans="1:8">
      <c r="A1891" s="5"/>
      <c r="B1891" s="7"/>
      <c r="C1891" s="9"/>
      <c r="D1891" s="9"/>
      <c r="E1891" s="9"/>
      <c r="F1891" s="9"/>
      <c r="G1891" s="9"/>
      <c r="H1891" s="9"/>
    </row>
    <row r="1892" spans="1:8">
      <c r="A1892" s="5"/>
      <c r="B1892" s="7"/>
      <c r="C1892" s="9"/>
      <c r="D1892" s="9"/>
      <c r="E1892" s="9"/>
      <c r="F1892" s="9"/>
      <c r="G1892" s="9"/>
      <c r="H1892" s="9"/>
    </row>
    <row r="1893" spans="1:8">
      <c r="A1893" s="5"/>
      <c r="B1893" s="7"/>
      <c r="C1893" s="9"/>
      <c r="D1893" s="9"/>
      <c r="E1893" s="9"/>
      <c r="F1893" s="9"/>
      <c r="G1893" s="9"/>
      <c r="H1893" s="9"/>
    </row>
    <row r="1894" spans="1:8">
      <c r="A1894" s="5"/>
      <c r="B1894" s="7"/>
      <c r="C1894" s="9"/>
      <c r="D1894" s="9"/>
      <c r="E1894" s="9"/>
      <c r="F1894" s="9"/>
      <c r="G1894" s="9"/>
      <c r="H1894" s="9"/>
    </row>
    <row r="1895" spans="1:8">
      <c r="A1895" s="5"/>
      <c r="B1895" s="7"/>
      <c r="C1895" s="9"/>
      <c r="D1895" s="9"/>
      <c r="E1895" s="9"/>
      <c r="F1895" s="9"/>
      <c r="G1895" s="9"/>
      <c r="H1895" s="9"/>
    </row>
    <row r="1896" spans="1:8">
      <c r="A1896" s="5"/>
      <c r="B1896" s="7"/>
      <c r="C1896" s="9"/>
      <c r="D1896" s="9"/>
      <c r="E1896" s="9"/>
      <c r="F1896" s="9"/>
      <c r="G1896" s="9"/>
      <c r="H1896" s="9"/>
    </row>
    <row r="1897" spans="1:8">
      <c r="A1897" s="5"/>
      <c r="B1897" s="7"/>
      <c r="C1897" s="9"/>
      <c r="D1897" s="9"/>
      <c r="E1897" s="9"/>
      <c r="F1897" s="9"/>
      <c r="G1897" s="9"/>
      <c r="H1897" s="9"/>
    </row>
    <row r="1898" spans="1:8">
      <c r="A1898" s="5"/>
      <c r="B1898" s="7"/>
      <c r="C1898" s="9"/>
      <c r="D1898" s="9"/>
      <c r="E1898" s="9"/>
      <c r="F1898" s="9"/>
      <c r="G1898" s="9"/>
      <c r="H1898" s="9"/>
    </row>
    <row r="1899" spans="1:8">
      <c r="A1899" s="5"/>
      <c r="B1899" s="7"/>
      <c r="C1899" s="9"/>
      <c r="D1899" s="9"/>
      <c r="E1899" s="9"/>
      <c r="F1899" s="9"/>
      <c r="G1899" s="9"/>
      <c r="H1899" s="9"/>
    </row>
    <row r="1900" spans="1:8">
      <c r="A1900" s="5"/>
      <c r="B1900" s="7"/>
      <c r="C1900" s="9"/>
      <c r="D1900" s="9"/>
      <c r="E1900" s="9"/>
      <c r="F1900" s="9"/>
      <c r="G1900" s="9"/>
      <c r="H1900" s="9"/>
    </row>
    <row r="1901" spans="1:8">
      <c r="A1901" s="5"/>
      <c r="B1901" s="7"/>
      <c r="C1901" s="9"/>
      <c r="D1901" s="9"/>
      <c r="E1901" s="9"/>
      <c r="F1901" s="9"/>
      <c r="G1901" s="9"/>
      <c r="H1901" s="9"/>
    </row>
    <row r="1902" spans="1:8">
      <c r="A1902" s="5"/>
      <c r="B1902" s="7"/>
      <c r="C1902" s="9"/>
      <c r="D1902" s="9"/>
      <c r="E1902" s="9"/>
      <c r="F1902" s="9"/>
      <c r="G1902" s="9"/>
      <c r="H1902" s="9"/>
    </row>
    <row r="1903" spans="1:8">
      <c r="A1903" s="5"/>
      <c r="B1903" s="7"/>
      <c r="C1903" s="9"/>
      <c r="D1903" s="9"/>
      <c r="E1903" s="9"/>
      <c r="F1903" s="9"/>
      <c r="G1903" s="9"/>
      <c r="H1903" s="9"/>
    </row>
    <row r="1904" spans="1:8">
      <c r="A1904" s="5"/>
      <c r="B1904" s="7"/>
      <c r="C1904" s="9"/>
      <c r="D1904" s="9"/>
      <c r="E1904" s="9"/>
      <c r="F1904" s="9"/>
      <c r="G1904" s="9"/>
      <c r="H1904" s="9"/>
    </row>
    <row r="1905" spans="1:8">
      <c r="A1905" s="5"/>
      <c r="B1905" s="7"/>
      <c r="C1905" s="9"/>
      <c r="D1905" s="9"/>
      <c r="E1905" s="9"/>
      <c r="F1905" s="9"/>
      <c r="G1905" s="9"/>
      <c r="H1905" s="9"/>
    </row>
    <row r="1906" spans="1:8">
      <c r="A1906" s="5"/>
      <c r="B1906" s="7"/>
      <c r="C1906" s="9"/>
      <c r="D1906" s="9"/>
      <c r="E1906" s="9"/>
      <c r="F1906" s="9"/>
      <c r="G1906" s="9"/>
      <c r="H1906" s="9"/>
    </row>
    <row r="1907" spans="1:8">
      <c r="A1907" s="5"/>
      <c r="B1907" s="7"/>
      <c r="C1907" s="9"/>
      <c r="D1907" s="9"/>
      <c r="E1907" s="9"/>
      <c r="F1907" s="9"/>
      <c r="G1907" s="9"/>
      <c r="H1907" s="9"/>
    </row>
    <row r="1908" spans="1:8">
      <c r="A1908" s="5"/>
      <c r="B1908" s="7"/>
      <c r="C1908" s="9"/>
      <c r="D1908" s="9"/>
      <c r="E1908" s="9"/>
      <c r="F1908" s="9"/>
      <c r="G1908" s="9"/>
      <c r="H1908" s="9"/>
    </row>
    <row r="1909" spans="1:8">
      <c r="A1909" s="5"/>
      <c r="B1909" s="7"/>
      <c r="C1909" s="9"/>
      <c r="D1909" s="9"/>
      <c r="E1909" s="9"/>
      <c r="F1909" s="9"/>
      <c r="G1909" s="9"/>
      <c r="H1909" s="9"/>
    </row>
    <row r="1910" spans="1:8">
      <c r="A1910" s="5"/>
      <c r="B1910" s="7"/>
      <c r="C1910" s="9"/>
      <c r="D1910" s="9"/>
      <c r="E1910" s="9"/>
      <c r="F1910" s="9"/>
      <c r="G1910" s="9"/>
      <c r="H1910" s="9"/>
    </row>
    <row r="1911" spans="1:8">
      <c r="A1911" s="5"/>
      <c r="B1911" s="7"/>
      <c r="C1911" s="9"/>
      <c r="D1911" s="9"/>
      <c r="E1911" s="9"/>
      <c r="F1911" s="9"/>
      <c r="G1911" s="9"/>
      <c r="H1911" s="9"/>
    </row>
    <row r="1912" spans="1:8">
      <c r="A1912" s="5"/>
      <c r="B1912" s="7"/>
      <c r="C1912" s="9"/>
      <c r="D1912" s="9"/>
      <c r="E1912" s="9"/>
      <c r="F1912" s="9"/>
      <c r="G1912" s="9"/>
      <c r="H1912" s="9"/>
    </row>
    <row r="1913" spans="1:8">
      <c r="A1913" s="5"/>
      <c r="B1913" s="7"/>
      <c r="C1913" s="9"/>
      <c r="D1913" s="9"/>
      <c r="E1913" s="9"/>
      <c r="F1913" s="9"/>
      <c r="G1913" s="9"/>
      <c r="H1913" s="9"/>
    </row>
    <row r="1914" spans="1:8">
      <c r="A1914" s="5"/>
      <c r="B1914" s="7"/>
      <c r="C1914" s="9"/>
      <c r="D1914" s="9"/>
      <c r="E1914" s="9"/>
      <c r="F1914" s="9"/>
      <c r="G1914" s="9"/>
      <c r="H1914" s="9"/>
    </row>
    <row r="1915" spans="1:8">
      <c r="A1915" s="5"/>
      <c r="B1915" s="7"/>
      <c r="C1915" s="9"/>
      <c r="D1915" s="9"/>
      <c r="E1915" s="9"/>
      <c r="F1915" s="9"/>
      <c r="G1915" s="9"/>
      <c r="H1915" s="9"/>
    </row>
    <row r="1916" spans="1:8">
      <c r="A1916" s="5"/>
      <c r="B1916" s="7"/>
      <c r="C1916" s="9"/>
      <c r="D1916" s="9"/>
      <c r="E1916" s="9"/>
      <c r="F1916" s="9"/>
      <c r="G1916" s="9"/>
      <c r="H1916" s="9"/>
    </row>
    <row r="1917" spans="1:8">
      <c r="A1917" s="5"/>
      <c r="B1917" s="7"/>
      <c r="C1917" s="9"/>
      <c r="D1917" s="9"/>
      <c r="E1917" s="9"/>
      <c r="F1917" s="9"/>
      <c r="G1917" s="9"/>
      <c r="H1917" s="9"/>
    </row>
    <row r="1918" spans="1:8">
      <c r="A1918" s="5"/>
      <c r="B1918" s="7"/>
      <c r="C1918" s="9"/>
      <c r="D1918" s="9"/>
      <c r="E1918" s="9"/>
      <c r="F1918" s="9"/>
      <c r="G1918" s="9"/>
      <c r="H1918" s="9"/>
    </row>
    <row r="1919" spans="1:8">
      <c r="A1919" s="5"/>
      <c r="B1919" s="7"/>
      <c r="C1919" s="9"/>
      <c r="D1919" s="9"/>
      <c r="E1919" s="9"/>
      <c r="F1919" s="9"/>
      <c r="G1919" s="9"/>
      <c r="H1919" s="9"/>
    </row>
    <row r="1920" spans="1:8">
      <c r="A1920" s="5"/>
      <c r="B1920" s="7"/>
      <c r="C1920" s="9"/>
      <c r="D1920" s="9"/>
      <c r="E1920" s="9"/>
      <c r="F1920" s="9"/>
      <c r="G1920" s="9"/>
      <c r="H1920" s="9"/>
    </row>
    <row r="1921" spans="1:8">
      <c r="A1921" s="5"/>
      <c r="B1921" s="7"/>
      <c r="C1921" s="9"/>
      <c r="D1921" s="9"/>
      <c r="E1921" s="9"/>
      <c r="F1921" s="9"/>
      <c r="G1921" s="9"/>
      <c r="H1921" s="9"/>
    </row>
    <row r="1922" spans="1:8">
      <c r="A1922" s="5"/>
      <c r="B1922" s="7"/>
      <c r="C1922" s="9"/>
      <c r="D1922" s="9"/>
      <c r="E1922" s="9"/>
      <c r="F1922" s="9"/>
      <c r="G1922" s="9"/>
      <c r="H1922" s="9"/>
    </row>
    <row r="1923" spans="1:8">
      <c r="A1923" s="5"/>
      <c r="B1923" s="7"/>
      <c r="C1923" s="9"/>
      <c r="D1923" s="9"/>
      <c r="E1923" s="9"/>
      <c r="F1923" s="9"/>
      <c r="G1923" s="9"/>
      <c r="H1923" s="9"/>
    </row>
    <row r="1924" spans="1:8">
      <c r="A1924" s="5"/>
      <c r="B1924" s="7"/>
      <c r="C1924" s="9"/>
      <c r="D1924" s="9"/>
      <c r="E1924" s="9"/>
      <c r="F1924" s="9"/>
      <c r="G1924" s="9"/>
      <c r="H1924" s="9"/>
    </row>
    <row r="1925" spans="1:8">
      <c r="A1925" s="5"/>
      <c r="B1925" s="7"/>
      <c r="C1925" s="9"/>
      <c r="D1925" s="9"/>
      <c r="E1925" s="9"/>
      <c r="F1925" s="9"/>
      <c r="G1925" s="9"/>
      <c r="H1925" s="9"/>
    </row>
    <row r="1926" spans="1:8">
      <c r="A1926" s="5"/>
      <c r="B1926" s="7"/>
      <c r="C1926" s="9"/>
      <c r="D1926" s="9"/>
      <c r="E1926" s="9"/>
      <c r="F1926" s="9"/>
      <c r="G1926" s="9"/>
      <c r="H1926" s="9"/>
    </row>
    <row r="1927" spans="1:8">
      <c r="A1927" s="5"/>
      <c r="B1927" s="7"/>
      <c r="C1927" s="9"/>
      <c r="D1927" s="9"/>
      <c r="E1927" s="9"/>
      <c r="F1927" s="9"/>
      <c r="G1927" s="9"/>
      <c r="H1927" s="9"/>
    </row>
    <row r="1928" spans="1:8">
      <c r="A1928" s="5"/>
      <c r="B1928" s="7"/>
      <c r="C1928" s="9"/>
      <c r="D1928" s="9"/>
      <c r="E1928" s="9"/>
      <c r="F1928" s="9"/>
      <c r="G1928" s="9"/>
      <c r="H1928" s="9"/>
    </row>
    <row r="1929" spans="1:8">
      <c r="A1929" s="5"/>
      <c r="B1929" s="7"/>
      <c r="C1929" s="9"/>
      <c r="D1929" s="9"/>
      <c r="E1929" s="9"/>
      <c r="F1929" s="9"/>
      <c r="G1929" s="9"/>
      <c r="H1929" s="9"/>
    </row>
    <row r="1930" spans="1:8">
      <c r="A1930" s="5"/>
      <c r="B1930" s="7"/>
      <c r="C1930" s="9"/>
      <c r="D1930" s="9"/>
      <c r="E1930" s="9"/>
      <c r="F1930" s="9"/>
      <c r="G1930" s="9"/>
      <c r="H1930" s="9"/>
    </row>
    <row r="1931" spans="1:8">
      <c r="A1931" s="5"/>
      <c r="B1931" s="7"/>
      <c r="C1931" s="9"/>
      <c r="D1931" s="9"/>
      <c r="E1931" s="9"/>
      <c r="F1931" s="9"/>
      <c r="G1931" s="9"/>
      <c r="H1931" s="9"/>
    </row>
    <row r="1932" spans="1:8">
      <c r="A1932" s="5"/>
      <c r="B1932" s="7"/>
      <c r="C1932" s="9"/>
      <c r="D1932" s="9"/>
      <c r="E1932" s="9"/>
      <c r="F1932" s="9"/>
      <c r="G1932" s="9"/>
      <c r="H1932" s="9"/>
    </row>
    <row r="1933" spans="1:8">
      <c r="A1933" s="5"/>
      <c r="B1933" s="7"/>
      <c r="C1933" s="9"/>
      <c r="D1933" s="9"/>
      <c r="E1933" s="9"/>
      <c r="F1933" s="9"/>
      <c r="G1933" s="9"/>
      <c r="H1933" s="9"/>
    </row>
    <row r="1934" spans="1:8">
      <c r="A1934" s="5"/>
      <c r="B1934" s="7"/>
      <c r="C1934" s="9"/>
      <c r="D1934" s="9"/>
      <c r="E1934" s="9"/>
      <c r="F1934" s="9"/>
      <c r="G1934" s="9"/>
      <c r="H1934" s="9"/>
    </row>
    <row r="1935" spans="1:8">
      <c r="A1935" s="5"/>
      <c r="B1935" s="7"/>
      <c r="C1935" s="9"/>
      <c r="D1935" s="9"/>
      <c r="E1935" s="9"/>
      <c r="F1935" s="9"/>
      <c r="G1935" s="9"/>
      <c r="H1935" s="9"/>
    </row>
    <row r="1936" spans="1:8">
      <c r="A1936" s="5"/>
      <c r="B1936" s="7"/>
      <c r="C1936" s="9"/>
      <c r="D1936" s="9"/>
      <c r="E1936" s="9"/>
      <c r="F1936" s="9"/>
      <c r="G1936" s="9"/>
      <c r="H1936" s="9"/>
    </row>
    <row r="1937" spans="1:8">
      <c r="A1937" s="5"/>
      <c r="B1937" s="7"/>
      <c r="C1937" s="9"/>
      <c r="D1937" s="9"/>
      <c r="E1937" s="9"/>
      <c r="F1937" s="9"/>
      <c r="G1937" s="9"/>
      <c r="H1937" s="9"/>
    </row>
    <row r="1938" spans="1:8">
      <c r="A1938" s="5"/>
      <c r="B1938" s="7"/>
      <c r="C1938" s="9"/>
      <c r="D1938" s="9"/>
      <c r="E1938" s="9"/>
      <c r="F1938" s="9"/>
      <c r="G1938" s="9"/>
      <c r="H1938" s="9"/>
    </row>
    <row r="1939" spans="1:8">
      <c r="A1939" s="5"/>
      <c r="B1939" s="7"/>
      <c r="C1939" s="9"/>
      <c r="D1939" s="9"/>
      <c r="E1939" s="9"/>
      <c r="F1939" s="9"/>
      <c r="G1939" s="9"/>
      <c r="H1939" s="9"/>
    </row>
    <row r="1940" spans="1:8">
      <c r="A1940" s="5"/>
      <c r="B1940" s="7"/>
      <c r="C1940" s="9"/>
      <c r="D1940" s="9"/>
      <c r="E1940" s="9"/>
      <c r="F1940" s="9"/>
      <c r="G1940" s="9"/>
      <c r="H1940" s="9"/>
    </row>
    <row r="1941" spans="1:8">
      <c r="A1941" s="5"/>
      <c r="B1941" s="7"/>
      <c r="C1941" s="9"/>
      <c r="D1941" s="9"/>
      <c r="E1941" s="9"/>
      <c r="F1941" s="9"/>
      <c r="G1941" s="9"/>
      <c r="H1941" s="9"/>
    </row>
    <row r="1942" spans="1:8">
      <c r="A1942" s="5"/>
      <c r="B1942" s="7"/>
      <c r="C1942" s="9"/>
      <c r="D1942" s="9"/>
      <c r="E1942" s="9"/>
      <c r="F1942" s="9"/>
      <c r="G1942" s="9"/>
      <c r="H1942" s="9"/>
    </row>
    <row r="1943" spans="1:8">
      <c r="A1943" s="5"/>
      <c r="B1943" s="7"/>
      <c r="C1943" s="9"/>
      <c r="D1943" s="9"/>
      <c r="E1943" s="9"/>
      <c r="F1943" s="9"/>
      <c r="G1943" s="9"/>
      <c r="H1943" s="9"/>
    </row>
    <row r="1944" spans="1:8">
      <c r="A1944" s="5"/>
      <c r="B1944" s="7"/>
      <c r="C1944" s="9"/>
      <c r="D1944" s="9"/>
      <c r="E1944" s="9"/>
      <c r="F1944" s="9"/>
      <c r="G1944" s="9"/>
      <c r="H1944" s="9"/>
    </row>
    <row r="1945" spans="1:8">
      <c r="A1945" s="5"/>
      <c r="B1945" s="7"/>
      <c r="C1945" s="9"/>
      <c r="D1945" s="9"/>
      <c r="E1945" s="9"/>
      <c r="F1945" s="9"/>
      <c r="G1945" s="9"/>
      <c r="H1945" s="9"/>
    </row>
    <row r="1946" spans="1:8">
      <c r="A1946" s="5"/>
      <c r="B1946" s="7"/>
      <c r="C1946" s="9"/>
      <c r="D1946" s="9"/>
      <c r="E1946" s="9"/>
      <c r="F1946" s="9"/>
      <c r="G1946" s="9"/>
      <c r="H1946" s="9"/>
    </row>
    <row r="1947" spans="1:8">
      <c r="A1947" s="5"/>
      <c r="B1947" s="7"/>
      <c r="C1947" s="9"/>
      <c r="D1947" s="9"/>
      <c r="E1947" s="9"/>
      <c r="F1947" s="9"/>
      <c r="G1947" s="9"/>
      <c r="H1947" s="9"/>
    </row>
    <row r="1948" spans="1:8">
      <c r="A1948" s="5"/>
      <c r="B1948" s="7"/>
      <c r="C1948" s="9"/>
      <c r="D1948" s="9"/>
      <c r="E1948" s="9"/>
      <c r="F1948" s="9"/>
      <c r="G1948" s="9"/>
      <c r="H1948" s="9"/>
    </row>
    <row r="1949" spans="1:8">
      <c r="A1949" s="5"/>
      <c r="B1949" s="7"/>
      <c r="C1949" s="9"/>
      <c r="D1949" s="9"/>
      <c r="E1949" s="9"/>
      <c r="F1949" s="9"/>
      <c r="G1949" s="9"/>
      <c r="H1949" s="9"/>
    </row>
    <row r="1950" spans="1:8">
      <c r="A1950" s="5"/>
      <c r="B1950" s="7"/>
      <c r="C1950" s="9"/>
      <c r="D1950" s="9"/>
      <c r="E1950" s="9"/>
      <c r="F1950" s="9"/>
      <c r="G1950" s="9"/>
      <c r="H1950" s="9"/>
    </row>
    <row r="1951" spans="1:8">
      <c r="A1951" s="5"/>
      <c r="B1951" s="7"/>
      <c r="C1951" s="9"/>
      <c r="D1951" s="9"/>
      <c r="E1951" s="9"/>
      <c r="F1951" s="9"/>
      <c r="G1951" s="9"/>
      <c r="H1951" s="9"/>
    </row>
    <row r="1952" spans="1:8">
      <c r="A1952" s="5"/>
      <c r="B1952" s="7"/>
      <c r="C1952" s="9"/>
      <c r="D1952" s="9"/>
      <c r="E1952" s="9"/>
      <c r="F1952" s="9"/>
      <c r="G1952" s="9"/>
      <c r="H1952" s="9"/>
    </row>
    <row r="1953" spans="1:8">
      <c r="A1953" s="5"/>
      <c r="B1953" s="7"/>
      <c r="C1953" s="9"/>
      <c r="D1953" s="9"/>
      <c r="E1953" s="9"/>
      <c r="F1953" s="9"/>
      <c r="G1953" s="9"/>
      <c r="H1953" s="9"/>
    </row>
    <row r="1954" spans="1:8">
      <c r="A1954" s="5"/>
      <c r="B1954" s="7"/>
      <c r="C1954" s="9"/>
      <c r="D1954" s="9"/>
      <c r="E1954" s="9"/>
      <c r="F1954" s="9"/>
      <c r="G1954" s="9"/>
      <c r="H1954" s="9"/>
    </row>
    <row r="1955" spans="1:8">
      <c r="A1955" s="5"/>
      <c r="B1955" s="7"/>
      <c r="C1955" s="9"/>
      <c r="D1955" s="9"/>
      <c r="E1955" s="9"/>
      <c r="F1955" s="9"/>
      <c r="G1955" s="9"/>
      <c r="H1955" s="9"/>
    </row>
    <row r="1956" spans="1:8">
      <c r="A1956" s="5"/>
      <c r="B1956" s="7"/>
      <c r="C1956" s="9"/>
      <c r="D1956" s="9"/>
      <c r="E1956" s="9"/>
      <c r="F1956" s="9"/>
      <c r="G1956" s="9"/>
      <c r="H1956" s="9"/>
    </row>
    <row r="1957" spans="1:8">
      <c r="A1957" s="5"/>
      <c r="B1957" s="7"/>
      <c r="C1957" s="9"/>
      <c r="D1957" s="9"/>
      <c r="E1957" s="9"/>
      <c r="F1957" s="9"/>
      <c r="G1957" s="9"/>
      <c r="H1957" s="9"/>
    </row>
    <row r="1958" spans="1:8">
      <c r="A1958" s="5"/>
      <c r="B1958" s="7"/>
      <c r="C1958" s="9"/>
      <c r="D1958" s="9"/>
      <c r="E1958" s="9"/>
      <c r="F1958" s="9"/>
      <c r="G1958" s="9"/>
      <c r="H1958" s="9"/>
    </row>
    <row r="1959" spans="1:8">
      <c r="A1959" s="5"/>
      <c r="B1959" s="7"/>
      <c r="C1959" s="9"/>
      <c r="D1959" s="9"/>
      <c r="E1959" s="9"/>
      <c r="F1959" s="9"/>
      <c r="G1959" s="9"/>
      <c r="H1959" s="9"/>
    </row>
    <row r="1960" spans="1:8">
      <c r="A1960" s="5"/>
      <c r="B1960" s="7"/>
      <c r="C1960" s="9"/>
      <c r="D1960" s="9"/>
      <c r="E1960" s="9"/>
      <c r="F1960" s="9"/>
      <c r="G1960" s="9"/>
      <c r="H1960" s="9"/>
    </row>
    <row r="1961" spans="1:8">
      <c r="A1961" s="5"/>
      <c r="B1961" s="7"/>
      <c r="C1961" s="9"/>
      <c r="D1961" s="9"/>
      <c r="E1961" s="9"/>
      <c r="F1961" s="9"/>
      <c r="G1961" s="9"/>
      <c r="H1961" s="9"/>
    </row>
    <row r="1962" spans="1:8">
      <c r="A1962" s="5"/>
      <c r="B1962" s="7"/>
      <c r="C1962" s="9"/>
      <c r="D1962" s="9"/>
      <c r="E1962" s="9"/>
      <c r="F1962" s="9"/>
      <c r="G1962" s="9"/>
      <c r="H1962" s="9"/>
    </row>
    <row r="1963" spans="1:8">
      <c r="A1963" s="5"/>
      <c r="B1963" s="7"/>
      <c r="C1963" s="9"/>
      <c r="D1963" s="9"/>
      <c r="E1963" s="9"/>
      <c r="F1963" s="9"/>
      <c r="G1963" s="9"/>
      <c r="H1963" s="9"/>
    </row>
    <row r="1964" spans="1:8">
      <c r="A1964" s="5"/>
      <c r="B1964" s="7"/>
      <c r="C1964" s="9"/>
      <c r="D1964" s="9"/>
      <c r="E1964" s="9"/>
      <c r="F1964" s="9"/>
      <c r="G1964" s="9"/>
      <c r="H1964" s="9"/>
    </row>
    <row r="1965" spans="1:8">
      <c r="A1965" s="5"/>
      <c r="B1965" s="7"/>
      <c r="C1965" s="9"/>
      <c r="D1965" s="9"/>
      <c r="E1965" s="9"/>
      <c r="F1965" s="9"/>
      <c r="G1965" s="9"/>
      <c r="H1965" s="9"/>
    </row>
    <row r="1966" spans="1:8">
      <c r="A1966" s="5"/>
      <c r="B1966" s="7"/>
      <c r="C1966" s="9"/>
      <c r="D1966" s="9"/>
      <c r="E1966" s="9"/>
      <c r="F1966" s="9"/>
      <c r="G1966" s="9"/>
      <c r="H1966" s="9"/>
    </row>
    <row r="1967" spans="1:8">
      <c r="A1967" s="5"/>
      <c r="B1967" s="7"/>
      <c r="C1967" s="9"/>
      <c r="D1967" s="9"/>
      <c r="E1967" s="9"/>
      <c r="F1967" s="9"/>
      <c r="G1967" s="9"/>
      <c r="H1967" s="9"/>
    </row>
    <row r="1968" spans="1:8">
      <c r="A1968" s="5"/>
      <c r="B1968" s="7"/>
      <c r="C1968" s="9"/>
      <c r="D1968" s="9"/>
      <c r="E1968" s="9"/>
      <c r="F1968" s="9"/>
      <c r="G1968" s="9"/>
      <c r="H1968" s="9"/>
    </row>
    <row r="1969" spans="1:8">
      <c r="A1969" s="5"/>
      <c r="B1969" s="7"/>
      <c r="C1969" s="9"/>
      <c r="D1969" s="9"/>
      <c r="E1969" s="9"/>
      <c r="F1969" s="9"/>
      <c r="G1969" s="9"/>
      <c r="H1969" s="9"/>
    </row>
    <row r="1970" spans="1:8">
      <c r="A1970" s="5"/>
      <c r="B1970" s="7"/>
      <c r="C1970" s="9"/>
      <c r="D1970" s="9"/>
      <c r="E1970" s="9"/>
      <c r="F1970" s="9"/>
      <c r="G1970" s="9"/>
      <c r="H1970" s="9"/>
    </row>
    <row r="1971" spans="1:8">
      <c r="A1971" s="5"/>
      <c r="B1971" s="7"/>
      <c r="C1971" s="9"/>
      <c r="D1971" s="9"/>
      <c r="E1971" s="9"/>
      <c r="F1971" s="9"/>
      <c r="G1971" s="9"/>
      <c r="H1971" s="9"/>
    </row>
    <row r="1972" spans="1:8">
      <c r="A1972" s="5"/>
      <c r="B1972" s="7"/>
      <c r="C1972" s="9"/>
      <c r="D1972" s="9"/>
      <c r="E1972" s="9"/>
      <c r="F1972" s="9"/>
      <c r="G1972" s="9"/>
      <c r="H1972" s="9"/>
    </row>
    <row r="1973" spans="1:8">
      <c r="A1973" s="5"/>
      <c r="B1973" s="7"/>
      <c r="C1973" s="9"/>
      <c r="D1973" s="9"/>
      <c r="E1973" s="9"/>
      <c r="F1973" s="9"/>
      <c r="G1973" s="9"/>
      <c r="H1973" s="9"/>
    </row>
    <row r="1974" spans="1:8">
      <c r="A1974" s="5"/>
      <c r="B1974" s="7"/>
      <c r="C1974" s="9"/>
      <c r="D1974" s="9"/>
      <c r="E1974" s="9"/>
      <c r="F1974" s="9"/>
      <c r="G1974" s="9"/>
      <c r="H1974" s="9"/>
    </row>
    <row r="1975" spans="1:8">
      <c r="A1975" s="5"/>
      <c r="B1975" s="7"/>
      <c r="C1975" s="9"/>
      <c r="D1975" s="9"/>
      <c r="E1975" s="9"/>
      <c r="F1975" s="9"/>
      <c r="G1975" s="9"/>
      <c r="H1975" s="9"/>
    </row>
    <row r="1976" spans="1:8">
      <c r="A1976" s="5"/>
      <c r="B1976" s="7"/>
      <c r="C1976" s="9"/>
      <c r="D1976" s="9"/>
      <c r="E1976" s="9"/>
      <c r="F1976" s="9"/>
      <c r="G1976" s="9"/>
      <c r="H1976" s="9"/>
    </row>
    <row r="1977" spans="1:8">
      <c r="A1977" s="5"/>
      <c r="B1977" s="7"/>
      <c r="C1977" s="9"/>
      <c r="D1977" s="9"/>
      <c r="E1977" s="9"/>
      <c r="F1977" s="9"/>
      <c r="G1977" s="9"/>
      <c r="H1977" s="9"/>
    </row>
    <row r="1978" spans="1:8">
      <c r="A1978" s="5"/>
      <c r="B1978" s="7"/>
      <c r="C1978" s="9"/>
      <c r="D1978" s="9"/>
      <c r="E1978" s="9"/>
      <c r="F1978" s="9"/>
      <c r="G1978" s="9"/>
      <c r="H1978" s="9"/>
    </row>
    <row r="1979" spans="1:8">
      <c r="A1979" s="5"/>
      <c r="B1979" s="7"/>
      <c r="C1979" s="9"/>
      <c r="D1979" s="9"/>
      <c r="E1979" s="9"/>
      <c r="F1979" s="9"/>
      <c r="G1979" s="9"/>
      <c r="H1979" s="9"/>
    </row>
    <row r="1980" spans="1:8">
      <c r="A1980" s="5"/>
      <c r="B1980" s="7"/>
      <c r="C1980" s="9"/>
      <c r="D1980" s="9"/>
      <c r="E1980" s="9"/>
      <c r="F1980" s="9"/>
      <c r="G1980" s="9"/>
      <c r="H1980" s="9"/>
    </row>
    <row r="1981" spans="1:8">
      <c r="A1981" s="5"/>
      <c r="B1981" s="7"/>
      <c r="C1981" s="9"/>
      <c r="D1981" s="9"/>
      <c r="E1981" s="9"/>
      <c r="F1981" s="9"/>
      <c r="G1981" s="9"/>
      <c r="H1981" s="9"/>
    </row>
    <row r="1982" spans="1:8">
      <c r="A1982" s="5"/>
      <c r="B1982" s="7"/>
      <c r="C1982" s="9"/>
      <c r="D1982" s="9"/>
      <c r="E1982" s="9"/>
      <c r="F1982" s="9"/>
      <c r="G1982" s="9"/>
      <c r="H1982" s="9"/>
    </row>
    <row r="1983" spans="1:8">
      <c r="A1983" s="5"/>
      <c r="B1983" s="7"/>
      <c r="C1983" s="9"/>
      <c r="D1983" s="9"/>
      <c r="E1983" s="9"/>
      <c r="F1983" s="9"/>
      <c r="G1983" s="9"/>
      <c r="H1983" s="9"/>
    </row>
    <row r="1984" spans="1:8">
      <c r="A1984" s="5"/>
      <c r="B1984" s="7"/>
      <c r="C1984" s="9"/>
      <c r="D1984" s="9"/>
      <c r="E1984" s="9"/>
      <c r="F1984" s="9"/>
      <c r="G1984" s="9"/>
      <c r="H1984" s="9"/>
    </row>
    <row r="1985" spans="1:8">
      <c r="A1985" s="5"/>
      <c r="B1985" s="7"/>
      <c r="C1985" s="9"/>
      <c r="D1985" s="9"/>
      <c r="E1985" s="9"/>
      <c r="F1985" s="9"/>
      <c r="G1985" s="9"/>
      <c r="H1985" s="9"/>
    </row>
    <row r="1986" spans="1:8">
      <c r="A1986" s="5"/>
      <c r="B1986" s="7"/>
      <c r="C1986" s="9"/>
      <c r="D1986" s="9"/>
      <c r="E1986" s="9"/>
      <c r="F1986" s="9"/>
      <c r="G1986" s="9"/>
      <c r="H1986" s="9"/>
    </row>
    <row r="1987" spans="1:8">
      <c r="A1987" s="5"/>
      <c r="B1987" s="7"/>
      <c r="C1987" s="9"/>
      <c r="D1987" s="9"/>
      <c r="E1987" s="9"/>
      <c r="F1987" s="9"/>
      <c r="G1987" s="9"/>
      <c r="H1987" s="9"/>
    </row>
    <row r="1988" spans="1:8">
      <c r="A1988" s="5"/>
      <c r="B1988" s="7"/>
      <c r="C1988" s="9"/>
      <c r="D1988" s="9"/>
      <c r="E1988" s="9"/>
      <c r="F1988" s="9"/>
      <c r="G1988" s="9"/>
      <c r="H1988" s="9"/>
    </row>
    <row r="1989" spans="1:8">
      <c r="A1989" s="5"/>
      <c r="B1989" s="7"/>
      <c r="C1989" s="9"/>
      <c r="D1989" s="9"/>
      <c r="E1989" s="9"/>
      <c r="F1989" s="9"/>
      <c r="G1989" s="9"/>
      <c r="H1989" s="9"/>
    </row>
    <row r="1990" spans="1:8">
      <c r="A1990" s="5"/>
      <c r="B1990" s="7"/>
      <c r="C1990" s="9"/>
      <c r="D1990" s="9"/>
      <c r="E1990" s="9"/>
      <c r="F1990" s="9"/>
      <c r="G1990" s="9"/>
      <c r="H1990" s="9"/>
    </row>
    <row r="1991" spans="1:8">
      <c r="A1991" s="5"/>
      <c r="B1991" s="7"/>
      <c r="C1991" s="9"/>
      <c r="D1991" s="9"/>
      <c r="E1991" s="9"/>
      <c r="F1991" s="9"/>
      <c r="G1991" s="9"/>
      <c r="H1991" s="9"/>
    </row>
    <row r="1992" spans="1:8">
      <c r="A1992" s="5"/>
      <c r="B1992" s="7"/>
      <c r="C1992" s="9"/>
      <c r="D1992" s="9"/>
      <c r="E1992" s="9"/>
      <c r="F1992" s="9"/>
      <c r="G1992" s="9"/>
      <c r="H1992" s="9"/>
    </row>
    <row r="1993" spans="1:8">
      <c r="A1993" s="5"/>
      <c r="B1993" s="7"/>
      <c r="C1993" s="9"/>
      <c r="D1993" s="9"/>
      <c r="E1993" s="9"/>
      <c r="F1993" s="9"/>
      <c r="G1993" s="9"/>
      <c r="H1993" s="9"/>
    </row>
    <row r="1994" spans="1:8">
      <c r="A1994" s="5"/>
      <c r="B1994" s="7"/>
      <c r="C1994" s="9"/>
      <c r="D1994" s="9"/>
      <c r="E1994" s="9"/>
      <c r="F1994" s="9"/>
      <c r="G1994" s="9"/>
      <c r="H1994" s="9"/>
    </row>
    <row r="1995" spans="1:8">
      <c r="A1995" s="5"/>
      <c r="B1995" s="7"/>
      <c r="C1995" s="9"/>
      <c r="D1995" s="9"/>
      <c r="E1995" s="9"/>
      <c r="F1995" s="9"/>
      <c r="G1995" s="9"/>
      <c r="H1995" s="9"/>
    </row>
    <row r="1996" spans="1:8">
      <c r="A1996" s="5"/>
      <c r="B1996" s="7"/>
      <c r="C1996" s="9"/>
      <c r="D1996" s="9"/>
      <c r="E1996" s="9"/>
      <c r="F1996" s="9"/>
      <c r="G1996" s="9"/>
      <c r="H1996" s="9"/>
    </row>
    <row r="1997" spans="1:8">
      <c r="A1997" s="5"/>
      <c r="B1997" s="7"/>
      <c r="C1997" s="9"/>
      <c r="D1997" s="9"/>
      <c r="E1997" s="9"/>
      <c r="F1997" s="9"/>
      <c r="G1997" s="9"/>
      <c r="H1997" s="9"/>
    </row>
    <row r="1998" spans="1:8">
      <c r="A1998" s="5"/>
      <c r="B1998" s="7"/>
      <c r="C1998" s="9"/>
      <c r="D1998" s="9"/>
      <c r="E1998" s="9"/>
      <c r="F1998" s="9"/>
      <c r="G1998" s="9"/>
      <c r="H1998" s="9"/>
    </row>
    <row r="1999" spans="1:8">
      <c r="A1999" s="5"/>
      <c r="B1999" s="7"/>
      <c r="C1999" s="9"/>
      <c r="D1999" s="9"/>
      <c r="E1999" s="9"/>
      <c r="F1999" s="9"/>
      <c r="G1999" s="9"/>
      <c r="H1999" s="9"/>
    </row>
    <row r="2000" spans="1:8">
      <c r="A2000" s="5"/>
      <c r="B2000" s="7"/>
      <c r="C2000" s="9"/>
      <c r="D2000" s="9"/>
      <c r="E2000" s="9"/>
      <c r="F2000" s="9"/>
      <c r="G2000" s="9"/>
      <c r="H2000" s="9"/>
    </row>
    <row r="2001" spans="1:8">
      <c r="A2001" s="5"/>
      <c r="B2001" s="7"/>
      <c r="C2001" s="9"/>
      <c r="D2001" s="9"/>
      <c r="E2001" s="9"/>
      <c r="F2001" s="9"/>
      <c r="G2001" s="9"/>
      <c r="H2001" s="9"/>
    </row>
    <row r="2002" spans="1:8">
      <c r="A2002" s="5"/>
      <c r="B2002" s="7"/>
      <c r="C2002" s="9"/>
      <c r="D2002" s="9"/>
      <c r="E2002" s="9"/>
      <c r="F2002" s="9"/>
      <c r="G2002" s="9"/>
      <c r="H2002" s="9"/>
    </row>
    <row r="2003" spans="1:8">
      <c r="A2003" s="5"/>
      <c r="B2003" s="7"/>
      <c r="C2003" s="9"/>
      <c r="D2003" s="9"/>
      <c r="E2003" s="9"/>
      <c r="F2003" s="9"/>
      <c r="G2003" s="9"/>
      <c r="H2003" s="9"/>
    </row>
    <row r="2004" spans="1:8">
      <c r="A2004" s="5"/>
      <c r="B2004" s="7"/>
      <c r="C2004" s="9"/>
      <c r="D2004" s="9"/>
      <c r="E2004" s="9"/>
      <c r="F2004" s="9"/>
      <c r="G2004" s="9"/>
      <c r="H2004" s="9"/>
    </row>
    <row r="2005" spans="1:8">
      <c r="A2005" s="5"/>
      <c r="B2005" s="7"/>
      <c r="C2005" s="9"/>
      <c r="D2005" s="9"/>
      <c r="E2005" s="9"/>
      <c r="F2005" s="9"/>
      <c r="G2005" s="9"/>
      <c r="H2005" s="9"/>
    </row>
    <row r="2006" spans="1:8">
      <c r="A2006" s="5"/>
      <c r="B2006" s="7"/>
      <c r="C2006" s="9"/>
      <c r="D2006" s="9"/>
      <c r="E2006" s="9"/>
      <c r="F2006" s="9"/>
      <c r="G2006" s="9"/>
      <c r="H2006" s="9"/>
    </row>
    <row r="2007" spans="1:8">
      <c r="A2007" s="5"/>
      <c r="B2007" s="7"/>
      <c r="C2007" s="9"/>
      <c r="D2007" s="9"/>
      <c r="E2007" s="9"/>
      <c r="F2007" s="9"/>
      <c r="G2007" s="9"/>
      <c r="H2007" s="9"/>
    </row>
    <row r="2008" spans="1:8">
      <c r="A2008" s="5"/>
      <c r="B2008" s="7"/>
      <c r="C2008" s="9"/>
      <c r="D2008" s="9"/>
      <c r="E2008" s="9"/>
      <c r="F2008" s="9"/>
      <c r="G2008" s="9"/>
      <c r="H2008" s="9"/>
    </row>
    <row r="2009" spans="1:8">
      <c r="A2009" s="5"/>
      <c r="B2009" s="7"/>
      <c r="C2009" s="9"/>
      <c r="D2009" s="9"/>
      <c r="E2009" s="9"/>
      <c r="F2009" s="9"/>
      <c r="G2009" s="9"/>
      <c r="H2009" s="9"/>
    </row>
    <row r="2010" spans="1:8">
      <c r="A2010" s="5"/>
      <c r="B2010" s="7"/>
      <c r="C2010" s="9"/>
      <c r="D2010" s="9"/>
      <c r="E2010" s="9"/>
      <c r="F2010" s="9"/>
      <c r="G2010" s="9"/>
      <c r="H2010" s="9"/>
    </row>
    <row r="2011" spans="1:8">
      <c r="A2011" s="5"/>
      <c r="B2011" s="7"/>
      <c r="C2011" s="9"/>
      <c r="D2011" s="9"/>
      <c r="E2011" s="9"/>
      <c r="F2011" s="9"/>
      <c r="G2011" s="9"/>
      <c r="H2011" s="9"/>
    </row>
    <row r="2012" spans="1:8">
      <c r="A2012" s="5"/>
      <c r="B2012" s="7"/>
      <c r="C2012" s="9"/>
      <c r="D2012" s="9"/>
      <c r="E2012" s="9"/>
      <c r="F2012" s="9"/>
      <c r="G2012" s="9"/>
      <c r="H2012" s="9"/>
    </row>
    <row r="2013" spans="1:8">
      <c r="A2013" s="5"/>
      <c r="B2013" s="7"/>
      <c r="C2013" s="9"/>
      <c r="D2013" s="9"/>
      <c r="E2013" s="9"/>
      <c r="F2013" s="9"/>
      <c r="G2013" s="9"/>
      <c r="H2013" s="9"/>
    </row>
    <row r="2014" spans="1:8">
      <c r="A2014" s="5"/>
      <c r="B2014" s="7"/>
      <c r="C2014" s="9"/>
      <c r="D2014" s="9"/>
      <c r="E2014" s="9"/>
      <c r="F2014" s="9"/>
      <c r="G2014" s="9"/>
      <c r="H2014" s="9"/>
    </row>
    <row r="2015" spans="1:8">
      <c r="A2015" s="5"/>
      <c r="B2015" s="7"/>
      <c r="C2015" s="9"/>
      <c r="D2015" s="9"/>
      <c r="E2015" s="9"/>
      <c r="F2015" s="9"/>
      <c r="G2015" s="9"/>
      <c r="H2015" s="9"/>
    </row>
    <row r="2016" spans="1:8">
      <c r="A2016" s="5"/>
      <c r="B2016" s="7"/>
      <c r="C2016" s="9"/>
      <c r="D2016" s="9"/>
      <c r="E2016" s="9"/>
      <c r="F2016" s="9"/>
      <c r="G2016" s="9"/>
      <c r="H2016" s="9"/>
    </row>
    <row r="2017" spans="1:8">
      <c r="A2017" s="5"/>
      <c r="B2017" s="7"/>
      <c r="C2017" s="9"/>
      <c r="D2017" s="9"/>
      <c r="E2017" s="9"/>
      <c r="F2017" s="9"/>
      <c r="G2017" s="9"/>
      <c r="H2017" s="9"/>
    </row>
    <row r="2018" spans="1:8">
      <c r="A2018" s="5"/>
      <c r="B2018" s="7"/>
      <c r="C2018" s="9"/>
      <c r="D2018" s="9"/>
      <c r="E2018" s="9"/>
      <c r="F2018" s="9"/>
      <c r="G2018" s="9"/>
      <c r="H2018" s="9"/>
    </row>
    <row r="2019" spans="1:8">
      <c r="A2019" s="5"/>
      <c r="B2019" s="7"/>
      <c r="C2019" s="9"/>
      <c r="D2019" s="9"/>
      <c r="E2019" s="9"/>
      <c r="F2019" s="9"/>
      <c r="G2019" s="9"/>
      <c r="H2019" s="9"/>
    </row>
    <row r="2020" spans="1:8">
      <c r="A2020" s="5"/>
      <c r="B2020" s="7"/>
      <c r="C2020" s="9"/>
      <c r="D2020" s="9"/>
      <c r="E2020" s="9"/>
      <c r="F2020" s="9"/>
      <c r="G2020" s="9"/>
      <c r="H2020" s="9"/>
    </row>
    <row r="2021" spans="1:8">
      <c r="A2021" s="5"/>
      <c r="B2021" s="7"/>
      <c r="C2021" s="9"/>
      <c r="D2021" s="9"/>
      <c r="E2021" s="9"/>
      <c r="F2021" s="9"/>
      <c r="G2021" s="9"/>
      <c r="H2021" s="9"/>
    </row>
    <row r="2022" spans="1:8">
      <c r="A2022" s="5"/>
      <c r="B2022" s="7"/>
      <c r="C2022" s="9"/>
      <c r="D2022" s="9"/>
      <c r="E2022" s="9"/>
      <c r="F2022" s="9"/>
      <c r="G2022" s="9"/>
      <c r="H2022" s="9"/>
    </row>
    <row r="2023" spans="1:8">
      <c r="A2023" s="5"/>
      <c r="B2023" s="7"/>
      <c r="C2023" s="9"/>
      <c r="D2023" s="9"/>
      <c r="E2023" s="9"/>
      <c r="F2023" s="9"/>
      <c r="G2023" s="9"/>
      <c r="H2023" s="9"/>
    </row>
    <row r="2024" spans="1:8">
      <c r="A2024" s="5"/>
      <c r="B2024" s="7"/>
      <c r="C2024" s="9"/>
      <c r="D2024" s="9"/>
      <c r="E2024" s="9"/>
      <c r="F2024" s="9"/>
      <c r="G2024" s="9"/>
      <c r="H2024" s="9"/>
    </row>
    <row r="2025" spans="1:8">
      <c r="A2025" s="5"/>
      <c r="B2025" s="7"/>
      <c r="C2025" s="9"/>
      <c r="D2025" s="9"/>
      <c r="E2025" s="9"/>
      <c r="F2025" s="9"/>
      <c r="G2025" s="9"/>
      <c r="H2025" s="9"/>
    </row>
    <row r="2026" spans="1:8">
      <c r="A2026" s="5"/>
      <c r="B2026" s="7"/>
      <c r="C2026" s="9"/>
      <c r="D2026" s="9"/>
      <c r="E2026" s="9"/>
      <c r="F2026" s="9"/>
      <c r="G2026" s="9"/>
      <c r="H2026" s="9"/>
    </row>
    <row r="2027" spans="1:8">
      <c r="A2027" s="5"/>
      <c r="B2027" s="7"/>
      <c r="C2027" s="9"/>
      <c r="D2027" s="9"/>
      <c r="E2027" s="9"/>
      <c r="F2027" s="9"/>
      <c r="G2027" s="9"/>
      <c r="H2027" s="9"/>
    </row>
    <row r="2028" spans="1:8">
      <c r="A2028" s="5"/>
      <c r="B2028" s="7"/>
      <c r="C2028" s="9"/>
      <c r="D2028" s="9"/>
      <c r="E2028" s="9"/>
      <c r="F2028" s="9"/>
      <c r="G2028" s="9"/>
      <c r="H2028" s="9"/>
    </row>
    <row r="2029" spans="1:8">
      <c r="A2029" s="5"/>
      <c r="B2029" s="7"/>
      <c r="C2029" s="9"/>
      <c r="D2029" s="9"/>
      <c r="E2029" s="9"/>
      <c r="F2029" s="9"/>
      <c r="G2029" s="9"/>
      <c r="H2029" s="9"/>
    </row>
    <row r="2030" spans="1:8">
      <c r="A2030" s="5"/>
      <c r="B2030" s="7"/>
      <c r="C2030" s="9"/>
      <c r="D2030" s="9"/>
      <c r="E2030" s="9"/>
      <c r="F2030" s="9"/>
      <c r="G2030" s="9"/>
      <c r="H2030" s="9"/>
    </row>
    <row r="2031" spans="1:8">
      <c r="A2031" s="5"/>
      <c r="B2031" s="7"/>
      <c r="C2031" s="9"/>
      <c r="D2031" s="9"/>
      <c r="E2031" s="9"/>
      <c r="F2031" s="9"/>
      <c r="G2031" s="9"/>
      <c r="H2031" s="9"/>
    </row>
    <row r="2032" spans="1:8">
      <c r="A2032" s="5"/>
      <c r="B2032" s="7"/>
      <c r="C2032" s="9"/>
      <c r="D2032" s="9"/>
      <c r="E2032" s="9"/>
      <c r="F2032" s="9"/>
      <c r="G2032" s="9"/>
      <c r="H2032" s="9"/>
    </row>
    <row r="2033" spans="1:8">
      <c r="A2033" s="5"/>
      <c r="B2033" s="7"/>
      <c r="C2033" s="9"/>
      <c r="D2033" s="9"/>
      <c r="E2033" s="9"/>
      <c r="F2033" s="9"/>
      <c r="G2033" s="9"/>
      <c r="H2033" s="9"/>
    </row>
    <row r="2034" spans="1:8">
      <c r="A2034" s="5"/>
      <c r="B2034" s="7"/>
      <c r="C2034" s="9"/>
      <c r="D2034" s="9"/>
      <c r="E2034" s="9"/>
      <c r="F2034" s="9"/>
      <c r="G2034" s="9"/>
      <c r="H2034" s="9"/>
    </row>
    <row r="2035" spans="1:8">
      <c r="A2035" s="5"/>
      <c r="B2035" s="7"/>
      <c r="C2035" s="9"/>
      <c r="D2035" s="9"/>
      <c r="E2035" s="9"/>
      <c r="F2035" s="9"/>
      <c r="G2035" s="9"/>
      <c r="H2035" s="9"/>
    </row>
    <row r="2036" spans="1:8">
      <c r="A2036" s="5"/>
      <c r="B2036" s="7"/>
      <c r="C2036" s="9"/>
      <c r="D2036" s="9"/>
      <c r="E2036" s="9"/>
      <c r="F2036" s="9"/>
      <c r="G2036" s="9"/>
      <c r="H2036" s="9"/>
    </row>
    <row r="2037" spans="1:8">
      <c r="A2037" s="5"/>
      <c r="B2037" s="7"/>
      <c r="C2037" s="9"/>
      <c r="D2037" s="9"/>
      <c r="E2037" s="9"/>
      <c r="F2037" s="9"/>
      <c r="G2037" s="9"/>
      <c r="H2037" s="9"/>
    </row>
    <row r="2038" spans="1:8">
      <c r="A2038" s="5"/>
      <c r="B2038" s="7"/>
      <c r="C2038" s="9"/>
      <c r="D2038" s="9"/>
      <c r="E2038" s="9"/>
      <c r="F2038" s="9"/>
      <c r="G2038" s="9"/>
      <c r="H2038" s="9"/>
    </row>
    <row r="2039" spans="1:8">
      <c r="A2039" s="5"/>
      <c r="B2039" s="7"/>
      <c r="C2039" s="9"/>
      <c r="D2039" s="9"/>
      <c r="E2039" s="9"/>
      <c r="F2039" s="9"/>
      <c r="G2039" s="9"/>
      <c r="H2039" s="9"/>
    </row>
    <row r="2040" spans="1:8">
      <c r="A2040" s="5"/>
      <c r="B2040" s="7"/>
      <c r="C2040" s="9"/>
      <c r="D2040" s="9"/>
      <c r="E2040" s="9"/>
      <c r="F2040" s="9"/>
      <c r="G2040" s="9"/>
      <c r="H2040" s="9"/>
    </row>
    <row r="2041" spans="1:8">
      <c r="A2041" s="5"/>
      <c r="B2041" s="7"/>
      <c r="C2041" s="9"/>
      <c r="D2041" s="9"/>
      <c r="E2041" s="9"/>
      <c r="F2041" s="9"/>
      <c r="G2041" s="9"/>
      <c r="H2041" s="9"/>
    </row>
    <row r="2042" spans="1:8">
      <c r="A2042" s="5"/>
      <c r="B2042" s="7"/>
      <c r="C2042" s="9"/>
      <c r="D2042" s="9"/>
      <c r="E2042" s="9"/>
      <c r="F2042" s="9"/>
      <c r="G2042" s="9"/>
      <c r="H2042" s="9"/>
    </row>
    <row r="2043" spans="1:8">
      <c r="A2043" s="5"/>
      <c r="B2043" s="7"/>
      <c r="C2043" s="9"/>
      <c r="D2043" s="9"/>
      <c r="E2043" s="9"/>
      <c r="F2043" s="9"/>
      <c r="G2043" s="9"/>
      <c r="H2043" s="9"/>
    </row>
    <row r="2044" spans="1:8">
      <c r="A2044" s="5"/>
      <c r="B2044" s="7"/>
      <c r="C2044" s="9"/>
      <c r="D2044" s="9"/>
      <c r="E2044" s="9"/>
      <c r="F2044" s="9"/>
      <c r="G2044" s="9"/>
      <c r="H2044" s="9"/>
    </row>
    <row r="2045" spans="1:8">
      <c r="A2045" s="5"/>
      <c r="B2045" s="7"/>
      <c r="C2045" s="9"/>
      <c r="D2045" s="9"/>
      <c r="E2045" s="9"/>
      <c r="F2045" s="9"/>
      <c r="G2045" s="9"/>
      <c r="H2045" s="9"/>
    </row>
    <row r="2046" spans="1:8">
      <c r="A2046" s="5"/>
      <c r="B2046" s="7"/>
      <c r="C2046" s="9"/>
      <c r="D2046" s="9"/>
      <c r="E2046" s="9"/>
      <c r="F2046" s="9"/>
      <c r="G2046" s="9"/>
      <c r="H2046" s="9"/>
    </row>
    <row r="2047" spans="1:8">
      <c r="A2047" s="5"/>
      <c r="B2047" s="7"/>
      <c r="C2047" s="9"/>
      <c r="D2047" s="9"/>
      <c r="E2047" s="9"/>
      <c r="F2047" s="9"/>
      <c r="G2047" s="9"/>
      <c r="H2047" s="9"/>
    </row>
    <row r="2048" spans="1:8">
      <c r="A2048" s="5"/>
      <c r="B2048" s="7"/>
      <c r="C2048" s="9"/>
      <c r="D2048" s="9"/>
      <c r="E2048" s="9"/>
      <c r="F2048" s="9"/>
      <c r="G2048" s="9"/>
      <c r="H2048" s="9"/>
    </row>
    <row r="2049" spans="1:8">
      <c r="A2049" s="5"/>
      <c r="B2049" s="7"/>
      <c r="C2049" s="9"/>
      <c r="D2049" s="9"/>
      <c r="E2049" s="9"/>
      <c r="F2049" s="9"/>
      <c r="G2049" s="9"/>
      <c r="H2049" s="9"/>
    </row>
    <row r="2050" spans="1:8">
      <c r="A2050" s="5"/>
      <c r="B2050" s="7"/>
      <c r="C2050" s="9"/>
      <c r="D2050" s="9"/>
      <c r="E2050" s="9"/>
      <c r="F2050" s="9"/>
      <c r="G2050" s="9"/>
      <c r="H2050" s="9"/>
    </row>
    <row r="2051" spans="1:8">
      <c r="A2051" s="5"/>
      <c r="B2051" s="7"/>
      <c r="C2051" s="9"/>
      <c r="D2051" s="9"/>
      <c r="E2051" s="9"/>
      <c r="F2051" s="9"/>
      <c r="G2051" s="9"/>
      <c r="H2051" s="9"/>
    </row>
    <row r="2052" spans="1:8">
      <c r="A2052" s="5"/>
      <c r="B2052" s="7"/>
      <c r="C2052" s="9"/>
      <c r="D2052" s="9"/>
      <c r="E2052" s="9"/>
      <c r="F2052" s="9"/>
      <c r="G2052" s="9"/>
      <c r="H2052" s="9"/>
    </row>
    <row r="2053" spans="1:8">
      <c r="A2053" s="5"/>
      <c r="B2053" s="7"/>
      <c r="C2053" s="9"/>
      <c r="D2053" s="9"/>
      <c r="E2053" s="9"/>
      <c r="F2053" s="9"/>
      <c r="G2053" s="9"/>
      <c r="H2053" s="9"/>
    </row>
    <row r="2054" spans="1:8">
      <c r="A2054" s="5"/>
      <c r="B2054" s="7"/>
      <c r="C2054" s="9"/>
      <c r="D2054" s="9"/>
      <c r="E2054" s="9"/>
      <c r="F2054" s="9"/>
      <c r="G2054" s="9"/>
      <c r="H2054" s="9"/>
    </row>
    <row r="2055" spans="1:8">
      <c r="A2055" s="5"/>
      <c r="B2055" s="7"/>
      <c r="C2055" s="9"/>
      <c r="D2055" s="9"/>
      <c r="E2055" s="9"/>
      <c r="F2055" s="9"/>
      <c r="G2055" s="9"/>
      <c r="H2055" s="9"/>
    </row>
    <row r="2056" spans="1:8">
      <c r="A2056" s="5"/>
      <c r="B2056" s="7"/>
      <c r="C2056" s="9"/>
      <c r="D2056" s="9"/>
      <c r="E2056" s="9"/>
      <c r="F2056" s="9"/>
      <c r="G2056" s="9"/>
      <c r="H2056" s="9"/>
    </row>
    <row r="2057" spans="1:8">
      <c r="A2057" s="5"/>
      <c r="B2057" s="7"/>
      <c r="C2057" s="9"/>
      <c r="D2057" s="9"/>
      <c r="E2057" s="9"/>
      <c r="F2057" s="9"/>
      <c r="G2057" s="9"/>
      <c r="H2057" s="9"/>
    </row>
    <row r="2058" spans="1:8">
      <c r="A2058" s="5"/>
      <c r="B2058" s="7"/>
      <c r="C2058" s="9"/>
      <c r="D2058" s="9"/>
      <c r="E2058" s="9"/>
      <c r="F2058" s="9"/>
      <c r="G2058" s="9"/>
      <c r="H2058" s="9"/>
    </row>
    <row r="2059" spans="1:8">
      <c r="A2059" s="5"/>
      <c r="B2059" s="7"/>
      <c r="C2059" s="9"/>
      <c r="D2059" s="9"/>
      <c r="E2059" s="9"/>
      <c r="F2059" s="9"/>
      <c r="G2059" s="9"/>
      <c r="H2059" s="9"/>
    </row>
    <row r="2060" spans="1:8">
      <c r="A2060" s="5"/>
      <c r="B2060" s="7"/>
      <c r="C2060" s="9"/>
      <c r="D2060" s="9"/>
      <c r="E2060" s="9"/>
      <c r="F2060" s="9"/>
      <c r="G2060" s="9"/>
      <c r="H2060" s="9"/>
    </row>
    <row r="2061" spans="1:8">
      <c r="A2061" s="5"/>
      <c r="B2061" s="7"/>
      <c r="C2061" s="9"/>
      <c r="D2061" s="9"/>
      <c r="E2061" s="9"/>
      <c r="F2061" s="9"/>
      <c r="G2061" s="9"/>
      <c r="H2061" s="9"/>
    </row>
    <row r="2062" spans="1:8">
      <c r="A2062" s="5"/>
      <c r="B2062" s="7"/>
      <c r="C2062" s="9"/>
      <c r="D2062" s="9"/>
      <c r="E2062" s="9"/>
      <c r="F2062" s="9"/>
      <c r="G2062" s="9"/>
      <c r="H2062" s="9"/>
    </row>
    <row r="2063" spans="1:8">
      <c r="A2063" s="5"/>
      <c r="B2063" s="7"/>
      <c r="C2063" s="9"/>
      <c r="D2063" s="9"/>
      <c r="E2063" s="9"/>
      <c r="F2063" s="9"/>
      <c r="G2063" s="9"/>
      <c r="H2063" s="9"/>
    </row>
    <row r="2064" spans="1:8">
      <c r="A2064" s="5"/>
      <c r="B2064" s="7"/>
      <c r="C2064" s="9"/>
      <c r="D2064" s="9"/>
      <c r="E2064" s="9"/>
      <c r="F2064" s="9"/>
      <c r="G2064" s="9"/>
      <c r="H2064" s="9"/>
    </row>
    <row r="2065" spans="1:8">
      <c r="A2065" s="5"/>
      <c r="B2065" s="7"/>
      <c r="C2065" s="9"/>
      <c r="D2065" s="9"/>
      <c r="E2065" s="9"/>
      <c r="F2065" s="9"/>
      <c r="G2065" s="9"/>
      <c r="H2065" s="9"/>
    </row>
    <row r="2066" spans="1:8">
      <c r="A2066" s="5"/>
      <c r="B2066" s="7"/>
      <c r="C2066" s="9"/>
      <c r="D2066" s="9"/>
      <c r="E2066" s="9"/>
      <c r="F2066" s="9"/>
      <c r="G2066" s="9"/>
      <c r="H2066" s="9"/>
    </row>
    <row r="2067" spans="1:8">
      <c r="A2067" s="5"/>
      <c r="B2067" s="7"/>
      <c r="C2067" s="9"/>
      <c r="D2067" s="9"/>
      <c r="E2067" s="9"/>
      <c r="F2067" s="9"/>
      <c r="G2067" s="9"/>
      <c r="H2067" s="9"/>
    </row>
    <row r="2068" spans="1:8">
      <c r="A2068" s="5"/>
      <c r="B2068" s="7"/>
      <c r="C2068" s="9"/>
      <c r="D2068" s="9"/>
      <c r="E2068" s="9"/>
      <c r="F2068" s="9"/>
      <c r="G2068" s="9"/>
      <c r="H2068" s="9"/>
    </row>
    <row r="2069" spans="1:8">
      <c r="A2069" s="5"/>
      <c r="B2069" s="7"/>
      <c r="C2069" s="9"/>
      <c r="D2069" s="9"/>
      <c r="E2069" s="9"/>
      <c r="F2069" s="9"/>
      <c r="G2069" s="9"/>
      <c r="H2069" s="9"/>
    </row>
    <row r="2070" spans="1:8">
      <c r="A2070" s="5"/>
      <c r="B2070" s="7"/>
      <c r="C2070" s="9"/>
      <c r="D2070" s="9"/>
      <c r="E2070" s="9"/>
      <c r="F2070" s="9"/>
      <c r="G2070" s="9"/>
      <c r="H2070" s="9"/>
    </row>
    <row r="2071" spans="1:8">
      <c r="A2071" s="5"/>
      <c r="B2071" s="7"/>
      <c r="C2071" s="9"/>
      <c r="D2071" s="9"/>
      <c r="E2071" s="9"/>
      <c r="F2071" s="9"/>
      <c r="G2071" s="9"/>
      <c r="H2071" s="9"/>
    </row>
    <row r="2072" spans="1:8">
      <c r="A2072" s="5"/>
      <c r="B2072" s="7"/>
      <c r="C2072" s="9"/>
      <c r="D2072" s="9"/>
      <c r="E2072" s="9"/>
      <c r="F2072" s="9"/>
      <c r="G2072" s="9"/>
      <c r="H2072" s="9"/>
    </row>
    <row r="2073" spans="1:8">
      <c r="A2073" s="5"/>
      <c r="B2073" s="7"/>
      <c r="C2073" s="9"/>
      <c r="D2073" s="9"/>
      <c r="E2073" s="9"/>
      <c r="F2073" s="9"/>
      <c r="G2073" s="9"/>
      <c r="H2073" s="9"/>
    </row>
    <row r="2074" spans="1:8">
      <c r="A2074" s="5"/>
      <c r="B2074" s="7"/>
      <c r="C2074" s="9"/>
      <c r="D2074" s="9"/>
      <c r="E2074" s="9"/>
      <c r="F2074" s="9"/>
      <c r="G2074" s="9"/>
      <c r="H2074" s="9"/>
    </row>
    <row r="2075" spans="1:8">
      <c r="A2075" s="5"/>
      <c r="B2075" s="7"/>
      <c r="C2075" s="9"/>
      <c r="D2075" s="9"/>
      <c r="E2075" s="9"/>
      <c r="F2075" s="9"/>
      <c r="G2075" s="9"/>
      <c r="H2075" s="9"/>
    </row>
    <row r="2076" spans="1:8">
      <c r="A2076" s="5"/>
      <c r="B2076" s="7"/>
      <c r="C2076" s="9"/>
      <c r="D2076" s="9"/>
      <c r="E2076" s="9"/>
      <c r="F2076" s="9"/>
      <c r="G2076" s="9"/>
      <c r="H2076" s="9"/>
    </row>
    <row r="2077" spans="1:8">
      <c r="A2077" s="5"/>
      <c r="B2077" s="7"/>
      <c r="C2077" s="9"/>
      <c r="D2077" s="9"/>
      <c r="E2077" s="9"/>
      <c r="F2077" s="9"/>
      <c r="G2077" s="9"/>
      <c r="H2077" s="9"/>
    </row>
    <row r="2078" spans="1:8">
      <c r="A2078" s="5"/>
      <c r="B2078" s="7"/>
      <c r="C2078" s="9"/>
      <c r="D2078" s="9"/>
      <c r="E2078" s="9"/>
      <c r="F2078" s="9"/>
      <c r="G2078" s="9"/>
      <c r="H2078" s="9"/>
    </row>
    <row r="2079" spans="1:8">
      <c r="A2079" s="5"/>
      <c r="B2079" s="7"/>
      <c r="C2079" s="9"/>
      <c r="D2079" s="9"/>
      <c r="E2079" s="9"/>
      <c r="F2079" s="9"/>
      <c r="G2079" s="9"/>
      <c r="H2079" s="9"/>
    </row>
    <row r="2080" spans="1:8">
      <c r="A2080" s="5"/>
      <c r="B2080" s="7"/>
      <c r="C2080" s="9"/>
      <c r="D2080" s="9"/>
      <c r="E2080" s="9"/>
      <c r="F2080" s="9"/>
      <c r="G2080" s="9"/>
      <c r="H2080" s="9"/>
    </row>
    <row r="2081" spans="1:8">
      <c r="A2081" s="5"/>
      <c r="B2081" s="7"/>
      <c r="C2081" s="9"/>
      <c r="D2081" s="9"/>
      <c r="E2081" s="9"/>
      <c r="F2081" s="9"/>
      <c r="G2081" s="9"/>
      <c r="H2081" s="9"/>
    </row>
    <row r="2082" spans="1:8">
      <c r="A2082" s="5"/>
      <c r="B2082" s="7"/>
      <c r="C2082" s="9"/>
      <c r="D2082" s="9"/>
      <c r="E2082" s="9"/>
      <c r="F2082" s="9"/>
      <c r="G2082" s="9"/>
      <c r="H2082" s="9"/>
    </row>
    <row r="2083" spans="1:8">
      <c r="A2083" s="5"/>
      <c r="B2083" s="7"/>
      <c r="C2083" s="9"/>
      <c r="D2083" s="9"/>
      <c r="E2083" s="9"/>
      <c r="F2083" s="9"/>
      <c r="G2083" s="9"/>
      <c r="H2083" s="9"/>
    </row>
    <row r="2084" spans="1:8">
      <c r="A2084" s="5"/>
      <c r="B2084" s="7"/>
      <c r="C2084" s="9"/>
      <c r="D2084" s="9"/>
      <c r="E2084" s="9"/>
      <c r="F2084" s="9"/>
      <c r="G2084" s="9"/>
      <c r="H2084" s="9"/>
    </row>
    <row r="2085" spans="1:8">
      <c r="A2085" s="5"/>
      <c r="B2085" s="7"/>
      <c r="C2085" s="9"/>
      <c r="D2085" s="9"/>
      <c r="E2085" s="9"/>
      <c r="F2085" s="9"/>
      <c r="G2085" s="9"/>
      <c r="H2085" s="9"/>
    </row>
    <row r="2086" spans="1:8">
      <c r="A2086" s="5"/>
      <c r="B2086" s="7"/>
      <c r="C2086" s="9"/>
      <c r="D2086" s="9"/>
      <c r="E2086" s="9"/>
      <c r="F2086" s="9"/>
      <c r="G2086" s="9"/>
      <c r="H2086" s="9"/>
    </row>
    <row r="2087" spans="1:8">
      <c r="A2087" s="5"/>
      <c r="B2087" s="7"/>
      <c r="C2087" s="9"/>
      <c r="D2087" s="9"/>
      <c r="E2087" s="9"/>
      <c r="F2087" s="9"/>
      <c r="G2087" s="9"/>
      <c r="H2087" s="9"/>
    </row>
    <row r="2088" spans="1:8">
      <c r="A2088" s="5"/>
      <c r="B2088" s="7"/>
      <c r="C2088" s="9"/>
      <c r="D2088" s="9"/>
      <c r="E2088" s="9"/>
      <c r="F2088" s="9"/>
      <c r="G2088" s="9"/>
      <c r="H2088" s="9"/>
    </row>
    <row r="2089" spans="1:8">
      <c r="A2089" s="5"/>
      <c r="B2089" s="7"/>
      <c r="C2089" s="9"/>
      <c r="D2089" s="9"/>
      <c r="E2089" s="9"/>
      <c r="F2089" s="9"/>
      <c r="G2089" s="9"/>
      <c r="H2089" s="9"/>
    </row>
    <row r="2090" spans="1:8">
      <c r="A2090" s="5"/>
      <c r="B2090" s="7"/>
      <c r="C2090" s="9"/>
      <c r="D2090" s="9"/>
      <c r="E2090" s="9"/>
      <c r="F2090" s="9"/>
      <c r="G2090" s="9"/>
      <c r="H2090" s="9"/>
    </row>
    <row r="2091" spans="1:8">
      <c r="A2091" s="5"/>
      <c r="B2091" s="7"/>
      <c r="C2091" s="9"/>
      <c r="D2091" s="9"/>
      <c r="E2091" s="9"/>
      <c r="F2091" s="9"/>
      <c r="G2091" s="9"/>
      <c r="H2091" s="9"/>
    </row>
    <row r="2092" spans="1:8">
      <c r="A2092" s="5"/>
      <c r="B2092" s="7"/>
      <c r="C2092" s="9"/>
      <c r="D2092" s="9"/>
      <c r="E2092" s="9"/>
      <c r="F2092" s="9"/>
      <c r="G2092" s="9"/>
      <c r="H2092" s="9"/>
    </row>
    <row r="2093" spans="1:8">
      <c r="A2093" s="5"/>
      <c r="B2093" s="7"/>
      <c r="C2093" s="9"/>
      <c r="D2093" s="9"/>
      <c r="E2093" s="9"/>
      <c r="F2093" s="9"/>
      <c r="G2093" s="9"/>
      <c r="H2093" s="9"/>
    </row>
    <row r="2094" spans="1:8">
      <c r="A2094" s="5"/>
      <c r="B2094" s="7"/>
      <c r="C2094" s="9"/>
      <c r="D2094" s="9"/>
      <c r="E2094" s="9"/>
      <c r="F2094" s="9"/>
      <c r="G2094" s="9"/>
      <c r="H2094" s="9"/>
    </row>
    <row r="2095" spans="1:8">
      <c r="A2095" s="5"/>
      <c r="B2095" s="7"/>
      <c r="C2095" s="9"/>
      <c r="D2095" s="9"/>
      <c r="E2095" s="9"/>
      <c r="F2095" s="9"/>
      <c r="G2095" s="9"/>
      <c r="H2095" s="9"/>
    </row>
    <row r="2096" spans="1:8">
      <c r="A2096" s="5"/>
      <c r="B2096" s="7"/>
      <c r="C2096" s="9"/>
      <c r="D2096" s="9"/>
      <c r="E2096" s="9"/>
      <c r="F2096" s="9"/>
      <c r="G2096" s="9"/>
      <c r="H2096" s="9"/>
    </row>
    <row r="2097" spans="1:8">
      <c r="A2097" s="5"/>
      <c r="B2097" s="7"/>
      <c r="C2097" s="9"/>
      <c r="D2097" s="9"/>
      <c r="E2097" s="9"/>
      <c r="F2097" s="9"/>
      <c r="G2097" s="9"/>
      <c r="H2097" s="9"/>
    </row>
    <row r="2098" spans="1:8">
      <c r="A2098" s="5"/>
      <c r="B2098" s="7"/>
      <c r="C2098" s="9"/>
      <c r="D2098" s="9"/>
      <c r="E2098" s="9"/>
      <c r="F2098" s="9"/>
      <c r="G2098" s="9"/>
      <c r="H2098" s="9"/>
    </row>
    <row r="2099" spans="1:8">
      <c r="A2099" s="5"/>
      <c r="B2099" s="7"/>
      <c r="C2099" s="9"/>
      <c r="D2099" s="9"/>
      <c r="E2099" s="9"/>
      <c r="F2099" s="9"/>
      <c r="G2099" s="9"/>
      <c r="H2099" s="9"/>
    </row>
    <row r="2100" spans="1:8">
      <c r="A2100" s="5"/>
      <c r="B2100" s="7"/>
      <c r="C2100" s="9"/>
      <c r="D2100" s="9"/>
      <c r="E2100" s="9"/>
      <c r="F2100" s="9"/>
      <c r="G2100" s="9"/>
      <c r="H2100" s="9"/>
    </row>
    <row r="2101" spans="1:8">
      <c r="A2101" s="5"/>
      <c r="B2101" s="7"/>
      <c r="C2101" s="9"/>
      <c r="D2101" s="9"/>
      <c r="E2101" s="9"/>
      <c r="F2101" s="9"/>
      <c r="G2101" s="9"/>
      <c r="H2101" s="9"/>
    </row>
    <row r="2102" spans="1:8">
      <c r="A2102" s="5"/>
      <c r="B2102" s="7"/>
      <c r="C2102" s="9"/>
      <c r="D2102" s="9"/>
      <c r="E2102" s="9"/>
      <c r="F2102" s="9"/>
      <c r="G2102" s="9"/>
      <c r="H2102" s="9"/>
    </row>
    <row r="2103" spans="1:8">
      <c r="A2103" s="5"/>
      <c r="B2103" s="7"/>
      <c r="C2103" s="9"/>
      <c r="D2103" s="9"/>
      <c r="E2103" s="9"/>
      <c r="F2103" s="9"/>
      <c r="G2103" s="9"/>
      <c r="H2103" s="9"/>
    </row>
    <row r="2104" spans="1:8">
      <c r="A2104" s="5"/>
      <c r="B2104" s="7"/>
      <c r="C2104" s="9"/>
      <c r="D2104" s="9"/>
      <c r="E2104" s="9"/>
      <c r="F2104" s="9"/>
      <c r="G2104" s="9"/>
      <c r="H2104" s="9"/>
    </row>
    <row r="2105" spans="1:8">
      <c r="A2105" s="5"/>
      <c r="B2105" s="7"/>
      <c r="C2105" s="9"/>
      <c r="D2105" s="9"/>
      <c r="E2105" s="9"/>
      <c r="F2105" s="9"/>
      <c r="G2105" s="9"/>
      <c r="H2105" s="9"/>
    </row>
    <row r="2106" spans="1:8">
      <c r="A2106" s="5"/>
      <c r="B2106" s="7"/>
      <c r="C2106" s="9"/>
      <c r="D2106" s="9"/>
      <c r="E2106" s="9"/>
      <c r="F2106" s="9"/>
      <c r="G2106" s="9"/>
      <c r="H2106" s="9"/>
    </row>
    <row r="2107" spans="1:8">
      <c r="A2107" s="5"/>
      <c r="B2107" s="7"/>
      <c r="C2107" s="9"/>
      <c r="D2107" s="9"/>
      <c r="E2107" s="9"/>
      <c r="F2107" s="9"/>
      <c r="G2107" s="9"/>
      <c r="H2107" s="9"/>
    </row>
    <row r="2108" spans="1:8">
      <c r="A2108" s="5"/>
      <c r="B2108" s="7"/>
      <c r="C2108" s="9"/>
      <c r="D2108" s="9"/>
      <c r="E2108" s="9"/>
      <c r="F2108" s="9"/>
      <c r="G2108" s="9"/>
      <c r="H2108" s="9"/>
    </row>
    <row r="2109" spans="1:8">
      <c r="A2109" s="5"/>
      <c r="B2109" s="7"/>
      <c r="C2109" s="9"/>
      <c r="D2109" s="9"/>
      <c r="E2109" s="9"/>
      <c r="F2109" s="9"/>
      <c r="G2109" s="9"/>
      <c r="H2109" s="9"/>
    </row>
    <row r="2110" spans="1:8">
      <c r="A2110" s="5"/>
      <c r="B2110" s="7"/>
      <c r="C2110" s="9"/>
      <c r="D2110" s="9"/>
      <c r="E2110" s="9"/>
      <c r="F2110" s="9"/>
      <c r="G2110" s="9"/>
      <c r="H2110" s="9"/>
    </row>
    <row r="2111" spans="1:8">
      <c r="A2111" s="5"/>
      <c r="B2111" s="7"/>
      <c r="C2111" s="9"/>
      <c r="D2111" s="9"/>
      <c r="E2111" s="9"/>
      <c r="F2111" s="9"/>
      <c r="G2111" s="9"/>
      <c r="H2111" s="9"/>
    </row>
    <row r="2112" spans="1:8">
      <c r="A2112" s="5"/>
      <c r="B2112" s="7"/>
      <c r="C2112" s="9"/>
      <c r="D2112" s="9"/>
      <c r="E2112" s="9"/>
      <c r="F2112" s="9"/>
      <c r="G2112" s="9"/>
      <c r="H2112" s="9"/>
    </row>
    <row r="2113" spans="1:8">
      <c r="A2113" s="5"/>
      <c r="B2113" s="7"/>
      <c r="C2113" s="9"/>
      <c r="D2113" s="9"/>
      <c r="E2113" s="9"/>
      <c r="F2113" s="9"/>
      <c r="G2113" s="9"/>
      <c r="H2113" s="9"/>
    </row>
    <row r="2114" spans="1:8">
      <c r="A2114" s="5"/>
      <c r="B2114" s="7"/>
      <c r="C2114" s="9"/>
      <c r="D2114" s="9"/>
      <c r="E2114" s="9"/>
      <c r="F2114" s="9"/>
      <c r="G2114" s="9"/>
      <c r="H2114" s="9"/>
    </row>
    <row r="2115" spans="1:8">
      <c r="A2115" s="5"/>
      <c r="B2115" s="7"/>
      <c r="C2115" s="9"/>
      <c r="D2115" s="9"/>
      <c r="E2115" s="9"/>
      <c r="F2115" s="9"/>
      <c r="G2115" s="9"/>
      <c r="H2115" s="9"/>
    </row>
    <row r="2116" spans="1:8">
      <c r="A2116" s="5"/>
      <c r="B2116" s="7"/>
      <c r="C2116" s="9"/>
      <c r="D2116" s="9"/>
      <c r="E2116" s="9"/>
      <c r="F2116" s="9"/>
      <c r="G2116" s="9"/>
      <c r="H2116" s="9"/>
    </row>
    <row r="2117" spans="1:8">
      <c r="A2117" s="5"/>
      <c r="B2117" s="7"/>
      <c r="C2117" s="9"/>
      <c r="D2117" s="9"/>
      <c r="E2117" s="9"/>
      <c r="F2117" s="9"/>
      <c r="G2117" s="9"/>
      <c r="H2117" s="9"/>
    </row>
    <row r="2118" spans="1:8">
      <c r="A2118" s="5"/>
      <c r="B2118" s="7"/>
      <c r="C2118" s="9"/>
      <c r="D2118" s="9"/>
      <c r="E2118" s="9"/>
      <c r="F2118" s="9"/>
      <c r="G2118" s="9"/>
      <c r="H2118" s="9"/>
    </row>
    <row r="2119" spans="1:8">
      <c r="A2119" s="5"/>
      <c r="B2119" s="7"/>
      <c r="C2119" s="9"/>
      <c r="D2119" s="9"/>
      <c r="E2119" s="9"/>
      <c r="F2119" s="9"/>
      <c r="G2119" s="9"/>
      <c r="H2119" s="9"/>
    </row>
    <row r="2120" spans="1:8">
      <c r="A2120" s="5"/>
      <c r="B2120" s="7"/>
      <c r="C2120" s="9"/>
      <c r="D2120" s="9"/>
      <c r="E2120" s="9"/>
      <c r="F2120" s="9"/>
      <c r="G2120" s="9"/>
      <c r="H2120" s="9"/>
    </row>
    <row r="2121" spans="1:8">
      <c r="A2121" s="5"/>
      <c r="B2121" s="7"/>
      <c r="C2121" s="9"/>
      <c r="D2121" s="9"/>
      <c r="E2121" s="9"/>
      <c r="F2121" s="9"/>
      <c r="G2121" s="9"/>
      <c r="H2121" s="9"/>
    </row>
    <row r="2122" spans="1:8">
      <c r="A2122" s="5"/>
      <c r="B2122" s="7"/>
      <c r="C2122" s="9"/>
      <c r="D2122" s="9"/>
      <c r="E2122" s="9"/>
      <c r="F2122" s="9"/>
      <c r="G2122" s="9"/>
      <c r="H2122" s="9"/>
    </row>
    <row r="2123" spans="1:8">
      <c r="A2123" s="5"/>
      <c r="B2123" s="7"/>
      <c r="C2123" s="9"/>
      <c r="D2123" s="9"/>
      <c r="E2123" s="9"/>
      <c r="F2123" s="9"/>
      <c r="G2123" s="9"/>
      <c r="H2123" s="9"/>
    </row>
    <row r="2124" spans="1:8">
      <c r="A2124" s="5"/>
      <c r="B2124" s="7"/>
      <c r="C2124" s="9"/>
      <c r="D2124" s="9"/>
      <c r="E2124" s="9"/>
      <c r="F2124" s="9"/>
      <c r="G2124" s="9"/>
      <c r="H2124" s="9"/>
    </row>
    <row r="2125" spans="1:8">
      <c r="A2125" s="5"/>
      <c r="B2125" s="7"/>
      <c r="C2125" s="9"/>
      <c r="D2125" s="9"/>
      <c r="E2125" s="9"/>
      <c r="F2125" s="9"/>
      <c r="G2125" s="9"/>
      <c r="H2125" s="9"/>
    </row>
    <row r="2126" spans="1:8">
      <c r="A2126" s="5"/>
      <c r="B2126" s="7"/>
      <c r="C2126" s="9"/>
      <c r="D2126" s="9"/>
      <c r="E2126" s="9"/>
      <c r="F2126" s="9"/>
      <c r="G2126" s="9"/>
      <c r="H2126" s="9"/>
    </row>
    <row r="2127" spans="1:8">
      <c r="A2127" s="5"/>
      <c r="B2127" s="7"/>
      <c r="C2127" s="9"/>
      <c r="D2127" s="9"/>
      <c r="E2127" s="9"/>
      <c r="F2127" s="9"/>
      <c r="G2127" s="9"/>
      <c r="H2127" s="9"/>
    </row>
    <row r="2128" spans="1:8">
      <c r="A2128" s="5"/>
      <c r="B2128" s="7"/>
      <c r="C2128" s="9"/>
      <c r="D2128" s="9"/>
      <c r="E2128" s="9"/>
      <c r="F2128" s="9"/>
      <c r="G2128" s="9"/>
      <c r="H2128" s="9"/>
    </row>
    <row r="2129" spans="1:8">
      <c r="A2129" s="5"/>
      <c r="B2129" s="7"/>
      <c r="C2129" s="9"/>
      <c r="D2129" s="9"/>
      <c r="E2129" s="9"/>
      <c r="F2129" s="9"/>
      <c r="G2129" s="9"/>
      <c r="H2129" s="9"/>
    </row>
    <row r="2130" spans="1:8">
      <c r="A2130" s="5"/>
      <c r="B2130" s="7"/>
      <c r="C2130" s="9"/>
      <c r="D2130" s="9"/>
      <c r="E2130" s="9"/>
      <c r="F2130" s="9"/>
      <c r="G2130" s="9"/>
      <c r="H2130" s="9"/>
    </row>
    <row r="2131" spans="1:8">
      <c r="A2131" s="5"/>
      <c r="B2131" s="7"/>
      <c r="C2131" s="9"/>
      <c r="D2131" s="9"/>
      <c r="E2131" s="9"/>
      <c r="F2131" s="9"/>
      <c r="G2131" s="9"/>
      <c r="H2131" s="9"/>
    </row>
    <row r="2132" spans="1:8">
      <c r="A2132" s="5"/>
      <c r="B2132" s="7"/>
      <c r="C2132" s="9"/>
      <c r="D2132" s="9"/>
      <c r="E2132" s="9"/>
      <c r="F2132" s="9"/>
      <c r="G2132" s="9"/>
      <c r="H2132" s="9"/>
    </row>
    <row r="2133" spans="1:8">
      <c r="A2133" s="5"/>
      <c r="B2133" s="7"/>
      <c r="C2133" s="9"/>
      <c r="D2133" s="9"/>
      <c r="E2133" s="9"/>
      <c r="F2133" s="9"/>
      <c r="G2133" s="9"/>
      <c r="H2133" s="9"/>
    </row>
    <row r="2134" spans="1:8">
      <c r="A2134" s="5"/>
      <c r="B2134" s="7"/>
      <c r="C2134" s="9"/>
      <c r="D2134" s="9"/>
      <c r="E2134" s="9"/>
      <c r="F2134" s="9"/>
      <c r="G2134" s="9"/>
      <c r="H2134" s="9"/>
    </row>
    <row r="2135" spans="1:8">
      <c r="A2135" s="5"/>
      <c r="B2135" s="7"/>
      <c r="C2135" s="9"/>
      <c r="D2135" s="9"/>
      <c r="E2135" s="9"/>
      <c r="F2135" s="9"/>
      <c r="G2135" s="9"/>
      <c r="H2135" s="9"/>
    </row>
    <row r="2136" spans="1:8">
      <c r="A2136" s="5"/>
      <c r="B2136" s="7"/>
      <c r="C2136" s="9"/>
      <c r="D2136" s="9"/>
      <c r="E2136" s="9"/>
      <c r="F2136" s="9"/>
      <c r="G2136" s="9"/>
      <c r="H2136" s="9"/>
    </row>
    <row r="2137" spans="1:8">
      <c r="A2137" s="5"/>
      <c r="B2137" s="7"/>
      <c r="C2137" s="9"/>
      <c r="D2137" s="9"/>
      <c r="E2137" s="9"/>
      <c r="F2137" s="9"/>
      <c r="G2137" s="9"/>
      <c r="H2137" s="9"/>
    </row>
    <row r="2138" spans="1:8">
      <c r="A2138" s="5"/>
      <c r="B2138" s="7"/>
      <c r="C2138" s="9"/>
      <c r="D2138" s="9"/>
      <c r="E2138" s="9"/>
      <c r="F2138" s="9"/>
      <c r="G2138" s="9"/>
      <c r="H2138" s="9"/>
    </row>
    <row r="2139" spans="1:8">
      <c r="A2139" s="5"/>
      <c r="B2139" s="7"/>
      <c r="C2139" s="9"/>
      <c r="D2139" s="9"/>
      <c r="E2139" s="9"/>
      <c r="F2139" s="9"/>
      <c r="G2139" s="9"/>
      <c r="H2139" s="9"/>
    </row>
    <row r="2140" spans="1:8">
      <c r="A2140" s="5"/>
      <c r="B2140" s="7"/>
      <c r="C2140" s="9"/>
      <c r="D2140" s="9"/>
      <c r="E2140" s="9"/>
      <c r="F2140" s="9"/>
      <c r="G2140" s="9"/>
      <c r="H2140" s="9"/>
    </row>
    <row r="2141" spans="1:8">
      <c r="A2141" s="5"/>
      <c r="B2141" s="7"/>
      <c r="C2141" s="9"/>
      <c r="D2141" s="9"/>
      <c r="E2141" s="9"/>
      <c r="F2141" s="9"/>
      <c r="G2141" s="9"/>
      <c r="H2141" s="9"/>
    </row>
    <row r="2142" spans="1:8">
      <c r="A2142" s="5"/>
      <c r="B2142" s="7"/>
      <c r="C2142" s="9"/>
      <c r="D2142" s="9"/>
      <c r="E2142" s="9"/>
      <c r="F2142" s="9"/>
      <c r="G2142" s="9"/>
      <c r="H2142" s="9"/>
    </row>
    <row r="2143" spans="1:8">
      <c r="A2143" s="5"/>
      <c r="B2143" s="7"/>
      <c r="C2143" s="9"/>
      <c r="D2143" s="9"/>
      <c r="E2143" s="9"/>
      <c r="F2143" s="9"/>
      <c r="G2143" s="9"/>
      <c r="H2143" s="9"/>
    </row>
    <row r="2144" spans="1:8">
      <c r="A2144" s="5"/>
      <c r="B2144" s="7"/>
      <c r="C2144" s="9"/>
      <c r="D2144" s="9"/>
      <c r="E2144" s="9"/>
      <c r="F2144" s="9"/>
      <c r="G2144" s="9"/>
      <c r="H2144" s="9"/>
    </row>
    <row r="2145" spans="1:8">
      <c r="A2145" s="5"/>
      <c r="B2145" s="7"/>
      <c r="C2145" s="9"/>
      <c r="D2145" s="9"/>
      <c r="E2145" s="9"/>
      <c r="F2145" s="9"/>
      <c r="G2145" s="9"/>
      <c r="H2145" s="9"/>
    </row>
    <row r="2146" spans="1:8">
      <c r="A2146" s="5"/>
      <c r="B2146" s="7"/>
      <c r="C2146" s="9"/>
      <c r="D2146" s="9"/>
      <c r="E2146" s="9"/>
      <c r="F2146" s="9"/>
      <c r="G2146" s="9"/>
      <c r="H2146" s="9"/>
    </row>
    <row r="2147" spans="1:8">
      <c r="A2147" s="5"/>
      <c r="B2147" s="7"/>
      <c r="C2147" s="9"/>
      <c r="D2147" s="9"/>
      <c r="E2147" s="9"/>
      <c r="F2147" s="9"/>
      <c r="G2147" s="9"/>
      <c r="H2147" s="9"/>
    </row>
    <row r="2148" spans="1:8">
      <c r="A2148" s="5"/>
      <c r="B2148" s="7"/>
      <c r="C2148" s="9"/>
      <c r="D2148" s="9"/>
      <c r="E2148" s="9"/>
      <c r="F2148" s="9"/>
      <c r="G2148" s="9"/>
      <c r="H2148" s="9"/>
    </row>
    <row r="2149" spans="1:8">
      <c r="A2149" s="5"/>
      <c r="B2149" s="7"/>
      <c r="C2149" s="9"/>
      <c r="D2149" s="9"/>
      <c r="E2149" s="9"/>
      <c r="F2149" s="9"/>
      <c r="G2149" s="9"/>
      <c r="H2149" s="9"/>
    </row>
    <row r="2150" spans="1:8">
      <c r="A2150" s="5"/>
      <c r="B2150" s="7"/>
      <c r="C2150" s="9"/>
      <c r="D2150" s="9"/>
      <c r="E2150" s="9"/>
      <c r="F2150" s="9"/>
      <c r="G2150" s="9"/>
      <c r="H2150" s="9"/>
    </row>
    <row r="2151" spans="1:8">
      <c r="A2151" s="5"/>
      <c r="B2151" s="7"/>
      <c r="C2151" s="9"/>
      <c r="D2151" s="9"/>
      <c r="E2151" s="9"/>
      <c r="F2151" s="9"/>
      <c r="G2151" s="9"/>
      <c r="H2151" s="9"/>
    </row>
    <row r="2152" spans="1:8">
      <c r="A2152" s="5"/>
      <c r="B2152" s="7"/>
      <c r="C2152" s="9"/>
      <c r="D2152" s="9"/>
      <c r="E2152" s="9"/>
      <c r="F2152" s="9"/>
      <c r="G2152" s="9"/>
      <c r="H2152" s="9"/>
    </row>
    <row r="2153" spans="1:8">
      <c r="A2153" s="5"/>
      <c r="B2153" s="7"/>
      <c r="C2153" s="9"/>
      <c r="D2153" s="9"/>
      <c r="E2153" s="9"/>
      <c r="F2153" s="9"/>
      <c r="G2153" s="9"/>
      <c r="H2153" s="9"/>
    </row>
    <row r="2154" spans="1:8">
      <c r="A2154" s="5"/>
      <c r="B2154" s="7"/>
      <c r="C2154" s="9"/>
      <c r="D2154" s="9"/>
      <c r="E2154" s="9"/>
      <c r="F2154" s="9"/>
      <c r="G2154" s="9"/>
      <c r="H2154" s="9"/>
    </row>
    <row r="2155" spans="1:8">
      <c r="A2155" s="5"/>
      <c r="B2155" s="7"/>
      <c r="C2155" s="9"/>
      <c r="D2155" s="9"/>
      <c r="E2155" s="9"/>
      <c r="F2155" s="9"/>
      <c r="G2155" s="9"/>
      <c r="H2155" s="9"/>
    </row>
    <row r="2156" spans="1:8">
      <c r="A2156" s="5"/>
      <c r="B2156" s="7"/>
      <c r="C2156" s="9"/>
      <c r="D2156" s="9"/>
      <c r="E2156" s="9"/>
      <c r="F2156" s="9"/>
      <c r="G2156" s="9"/>
      <c r="H2156" s="9"/>
    </row>
    <row r="2157" spans="1:8">
      <c r="A2157" s="5"/>
      <c r="B2157" s="7"/>
      <c r="C2157" s="9"/>
      <c r="D2157" s="9"/>
      <c r="E2157" s="9"/>
      <c r="F2157" s="9"/>
      <c r="G2157" s="9"/>
      <c r="H2157" s="9"/>
    </row>
    <row r="2158" spans="1:8">
      <c r="A2158" s="5"/>
      <c r="B2158" s="7"/>
      <c r="C2158" s="9"/>
      <c r="D2158" s="9"/>
      <c r="E2158" s="9"/>
      <c r="F2158" s="9"/>
      <c r="G2158" s="9"/>
      <c r="H2158" s="9"/>
    </row>
    <row r="2159" spans="1:8">
      <c r="A2159" s="5"/>
      <c r="B2159" s="7"/>
      <c r="C2159" s="9"/>
      <c r="D2159" s="9"/>
      <c r="E2159" s="9"/>
      <c r="F2159" s="9"/>
      <c r="G2159" s="9"/>
      <c r="H2159" s="9"/>
    </row>
    <row r="2160" spans="1:8">
      <c r="A2160" s="5"/>
      <c r="B2160" s="7"/>
      <c r="C2160" s="9"/>
      <c r="D2160" s="9"/>
      <c r="E2160" s="9"/>
      <c r="F2160" s="9"/>
      <c r="G2160" s="9"/>
      <c r="H2160" s="9"/>
    </row>
    <row r="2161" spans="1:8">
      <c r="A2161" s="5"/>
      <c r="B2161" s="7"/>
      <c r="C2161" s="9"/>
      <c r="D2161" s="9"/>
      <c r="E2161" s="9"/>
      <c r="F2161" s="9"/>
      <c r="G2161" s="9"/>
      <c r="H2161" s="9"/>
    </row>
    <row r="2162" spans="1:8">
      <c r="A2162" s="5"/>
      <c r="B2162" s="7"/>
      <c r="C2162" s="9"/>
      <c r="D2162" s="9"/>
      <c r="E2162" s="9"/>
      <c r="F2162" s="9"/>
      <c r="G2162" s="9"/>
      <c r="H2162" s="9"/>
    </row>
    <row r="2163" spans="1:8">
      <c r="A2163" s="5"/>
      <c r="B2163" s="7"/>
      <c r="C2163" s="9"/>
      <c r="D2163" s="9"/>
      <c r="E2163" s="9"/>
      <c r="F2163" s="9"/>
      <c r="G2163" s="9"/>
      <c r="H2163" s="9"/>
    </row>
    <row r="2164" spans="1:8">
      <c r="A2164" s="5"/>
      <c r="B2164" s="7"/>
      <c r="C2164" s="9"/>
      <c r="D2164" s="9"/>
      <c r="E2164" s="9"/>
      <c r="F2164" s="9"/>
      <c r="G2164" s="9"/>
      <c r="H2164" s="9"/>
    </row>
    <row r="2165" spans="1:8">
      <c r="A2165" s="5"/>
      <c r="B2165" s="7"/>
      <c r="C2165" s="9"/>
      <c r="D2165" s="9"/>
      <c r="E2165" s="9"/>
      <c r="F2165" s="9"/>
      <c r="G2165" s="9"/>
      <c r="H2165" s="9"/>
    </row>
    <row r="2166" spans="1:8">
      <c r="A2166" s="5"/>
      <c r="B2166" s="7"/>
      <c r="C2166" s="9"/>
      <c r="D2166" s="9"/>
      <c r="E2166" s="9"/>
      <c r="F2166" s="9"/>
      <c r="G2166" s="9"/>
      <c r="H2166" s="9"/>
    </row>
    <row r="2167" spans="1:8">
      <c r="A2167" s="5"/>
      <c r="B2167" s="7"/>
      <c r="C2167" s="9"/>
      <c r="D2167" s="9"/>
      <c r="E2167" s="9"/>
      <c r="F2167" s="9"/>
      <c r="G2167" s="9"/>
      <c r="H2167" s="9"/>
    </row>
    <row r="2168" spans="1:8">
      <c r="A2168" s="5"/>
      <c r="B2168" s="7"/>
      <c r="C2168" s="9"/>
      <c r="D2168" s="9"/>
      <c r="E2168" s="9"/>
      <c r="F2168" s="9"/>
      <c r="G2168" s="9"/>
      <c r="H2168" s="9"/>
    </row>
    <row r="2169" spans="1:8">
      <c r="A2169" s="5"/>
      <c r="B2169" s="7"/>
      <c r="C2169" s="9"/>
      <c r="D2169" s="9"/>
      <c r="E2169" s="9"/>
      <c r="F2169" s="9"/>
      <c r="G2169" s="9"/>
      <c r="H2169" s="9"/>
    </row>
    <row r="2170" spans="1:8">
      <c r="A2170" s="5"/>
      <c r="B2170" s="7"/>
      <c r="C2170" s="9"/>
      <c r="D2170" s="9"/>
      <c r="E2170" s="9"/>
      <c r="F2170" s="9"/>
      <c r="G2170" s="9"/>
      <c r="H2170" s="9"/>
    </row>
    <row r="2171" spans="1:8">
      <c r="A2171" s="5"/>
      <c r="B2171" s="7"/>
      <c r="C2171" s="9"/>
      <c r="D2171" s="9"/>
      <c r="E2171" s="9"/>
      <c r="F2171" s="9"/>
      <c r="G2171" s="9"/>
      <c r="H2171" s="9"/>
    </row>
    <row r="2172" spans="1:8">
      <c r="A2172" s="5"/>
      <c r="B2172" s="7"/>
      <c r="C2172" s="9"/>
      <c r="D2172" s="9"/>
      <c r="E2172" s="9"/>
      <c r="F2172" s="9"/>
      <c r="G2172" s="9"/>
      <c r="H2172" s="9"/>
    </row>
    <row r="2173" spans="1:8">
      <c r="A2173" s="5"/>
      <c r="B2173" s="7"/>
      <c r="C2173" s="9"/>
      <c r="D2173" s="9"/>
      <c r="E2173" s="9"/>
      <c r="F2173" s="9"/>
      <c r="G2173" s="9"/>
      <c r="H2173" s="9"/>
    </row>
    <row r="2174" spans="1:8">
      <c r="A2174" s="5"/>
      <c r="B2174" s="7"/>
      <c r="C2174" s="9"/>
      <c r="D2174" s="9"/>
      <c r="E2174" s="9"/>
      <c r="F2174" s="9"/>
      <c r="G2174" s="9"/>
      <c r="H2174" s="9"/>
    </row>
    <row r="2175" spans="1:8">
      <c r="A2175" s="5"/>
      <c r="B2175" s="7"/>
      <c r="C2175" s="9"/>
      <c r="D2175" s="9"/>
      <c r="E2175" s="9"/>
      <c r="F2175" s="9"/>
      <c r="G2175" s="9"/>
      <c r="H2175" s="9"/>
    </row>
    <row r="2176" spans="1:8">
      <c r="A2176" s="5"/>
      <c r="B2176" s="7"/>
      <c r="C2176" s="9"/>
      <c r="D2176" s="9"/>
      <c r="E2176" s="9"/>
      <c r="F2176" s="9"/>
      <c r="G2176" s="9"/>
      <c r="H2176" s="9"/>
    </row>
    <row r="2177" spans="1:8">
      <c r="A2177" s="5"/>
      <c r="B2177" s="7"/>
      <c r="C2177" s="9"/>
      <c r="D2177" s="9"/>
      <c r="E2177" s="9"/>
      <c r="F2177" s="9"/>
      <c r="G2177" s="9"/>
      <c r="H2177" s="9"/>
    </row>
    <row r="2178" spans="1:8">
      <c r="A2178" s="5"/>
      <c r="B2178" s="7"/>
      <c r="C2178" s="9"/>
      <c r="D2178" s="9"/>
      <c r="E2178" s="9"/>
      <c r="F2178" s="9"/>
      <c r="G2178" s="9"/>
      <c r="H2178" s="9"/>
    </row>
    <row r="2179" spans="1:8">
      <c r="A2179" s="5"/>
      <c r="B2179" s="7"/>
      <c r="C2179" s="9"/>
      <c r="D2179" s="9"/>
      <c r="E2179" s="9"/>
      <c r="F2179" s="9"/>
      <c r="G2179" s="9"/>
      <c r="H2179" s="9"/>
    </row>
    <row r="2180" spans="1:8">
      <c r="A2180" s="5"/>
      <c r="B2180" s="7"/>
      <c r="C2180" s="9"/>
      <c r="D2180" s="9"/>
      <c r="E2180" s="9"/>
      <c r="F2180" s="9"/>
      <c r="G2180" s="9"/>
      <c r="H2180" s="9"/>
    </row>
    <row r="2181" spans="1:8">
      <c r="A2181" s="5"/>
      <c r="B2181" s="7"/>
      <c r="C2181" s="9"/>
      <c r="D2181" s="9"/>
      <c r="E2181" s="9"/>
      <c r="F2181" s="9"/>
      <c r="G2181" s="9"/>
      <c r="H2181" s="9"/>
    </row>
    <row r="2182" spans="1:8">
      <c r="A2182" s="5"/>
      <c r="B2182" s="7"/>
      <c r="C2182" s="9"/>
      <c r="D2182" s="9"/>
      <c r="E2182" s="9"/>
      <c r="F2182" s="9"/>
      <c r="G2182" s="9"/>
      <c r="H2182" s="9"/>
    </row>
    <row r="2183" spans="1:8">
      <c r="A2183" s="5"/>
      <c r="B2183" s="7"/>
      <c r="C2183" s="9"/>
      <c r="D2183" s="9"/>
      <c r="E2183" s="9"/>
      <c r="F2183" s="9"/>
      <c r="G2183" s="9"/>
      <c r="H2183" s="9"/>
    </row>
    <row r="2184" spans="1:8">
      <c r="A2184" s="5"/>
      <c r="B2184" s="7"/>
      <c r="C2184" s="9"/>
      <c r="D2184" s="9"/>
      <c r="E2184" s="9"/>
      <c r="F2184" s="9"/>
      <c r="G2184" s="9"/>
      <c r="H2184" s="9"/>
    </row>
    <row r="2185" spans="1:8">
      <c r="A2185" s="5"/>
      <c r="B2185" s="7"/>
      <c r="C2185" s="9"/>
      <c r="D2185" s="9"/>
      <c r="E2185" s="9"/>
      <c r="F2185" s="9"/>
      <c r="G2185" s="9"/>
      <c r="H2185" s="9"/>
    </row>
    <row r="2186" spans="1:8">
      <c r="A2186" s="5"/>
      <c r="B2186" s="7"/>
      <c r="C2186" s="9"/>
      <c r="D2186" s="9"/>
      <c r="E2186" s="9"/>
      <c r="F2186" s="9"/>
      <c r="G2186" s="9"/>
      <c r="H2186" s="9"/>
    </row>
    <row r="2187" spans="1:8">
      <c r="A2187" s="5"/>
      <c r="B2187" s="7"/>
      <c r="C2187" s="9"/>
      <c r="D2187" s="9"/>
      <c r="E2187" s="9"/>
      <c r="F2187" s="9"/>
      <c r="G2187" s="9"/>
      <c r="H2187" s="9"/>
    </row>
    <row r="2188" spans="1:8">
      <c r="A2188" s="5"/>
      <c r="B2188" s="7"/>
      <c r="C2188" s="9"/>
      <c r="D2188" s="9"/>
      <c r="E2188" s="9"/>
      <c r="F2188" s="9"/>
      <c r="G2188" s="9"/>
      <c r="H2188" s="9"/>
    </row>
    <row r="2189" spans="1:8">
      <c r="A2189" s="5"/>
      <c r="B2189" s="7"/>
      <c r="C2189" s="9"/>
      <c r="D2189" s="9"/>
      <c r="E2189" s="9"/>
      <c r="F2189" s="9"/>
      <c r="G2189" s="9"/>
      <c r="H2189" s="9"/>
    </row>
    <row r="2190" spans="1:8">
      <c r="A2190" s="5"/>
      <c r="B2190" s="7"/>
      <c r="C2190" s="9"/>
      <c r="D2190" s="9"/>
      <c r="E2190" s="9"/>
      <c r="F2190" s="9"/>
      <c r="G2190" s="9"/>
      <c r="H2190" s="9"/>
    </row>
    <row r="2191" spans="1:8">
      <c r="A2191" s="5"/>
      <c r="B2191" s="7"/>
      <c r="C2191" s="9"/>
      <c r="D2191" s="9"/>
      <c r="E2191" s="9"/>
      <c r="F2191" s="9"/>
      <c r="G2191" s="9"/>
      <c r="H2191" s="9"/>
    </row>
    <row r="2192" spans="1:8">
      <c r="A2192" s="5"/>
      <c r="B2192" s="7"/>
      <c r="C2192" s="9"/>
      <c r="D2192" s="9"/>
      <c r="E2192" s="9"/>
      <c r="F2192" s="9"/>
      <c r="G2192" s="9"/>
      <c r="H2192" s="9"/>
    </row>
    <row r="2193" spans="1:8">
      <c r="A2193" s="5"/>
      <c r="B2193" s="7"/>
      <c r="C2193" s="9"/>
      <c r="D2193" s="9"/>
      <c r="E2193" s="9"/>
      <c r="F2193" s="9"/>
      <c r="G2193" s="9"/>
      <c r="H2193" s="9"/>
    </row>
    <row r="2194" spans="1:8">
      <c r="A2194" s="5"/>
      <c r="B2194" s="7"/>
      <c r="C2194" s="9"/>
      <c r="D2194" s="9"/>
      <c r="E2194" s="9"/>
      <c r="F2194" s="9"/>
      <c r="G2194" s="9"/>
      <c r="H2194" s="9"/>
    </row>
    <row r="2195" spans="1:8">
      <c r="A2195" s="5"/>
      <c r="B2195" s="7"/>
      <c r="C2195" s="9"/>
      <c r="D2195" s="9"/>
      <c r="E2195" s="9"/>
      <c r="F2195" s="9"/>
      <c r="G2195" s="9"/>
      <c r="H2195" s="9"/>
    </row>
    <row r="2196" spans="1:8">
      <c r="A2196" s="5"/>
      <c r="B2196" s="7"/>
      <c r="C2196" s="9"/>
      <c r="D2196" s="9"/>
      <c r="E2196" s="9"/>
      <c r="F2196" s="9"/>
      <c r="G2196" s="9"/>
      <c r="H2196" s="9"/>
    </row>
    <row r="2197" spans="1:8">
      <c r="A2197" s="5"/>
      <c r="B2197" s="7"/>
      <c r="C2197" s="9"/>
      <c r="D2197" s="9"/>
      <c r="E2197" s="9"/>
      <c r="F2197" s="9"/>
      <c r="G2197" s="9"/>
      <c r="H2197" s="9"/>
    </row>
    <row r="2198" spans="1:8">
      <c r="A2198" s="5"/>
      <c r="B2198" s="7"/>
      <c r="C2198" s="9"/>
      <c r="D2198" s="9"/>
      <c r="E2198" s="9"/>
      <c r="F2198" s="9"/>
      <c r="G2198" s="9"/>
      <c r="H2198" s="9"/>
    </row>
    <row r="2199" spans="1:8">
      <c r="A2199" s="5"/>
      <c r="B2199" s="7"/>
      <c r="C2199" s="9"/>
      <c r="D2199" s="9"/>
      <c r="E2199" s="9"/>
      <c r="F2199" s="9"/>
      <c r="G2199" s="9"/>
      <c r="H2199" s="9"/>
    </row>
    <row r="2200" spans="1:8">
      <c r="A2200" s="5"/>
      <c r="B2200" s="7"/>
      <c r="C2200" s="9"/>
      <c r="D2200" s="9"/>
      <c r="E2200" s="9"/>
      <c r="F2200" s="9"/>
      <c r="G2200" s="9"/>
      <c r="H2200" s="9"/>
    </row>
    <row r="2201" spans="1:8">
      <c r="A2201" s="5"/>
      <c r="B2201" s="7"/>
      <c r="C2201" s="9"/>
      <c r="D2201" s="9"/>
      <c r="E2201" s="9"/>
      <c r="F2201" s="9"/>
      <c r="G2201" s="9"/>
      <c r="H2201" s="9"/>
    </row>
    <row r="2202" spans="1:8">
      <c r="A2202" s="5"/>
      <c r="B2202" s="7"/>
      <c r="C2202" s="9"/>
      <c r="D2202" s="9"/>
      <c r="E2202" s="9"/>
      <c r="F2202" s="9"/>
      <c r="G2202" s="9"/>
      <c r="H2202" s="9"/>
    </row>
    <row r="2203" spans="1:8">
      <c r="A2203" s="5"/>
      <c r="B2203" s="7"/>
      <c r="C2203" s="9"/>
      <c r="D2203" s="9"/>
      <c r="E2203" s="9"/>
      <c r="F2203" s="9"/>
      <c r="G2203" s="9"/>
      <c r="H2203" s="9"/>
    </row>
    <row r="2204" spans="1:8">
      <c r="A2204" s="5"/>
      <c r="B2204" s="7"/>
      <c r="C2204" s="9"/>
      <c r="D2204" s="9"/>
      <c r="E2204" s="9"/>
      <c r="F2204" s="9"/>
      <c r="G2204" s="9"/>
      <c r="H2204" s="9"/>
    </row>
    <row r="2205" spans="1:8">
      <c r="A2205" s="5"/>
      <c r="B2205" s="7"/>
      <c r="C2205" s="9"/>
      <c r="D2205" s="9"/>
      <c r="E2205" s="9"/>
      <c r="F2205" s="9"/>
      <c r="G2205" s="9"/>
      <c r="H2205" s="9"/>
    </row>
    <row r="2206" spans="1:8">
      <c r="A2206" s="5"/>
      <c r="B2206" s="7"/>
      <c r="C2206" s="9"/>
      <c r="D2206" s="9"/>
      <c r="E2206" s="9"/>
      <c r="F2206" s="9"/>
      <c r="G2206" s="9"/>
      <c r="H2206" s="9"/>
    </row>
    <row r="2207" spans="1:8">
      <c r="A2207" s="5"/>
      <c r="B2207" s="7"/>
      <c r="C2207" s="9"/>
      <c r="D2207" s="9"/>
      <c r="E2207" s="9"/>
      <c r="F2207" s="9"/>
      <c r="G2207" s="9"/>
      <c r="H2207" s="9"/>
    </row>
    <row r="2208" spans="1:8">
      <c r="A2208" s="5"/>
      <c r="B2208" s="7"/>
      <c r="C2208" s="9"/>
      <c r="D2208" s="9"/>
      <c r="E2208" s="9"/>
      <c r="F2208" s="9"/>
      <c r="G2208" s="9"/>
      <c r="H2208" s="9"/>
    </row>
    <row r="2209" spans="1:8">
      <c r="A2209" s="5"/>
      <c r="B2209" s="7"/>
      <c r="C2209" s="9"/>
      <c r="D2209" s="9"/>
      <c r="E2209" s="9"/>
      <c r="F2209" s="9"/>
      <c r="G2209" s="9"/>
      <c r="H2209" s="9"/>
    </row>
    <row r="2210" spans="1:8">
      <c r="A2210" s="5"/>
      <c r="B2210" s="7"/>
      <c r="C2210" s="9"/>
      <c r="D2210" s="9"/>
      <c r="E2210" s="9"/>
      <c r="F2210" s="9"/>
      <c r="G2210" s="9"/>
      <c r="H2210" s="9"/>
    </row>
    <row r="2211" spans="1:8">
      <c r="A2211" s="5"/>
      <c r="B2211" s="7"/>
      <c r="C2211" s="9"/>
      <c r="D2211" s="9"/>
      <c r="E2211" s="9"/>
      <c r="F2211" s="9"/>
      <c r="G2211" s="9"/>
      <c r="H2211" s="9"/>
    </row>
    <row r="2212" spans="1:8">
      <c r="A2212" s="5"/>
      <c r="B2212" s="7"/>
      <c r="C2212" s="9"/>
      <c r="D2212" s="9"/>
      <c r="E2212" s="9"/>
      <c r="F2212" s="9"/>
      <c r="G2212" s="9"/>
      <c r="H2212" s="9"/>
    </row>
    <row r="2213" spans="1:8">
      <c r="A2213" s="5"/>
      <c r="B2213" s="7"/>
      <c r="C2213" s="9"/>
      <c r="D2213" s="9"/>
      <c r="E2213" s="9"/>
      <c r="F2213" s="9"/>
      <c r="G2213" s="9"/>
      <c r="H2213" s="9"/>
    </row>
    <row r="2214" spans="1:8">
      <c r="A2214" s="5"/>
      <c r="B2214" s="7"/>
      <c r="C2214" s="9"/>
      <c r="D2214" s="9"/>
      <c r="E2214" s="9"/>
      <c r="F2214" s="9"/>
      <c r="G2214" s="9"/>
      <c r="H2214" s="9"/>
    </row>
    <row r="2215" spans="1:8">
      <c r="A2215" s="5"/>
      <c r="B2215" s="7"/>
      <c r="C2215" s="9"/>
      <c r="D2215" s="9"/>
      <c r="E2215" s="9"/>
      <c r="F2215" s="9"/>
      <c r="G2215" s="9"/>
      <c r="H2215" s="9"/>
    </row>
    <row r="2216" spans="1:8">
      <c r="A2216" s="5"/>
      <c r="B2216" s="7"/>
      <c r="C2216" s="9"/>
      <c r="D2216" s="9"/>
      <c r="E2216" s="9"/>
      <c r="F2216" s="9"/>
      <c r="G2216" s="9"/>
      <c r="H2216" s="9"/>
    </row>
    <row r="2217" spans="1:8">
      <c r="A2217" s="5"/>
      <c r="B2217" s="7"/>
      <c r="C2217" s="9"/>
      <c r="D2217" s="9"/>
      <c r="E2217" s="9"/>
      <c r="F2217" s="9"/>
      <c r="G2217" s="9"/>
      <c r="H2217" s="9"/>
    </row>
    <row r="2218" spans="1:8">
      <c r="A2218" s="5"/>
      <c r="B2218" s="7"/>
      <c r="C2218" s="9"/>
      <c r="D2218" s="9"/>
      <c r="E2218" s="9"/>
      <c r="F2218" s="9"/>
      <c r="G2218" s="9"/>
      <c r="H2218" s="9"/>
    </row>
    <row r="2219" spans="1:8">
      <c r="A2219" s="5"/>
      <c r="B2219" s="7"/>
      <c r="C2219" s="9"/>
      <c r="D2219" s="9"/>
      <c r="E2219" s="9"/>
      <c r="F2219" s="9"/>
      <c r="G2219" s="9"/>
      <c r="H2219" s="9"/>
    </row>
    <row r="2220" spans="1:8">
      <c r="A2220" s="5"/>
      <c r="B2220" s="7"/>
      <c r="C2220" s="9"/>
      <c r="D2220" s="9"/>
      <c r="E2220" s="9"/>
      <c r="F2220" s="9"/>
      <c r="G2220" s="9"/>
      <c r="H2220" s="9"/>
    </row>
    <row r="2221" spans="1:8">
      <c r="A2221" s="5"/>
      <c r="B2221" s="7"/>
      <c r="C2221" s="9"/>
      <c r="D2221" s="9"/>
      <c r="E2221" s="9"/>
      <c r="F2221" s="9"/>
      <c r="G2221" s="9"/>
      <c r="H2221" s="9"/>
    </row>
    <row r="2222" spans="1:8">
      <c r="A2222" s="5"/>
      <c r="B2222" s="7"/>
      <c r="C2222" s="9"/>
      <c r="D2222" s="9"/>
      <c r="E2222" s="9"/>
      <c r="F2222" s="9"/>
      <c r="G2222" s="9"/>
      <c r="H2222" s="9"/>
    </row>
    <row r="2223" spans="1:8">
      <c r="A2223" s="5"/>
      <c r="B2223" s="7"/>
      <c r="C2223" s="9"/>
      <c r="D2223" s="9"/>
      <c r="E2223" s="9"/>
      <c r="F2223" s="9"/>
      <c r="G2223" s="9"/>
      <c r="H2223" s="9"/>
    </row>
    <row r="2224" spans="1:8">
      <c r="A2224" s="5"/>
      <c r="B2224" s="7"/>
      <c r="C2224" s="9"/>
      <c r="D2224" s="9"/>
      <c r="E2224" s="9"/>
      <c r="F2224" s="9"/>
      <c r="G2224" s="9"/>
      <c r="H2224" s="9"/>
    </row>
    <row r="2225" spans="1:8">
      <c r="A2225" s="5"/>
      <c r="B2225" s="7"/>
      <c r="C2225" s="9"/>
      <c r="D2225" s="9"/>
      <c r="E2225" s="9"/>
      <c r="F2225" s="9"/>
      <c r="G2225" s="9"/>
      <c r="H2225" s="9"/>
    </row>
    <row r="2226" spans="1:8">
      <c r="A2226" s="5"/>
      <c r="B2226" s="7"/>
      <c r="C2226" s="9"/>
      <c r="D2226" s="9"/>
      <c r="E2226" s="9"/>
      <c r="F2226" s="9"/>
      <c r="G2226" s="9"/>
      <c r="H2226" s="9"/>
    </row>
    <row r="2227" spans="1:8">
      <c r="A2227" s="5"/>
      <c r="B2227" s="7"/>
      <c r="C2227" s="9"/>
      <c r="D2227" s="9"/>
      <c r="E2227" s="9"/>
      <c r="F2227" s="9"/>
      <c r="G2227" s="9"/>
      <c r="H2227" s="9"/>
    </row>
    <row r="2228" spans="1:8">
      <c r="A2228" s="5"/>
      <c r="B2228" s="7"/>
      <c r="C2228" s="9"/>
      <c r="D2228" s="9"/>
      <c r="E2228" s="9"/>
      <c r="F2228" s="9"/>
      <c r="G2228" s="9"/>
      <c r="H2228" s="9"/>
    </row>
    <row r="2229" spans="1:8">
      <c r="A2229" s="5"/>
      <c r="B2229" s="7"/>
      <c r="C2229" s="9"/>
      <c r="D2229" s="9"/>
      <c r="E2229" s="9"/>
      <c r="F2229" s="9"/>
      <c r="G2229" s="9"/>
      <c r="H2229" s="9"/>
    </row>
    <row r="2230" spans="1:8">
      <c r="A2230" s="5"/>
      <c r="B2230" s="7"/>
      <c r="C2230" s="9"/>
      <c r="D2230" s="9"/>
      <c r="E2230" s="9"/>
      <c r="F2230" s="9"/>
      <c r="G2230" s="9"/>
      <c r="H2230" s="9"/>
    </row>
    <row r="2231" spans="1:8">
      <c r="A2231" s="5"/>
      <c r="B2231" s="7"/>
      <c r="C2231" s="9"/>
      <c r="D2231" s="9"/>
      <c r="E2231" s="9"/>
      <c r="F2231" s="9"/>
      <c r="G2231" s="9"/>
      <c r="H2231" s="9"/>
    </row>
    <row r="2232" spans="1:8">
      <c r="A2232" s="5"/>
      <c r="B2232" s="7"/>
      <c r="C2232" s="9"/>
      <c r="D2232" s="9"/>
      <c r="E2232" s="9"/>
      <c r="F2232" s="9"/>
      <c r="G2232" s="9"/>
      <c r="H2232" s="9"/>
    </row>
    <row r="2233" spans="1:8">
      <c r="A2233" s="5"/>
      <c r="B2233" s="7"/>
      <c r="C2233" s="9"/>
      <c r="D2233" s="9"/>
      <c r="E2233" s="9"/>
      <c r="F2233" s="9"/>
      <c r="G2233" s="9"/>
      <c r="H2233" s="9"/>
    </row>
    <row r="2234" spans="1:8">
      <c r="A2234" s="5"/>
      <c r="B2234" s="7"/>
      <c r="C2234" s="9"/>
      <c r="D2234" s="9"/>
      <c r="E2234" s="9"/>
      <c r="F2234" s="9"/>
      <c r="G2234" s="9"/>
      <c r="H2234" s="9"/>
    </row>
    <row r="2235" spans="1:8">
      <c r="A2235" s="5"/>
      <c r="B2235" s="7"/>
      <c r="C2235" s="9"/>
      <c r="D2235" s="9"/>
      <c r="E2235" s="9"/>
      <c r="F2235" s="9"/>
      <c r="G2235" s="9"/>
      <c r="H2235" s="9"/>
    </row>
    <row r="2236" spans="1:8">
      <c r="A2236" s="5"/>
      <c r="B2236" s="7"/>
      <c r="C2236" s="9"/>
      <c r="D2236" s="9"/>
      <c r="E2236" s="9"/>
      <c r="F2236" s="9"/>
      <c r="G2236" s="9"/>
      <c r="H2236" s="9"/>
    </row>
    <row r="2237" spans="1:8">
      <c r="A2237" s="5"/>
      <c r="B2237" s="7"/>
      <c r="C2237" s="9"/>
      <c r="D2237" s="9"/>
      <c r="E2237" s="9"/>
      <c r="F2237" s="9"/>
      <c r="G2237" s="9"/>
      <c r="H2237" s="9"/>
    </row>
    <row r="2238" spans="1:8">
      <c r="A2238" s="5"/>
      <c r="B2238" s="7"/>
      <c r="C2238" s="9"/>
      <c r="D2238" s="9"/>
      <c r="E2238" s="9"/>
      <c r="F2238" s="9"/>
      <c r="G2238" s="9"/>
      <c r="H2238" s="9"/>
    </row>
    <row r="2239" spans="1:8">
      <c r="A2239" s="5"/>
      <c r="B2239" s="7"/>
      <c r="C2239" s="9"/>
      <c r="D2239" s="9"/>
      <c r="E2239" s="9"/>
      <c r="F2239" s="9"/>
      <c r="G2239" s="9"/>
      <c r="H2239" s="9"/>
    </row>
    <row r="2240" spans="1:8">
      <c r="A2240" s="5"/>
      <c r="B2240" s="7"/>
      <c r="C2240" s="9"/>
      <c r="D2240" s="9"/>
      <c r="E2240" s="9"/>
      <c r="F2240" s="9"/>
      <c r="G2240" s="9"/>
      <c r="H2240" s="9"/>
    </row>
    <row r="2241" spans="1:8">
      <c r="A2241" s="5"/>
      <c r="B2241" s="7"/>
      <c r="C2241" s="9"/>
      <c r="D2241" s="9"/>
      <c r="E2241" s="9"/>
      <c r="F2241" s="9"/>
      <c r="G2241" s="9"/>
      <c r="H2241" s="9"/>
    </row>
    <row r="2242" spans="1:8">
      <c r="A2242" s="5"/>
      <c r="B2242" s="7"/>
      <c r="C2242" s="9"/>
      <c r="D2242" s="9"/>
      <c r="E2242" s="9"/>
      <c r="F2242" s="9"/>
      <c r="G2242" s="9"/>
      <c r="H2242" s="9"/>
    </row>
    <row r="2243" spans="1:8">
      <c r="A2243" s="5"/>
      <c r="B2243" s="7"/>
      <c r="C2243" s="9"/>
      <c r="D2243" s="9"/>
      <c r="E2243" s="9"/>
      <c r="F2243" s="9"/>
      <c r="G2243" s="9"/>
      <c r="H2243" s="9"/>
    </row>
    <row r="2244" spans="1:8">
      <c r="A2244" s="5"/>
      <c r="B2244" s="7"/>
      <c r="C2244" s="9"/>
      <c r="D2244" s="9"/>
      <c r="E2244" s="9"/>
      <c r="F2244" s="9"/>
      <c r="G2244" s="9"/>
      <c r="H2244" s="9"/>
    </row>
    <row r="2245" spans="1:8">
      <c r="A2245" s="5"/>
      <c r="B2245" s="7"/>
      <c r="C2245" s="9"/>
      <c r="D2245" s="9"/>
      <c r="E2245" s="9"/>
      <c r="F2245" s="9"/>
      <c r="G2245" s="9"/>
      <c r="H2245" s="9"/>
    </row>
    <row r="2246" spans="1:8">
      <c r="A2246" s="5"/>
      <c r="B2246" s="7"/>
      <c r="C2246" s="9"/>
      <c r="D2246" s="9"/>
      <c r="E2246" s="9"/>
      <c r="F2246" s="9"/>
      <c r="G2246" s="9"/>
      <c r="H2246" s="9"/>
    </row>
    <row r="2247" spans="1:8">
      <c r="A2247" s="5"/>
      <c r="B2247" s="7"/>
      <c r="C2247" s="9"/>
      <c r="D2247" s="9"/>
      <c r="E2247" s="9"/>
      <c r="F2247" s="9"/>
      <c r="G2247" s="9"/>
      <c r="H2247" s="9"/>
    </row>
    <row r="2248" spans="1:8">
      <c r="A2248" s="5"/>
      <c r="B2248" s="7"/>
      <c r="C2248" s="9"/>
      <c r="D2248" s="9"/>
      <c r="E2248" s="9"/>
      <c r="F2248" s="9"/>
      <c r="G2248" s="9"/>
      <c r="H2248" s="9"/>
    </row>
    <row r="2249" spans="1:8">
      <c r="A2249" s="5"/>
      <c r="B2249" s="7"/>
      <c r="C2249" s="9"/>
      <c r="D2249" s="9"/>
      <c r="E2249" s="9"/>
      <c r="F2249" s="9"/>
      <c r="G2249" s="9"/>
      <c r="H2249" s="9"/>
    </row>
    <row r="2250" spans="1:8">
      <c r="A2250" s="5"/>
      <c r="B2250" s="7"/>
      <c r="C2250" s="9"/>
      <c r="D2250" s="9"/>
      <c r="E2250" s="9"/>
      <c r="F2250" s="9"/>
      <c r="G2250" s="9"/>
      <c r="H2250" s="9"/>
    </row>
    <row r="2251" spans="1:8">
      <c r="A2251" s="5"/>
      <c r="B2251" s="7"/>
      <c r="C2251" s="9"/>
      <c r="D2251" s="9"/>
      <c r="E2251" s="9"/>
      <c r="F2251" s="9"/>
      <c r="G2251" s="9"/>
      <c r="H2251" s="9"/>
    </row>
    <row r="2252" spans="1:8">
      <c r="A2252" s="5"/>
      <c r="B2252" s="7"/>
      <c r="C2252" s="9"/>
      <c r="D2252" s="9"/>
      <c r="E2252" s="9"/>
      <c r="F2252" s="9"/>
      <c r="G2252" s="9"/>
      <c r="H2252" s="9"/>
    </row>
    <row r="2253" spans="1:8">
      <c r="A2253" s="5"/>
      <c r="B2253" s="7"/>
      <c r="C2253" s="9"/>
      <c r="D2253" s="9"/>
      <c r="E2253" s="9"/>
      <c r="F2253" s="9"/>
      <c r="G2253" s="9"/>
      <c r="H2253" s="9"/>
    </row>
    <row r="2254" spans="1:8">
      <c r="A2254" s="5"/>
      <c r="B2254" s="7"/>
      <c r="C2254" s="9"/>
      <c r="D2254" s="9"/>
      <c r="E2254" s="9"/>
      <c r="F2254" s="9"/>
      <c r="G2254" s="9"/>
      <c r="H2254" s="9"/>
    </row>
    <row r="2255" spans="1:8">
      <c r="A2255" s="5"/>
      <c r="B2255" s="7"/>
      <c r="C2255" s="9"/>
      <c r="D2255" s="9"/>
      <c r="E2255" s="9"/>
      <c r="F2255" s="9"/>
      <c r="G2255" s="9"/>
      <c r="H2255" s="9"/>
    </row>
    <row r="2256" spans="1:8">
      <c r="A2256" s="5"/>
      <c r="B2256" s="7"/>
      <c r="C2256" s="9"/>
      <c r="D2256" s="9"/>
      <c r="E2256" s="9"/>
      <c r="F2256" s="9"/>
      <c r="G2256" s="9"/>
      <c r="H2256" s="9"/>
    </row>
    <row r="2257" spans="1:8">
      <c r="A2257" s="5"/>
      <c r="B2257" s="7"/>
      <c r="C2257" s="9"/>
      <c r="D2257" s="9"/>
      <c r="E2257" s="9"/>
      <c r="F2257" s="9"/>
      <c r="G2257" s="9"/>
      <c r="H2257" s="9"/>
    </row>
    <row r="2258" spans="1:8">
      <c r="A2258" s="5"/>
      <c r="B2258" s="7"/>
      <c r="C2258" s="9"/>
      <c r="D2258" s="9"/>
      <c r="E2258" s="9"/>
      <c r="F2258" s="9"/>
      <c r="G2258" s="9"/>
      <c r="H2258" s="9"/>
    </row>
    <row r="2259" spans="1:8">
      <c r="A2259" s="5"/>
      <c r="B2259" s="7"/>
      <c r="C2259" s="9"/>
      <c r="D2259" s="9"/>
      <c r="E2259" s="9"/>
      <c r="F2259" s="9"/>
      <c r="G2259" s="9"/>
      <c r="H2259" s="9"/>
    </row>
    <row r="2260" spans="1:8">
      <c r="A2260" s="5"/>
      <c r="B2260" s="7"/>
      <c r="C2260" s="9"/>
      <c r="D2260" s="9"/>
      <c r="E2260" s="9"/>
      <c r="F2260" s="9"/>
      <c r="G2260" s="9"/>
      <c r="H2260" s="9"/>
    </row>
    <row r="2261" spans="1:8">
      <c r="A2261" s="5"/>
      <c r="B2261" s="7"/>
      <c r="C2261" s="9"/>
      <c r="D2261" s="9"/>
      <c r="E2261" s="9"/>
      <c r="F2261" s="9"/>
      <c r="G2261" s="9"/>
      <c r="H2261" s="9"/>
    </row>
    <row r="2262" spans="1:8">
      <c r="A2262" s="5"/>
      <c r="B2262" s="7"/>
      <c r="C2262" s="9"/>
      <c r="D2262" s="9"/>
      <c r="E2262" s="9"/>
      <c r="F2262" s="9"/>
      <c r="G2262" s="9"/>
      <c r="H2262" s="9"/>
    </row>
    <row r="2263" spans="1:8">
      <c r="A2263" s="5"/>
      <c r="B2263" s="7"/>
      <c r="C2263" s="9"/>
      <c r="D2263" s="9"/>
      <c r="E2263" s="9"/>
      <c r="F2263" s="9"/>
      <c r="G2263" s="9"/>
      <c r="H2263" s="9"/>
    </row>
    <row r="2264" spans="1:8">
      <c r="A2264" s="5"/>
      <c r="B2264" s="7"/>
      <c r="C2264" s="9"/>
      <c r="D2264" s="9"/>
      <c r="E2264" s="9"/>
      <c r="F2264" s="9"/>
      <c r="G2264" s="9"/>
      <c r="H2264" s="9"/>
    </row>
    <row r="2265" spans="1:8">
      <c r="A2265" s="5"/>
      <c r="B2265" s="7"/>
      <c r="C2265" s="9"/>
      <c r="D2265" s="9"/>
      <c r="E2265" s="9"/>
      <c r="F2265" s="9"/>
      <c r="G2265" s="9"/>
      <c r="H2265" s="9"/>
    </row>
    <row r="2266" spans="1:8">
      <c r="A2266" s="5"/>
      <c r="B2266" s="7"/>
      <c r="C2266" s="9"/>
      <c r="D2266" s="9"/>
      <c r="E2266" s="9"/>
      <c r="F2266" s="9"/>
      <c r="G2266" s="9"/>
      <c r="H2266" s="9"/>
    </row>
    <row r="2267" spans="1:8">
      <c r="A2267" s="5"/>
      <c r="B2267" s="7"/>
      <c r="C2267" s="9"/>
      <c r="D2267" s="9"/>
      <c r="E2267" s="9"/>
      <c r="F2267" s="9"/>
      <c r="G2267" s="9"/>
      <c r="H2267" s="9"/>
    </row>
    <row r="2268" spans="1:8">
      <c r="A2268" s="5"/>
      <c r="B2268" s="7"/>
      <c r="C2268" s="9"/>
      <c r="D2268" s="9"/>
      <c r="E2268" s="9"/>
      <c r="F2268" s="9"/>
      <c r="G2268" s="9"/>
      <c r="H2268" s="9"/>
    </row>
    <row r="2269" spans="1:8">
      <c r="A2269" s="5"/>
      <c r="B2269" s="7"/>
      <c r="C2269" s="9"/>
      <c r="D2269" s="9"/>
      <c r="E2269" s="9"/>
      <c r="F2269" s="9"/>
      <c r="G2269" s="9"/>
      <c r="H2269" s="9"/>
    </row>
    <row r="2270" spans="1:8">
      <c r="A2270" s="5"/>
      <c r="B2270" s="7"/>
      <c r="C2270" s="9"/>
      <c r="D2270" s="9"/>
      <c r="E2270" s="9"/>
      <c r="F2270" s="9"/>
      <c r="G2270" s="9"/>
      <c r="H2270" s="9"/>
    </row>
    <row r="2271" spans="1:8">
      <c r="A2271" s="5"/>
      <c r="B2271" s="7"/>
      <c r="C2271" s="9"/>
      <c r="D2271" s="9"/>
      <c r="E2271" s="9"/>
      <c r="F2271" s="9"/>
      <c r="G2271" s="9"/>
      <c r="H2271" s="9"/>
    </row>
    <row r="2272" spans="1:8">
      <c r="A2272" s="5"/>
      <c r="B2272" s="7"/>
      <c r="C2272" s="9"/>
      <c r="D2272" s="9"/>
      <c r="E2272" s="9"/>
      <c r="F2272" s="9"/>
      <c r="G2272" s="9"/>
      <c r="H2272" s="9"/>
    </row>
    <row r="2273" spans="1:8">
      <c r="A2273" s="5"/>
      <c r="B2273" s="7"/>
      <c r="C2273" s="9"/>
      <c r="D2273" s="9"/>
      <c r="E2273" s="9"/>
      <c r="F2273" s="9"/>
      <c r="G2273" s="9"/>
      <c r="H2273" s="9"/>
    </row>
    <row r="2274" spans="1:8">
      <c r="A2274" s="5"/>
      <c r="B2274" s="7"/>
      <c r="C2274" s="9"/>
      <c r="D2274" s="9"/>
      <c r="E2274" s="9"/>
      <c r="F2274" s="9"/>
      <c r="G2274" s="9"/>
      <c r="H2274" s="9"/>
    </row>
    <row r="2275" spans="1:8">
      <c r="A2275" s="5"/>
      <c r="B2275" s="7"/>
      <c r="C2275" s="9"/>
      <c r="D2275" s="9"/>
      <c r="E2275" s="9"/>
      <c r="F2275" s="9"/>
      <c r="G2275" s="9"/>
      <c r="H2275" s="9"/>
    </row>
    <row r="2276" spans="1:8">
      <c r="A2276" s="5"/>
      <c r="B2276" s="7"/>
      <c r="C2276" s="9"/>
      <c r="D2276" s="9"/>
      <c r="E2276" s="9"/>
      <c r="F2276" s="9"/>
      <c r="G2276" s="9"/>
      <c r="H2276" s="9"/>
    </row>
    <row r="2277" spans="1:8">
      <c r="A2277" s="5"/>
      <c r="B2277" s="7"/>
      <c r="C2277" s="9"/>
      <c r="D2277" s="9"/>
      <c r="E2277" s="9"/>
      <c r="F2277" s="9"/>
      <c r="G2277" s="9"/>
      <c r="H2277" s="9"/>
    </row>
    <row r="2278" spans="1:8">
      <c r="A2278" s="5"/>
      <c r="B2278" s="7"/>
      <c r="C2278" s="9"/>
      <c r="D2278" s="9"/>
      <c r="E2278" s="9"/>
      <c r="F2278" s="9"/>
      <c r="G2278" s="9"/>
      <c r="H2278" s="9"/>
    </row>
    <row r="2279" spans="1:8">
      <c r="A2279" s="5"/>
      <c r="B2279" s="7"/>
      <c r="C2279" s="9"/>
      <c r="D2279" s="9"/>
      <c r="E2279" s="9"/>
      <c r="F2279" s="9"/>
      <c r="G2279" s="9"/>
      <c r="H2279" s="9"/>
    </row>
    <row r="2280" spans="1:8">
      <c r="A2280" s="5"/>
      <c r="B2280" s="7"/>
      <c r="C2280" s="9"/>
      <c r="D2280" s="9"/>
      <c r="E2280" s="9"/>
      <c r="F2280" s="9"/>
      <c r="G2280" s="9"/>
      <c r="H2280" s="9"/>
    </row>
    <row r="2281" spans="1:8">
      <c r="A2281" s="5"/>
      <c r="B2281" s="7"/>
      <c r="C2281" s="9"/>
      <c r="D2281" s="9"/>
      <c r="E2281" s="9"/>
      <c r="F2281" s="9"/>
      <c r="G2281" s="9"/>
      <c r="H2281" s="9"/>
    </row>
    <row r="2282" spans="1:8">
      <c r="A2282" s="5"/>
      <c r="B2282" s="7"/>
      <c r="C2282" s="9"/>
      <c r="D2282" s="9"/>
      <c r="E2282" s="9"/>
      <c r="F2282" s="9"/>
      <c r="G2282" s="9"/>
      <c r="H2282" s="9"/>
    </row>
    <row r="2283" spans="1:8">
      <c r="A2283" s="5"/>
      <c r="B2283" s="7"/>
      <c r="C2283" s="9"/>
      <c r="D2283" s="9"/>
      <c r="E2283" s="9"/>
      <c r="F2283" s="9"/>
      <c r="G2283" s="9"/>
      <c r="H2283" s="9"/>
    </row>
    <row r="2284" spans="1:8">
      <c r="A2284" s="5"/>
      <c r="B2284" s="7"/>
      <c r="C2284" s="9"/>
      <c r="D2284" s="9"/>
      <c r="E2284" s="9"/>
      <c r="F2284" s="9"/>
      <c r="G2284" s="9"/>
      <c r="H2284" s="9"/>
    </row>
    <row r="2285" spans="1:8">
      <c r="A2285" s="5"/>
      <c r="B2285" s="7"/>
      <c r="C2285" s="9"/>
      <c r="D2285" s="9"/>
      <c r="E2285" s="9"/>
      <c r="F2285" s="9"/>
      <c r="G2285" s="9"/>
      <c r="H2285" s="9"/>
    </row>
    <row r="2286" spans="1:8">
      <c r="A2286" s="5"/>
      <c r="B2286" s="7"/>
      <c r="C2286" s="9"/>
      <c r="D2286" s="9"/>
      <c r="E2286" s="9"/>
      <c r="F2286" s="9"/>
      <c r="G2286" s="9"/>
      <c r="H2286" s="9"/>
    </row>
    <row r="2287" spans="1:8">
      <c r="A2287" s="5"/>
      <c r="B2287" s="7"/>
      <c r="C2287" s="9"/>
      <c r="D2287" s="9"/>
      <c r="E2287" s="9"/>
      <c r="F2287" s="9"/>
      <c r="G2287" s="9"/>
      <c r="H2287" s="9"/>
    </row>
    <row r="2288" spans="1:8">
      <c r="A2288" s="5"/>
      <c r="B2288" s="7"/>
      <c r="C2288" s="9"/>
      <c r="D2288" s="9"/>
      <c r="E2288" s="9"/>
      <c r="F2288" s="9"/>
      <c r="G2288" s="9"/>
      <c r="H2288" s="9"/>
    </row>
    <row r="2289" spans="1:8">
      <c r="A2289" s="5"/>
      <c r="B2289" s="7"/>
      <c r="C2289" s="9"/>
      <c r="D2289" s="9"/>
      <c r="E2289" s="9"/>
      <c r="F2289" s="9"/>
      <c r="G2289" s="9"/>
      <c r="H2289" s="9"/>
    </row>
    <row r="2290" spans="1:8">
      <c r="A2290" s="5"/>
      <c r="B2290" s="7"/>
      <c r="C2290" s="9"/>
      <c r="D2290" s="9"/>
      <c r="E2290" s="9"/>
      <c r="F2290" s="9"/>
      <c r="G2290" s="9"/>
      <c r="H2290" s="9"/>
    </row>
    <row r="2291" spans="1:8">
      <c r="A2291" s="5"/>
      <c r="B2291" s="7"/>
      <c r="C2291" s="9"/>
      <c r="D2291" s="9"/>
      <c r="E2291" s="9"/>
      <c r="F2291" s="9"/>
      <c r="G2291" s="9"/>
      <c r="H2291" s="9"/>
    </row>
    <row r="2292" spans="1:8">
      <c r="A2292" s="5"/>
      <c r="B2292" s="7"/>
      <c r="C2292" s="9"/>
      <c r="D2292" s="9"/>
      <c r="E2292" s="9"/>
      <c r="F2292" s="9"/>
      <c r="G2292" s="9"/>
      <c r="H2292" s="9"/>
    </row>
    <row r="2293" spans="1:8">
      <c r="A2293" s="5"/>
      <c r="B2293" s="7"/>
      <c r="C2293" s="9"/>
      <c r="D2293" s="9"/>
      <c r="E2293" s="9"/>
      <c r="F2293" s="9"/>
      <c r="G2293" s="9"/>
      <c r="H2293" s="9"/>
    </row>
    <row r="2294" spans="1:8">
      <c r="A2294" s="5"/>
      <c r="B2294" s="7"/>
      <c r="C2294" s="9"/>
      <c r="D2294" s="9"/>
      <c r="E2294" s="9"/>
      <c r="F2294" s="9"/>
      <c r="G2294" s="9"/>
      <c r="H2294" s="9"/>
    </row>
    <row r="2295" spans="1:8">
      <c r="A2295" s="5"/>
      <c r="B2295" s="7"/>
      <c r="C2295" s="9"/>
      <c r="D2295" s="9"/>
      <c r="E2295" s="9"/>
      <c r="F2295" s="9"/>
      <c r="G2295" s="9"/>
      <c r="H2295" s="9"/>
    </row>
    <row r="2296" spans="1:8">
      <c r="A2296" s="5"/>
      <c r="B2296" s="7"/>
      <c r="C2296" s="9"/>
      <c r="D2296" s="9"/>
      <c r="E2296" s="9"/>
      <c r="F2296" s="9"/>
      <c r="G2296" s="9"/>
      <c r="H2296" s="9"/>
    </row>
    <row r="2297" spans="1:8">
      <c r="A2297" s="5"/>
      <c r="B2297" s="7"/>
      <c r="C2297" s="9"/>
      <c r="D2297" s="9"/>
      <c r="E2297" s="9"/>
      <c r="F2297" s="9"/>
      <c r="G2297" s="9"/>
      <c r="H2297" s="9"/>
    </row>
    <row r="2298" spans="1:8">
      <c r="A2298" s="5"/>
      <c r="B2298" s="7"/>
      <c r="C2298" s="9"/>
      <c r="D2298" s="9"/>
      <c r="E2298" s="9"/>
      <c r="F2298" s="9"/>
      <c r="G2298" s="9"/>
      <c r="H2298" s="9"/>
    </row>
    <row r="2299" spans="1:8">
      <c r="A2299" s="5"/>
      <c r="B2299" s="7"/>
      <c r="C2299" s="9"/>
      <c r="D2299" s="9"/>
      <c r="E2299" s="9"/>
      <c r="F2299" s="9"/>
      <c r="G2299" s="9"/>
      <c r="H2299" s="9"/>
    </row>
    <row r="2300" spans="1:8">
      <c r="A2300" s="5"/>
      <c r="B2300" s="7"/>
      <c r="C2300" s="9"/>
      <c r="D2300" s="9"/>
      <c r="E2300" s="9"/>
      <c r="F2300" s="9"/>
      <c r="G2300" s="9"/>
      <c r="H2300" s="9"/>
    </row>
    <row r="2301" spans="1:8">
      <c r="A2301" s="5"/>
      <c r="B2301" s="7"/>
      <c r="C2301" s="9"/>
      <c r="D2301" s="9"/>
      <c r="E2301" s="9"/>
      <c r="F2301" s="9"/>
      <c r="G2301" s="9"/>
      <c r="H2301" s="9"/>
    </row>
    <row r="2302" spans="1:8">
      <c r="A2302" s="5"/>
      <c r="B2302" s="7"/>
      <c r="C2302" s="9"/>
      <c r="D2302" s="9"/>
      <c r="E2302" s="9"/>
      <c r="F2302" s="9"/>
      <c r="G2302" s="9"/>
      <c r="H2302" s="9"/>
    </row>
    <row r="2303" spans="1:8">
      <c r="A2303" s="5"/>
      <c r="B2303" s="7"/>
      <c r="C2303" s="9"/>
      <c r="D2303" s="9"/>
      <c r="E2303" s="9"/>
      <c r="F2303" s="9"/>
      <c r="G2303" s="9"/>
      <c r="H2303" s="9"/>
    </row>
    <row r="2304" spans="1:8">
      <c r="A2304" s="5"/>
      <c r="B2304" s="7"/>
      <c r="C2304" s="9"/>
      <c r="D2304" s="9"/>
      <c r="E2304" s="9"/>
      <c r="F2304" s="9"/>
      <c r="G2304" s="9"/>
      <c r="H2304" s="9"/>
    </row>
    <row r="2305" spans="1:8">
      <c r="A2305" s="5"/>
      <c r="B2305" s="7"/>
      <c r="C2305" s="9"/>
      <c r="D2305" s="9"/>
      <c r="E2305" s="9"/>
      <c r="F2305" s="9"/>
      <c r="G2305" s="9"/>
      <c r="H2305" s="9"/>
    </row>
    <row r="2306" spans="1:8">
      <c r="A2306" s="5"/>
      <c r="B2306" s="7"/>
      <c r="C2306" s="9"/>
      <c r="D2306" s="9"/>
      <c r="E2306" s="9"/>
      <c r="F2306" s="9"/>
      <c r="G2306" s="9"/>
      <c r="H2306" s="9"/>
    </row>
    <row r="2307" spans="1:8">
      <c r="A2307" s="5"/>
      <c r="B2307" s="7"/>
      <c r="C2307" s="9"/>
      <c r="D2307" s="9"/>
      <c r="E2307" s="9"/>
      <c r="F2307" s="9"/>
      <c r="G2307" s="9"/>
      <c r="H2307" s="9"/>
    </row>
    <row r="2308" spans="1:8">
      <c r="A2308" s="5"/>
      <c r="B2308" s="7"/>
      <c r="C2308" s="9"/>
      <c r="D2308" s="9"/>
      <c r="E2308" s="9"/>
      <c r="F2308" s="9"/>
      <c r="G2308" s="9"/>
      <c r="H2308" s="9"/>
    </row>
    <row r="2309" spans="1:8">
      <c r="A2309" s="5"/>
      <c r="B2309" s="7"/>
      <c r="C2309" s="9"/>
      <c r="D2309" s="9"/>
      <c r="E2309" s="9"/>
      <c r="F2309" s="9"/>
      <c r="G2309" s="9"/>
      <c r="H2309" s="9"/>
    </row>
    <row r="2310" spans="1:8">
      <c r="A2310" s="5"/>
      <c r="B2310" s="7"/>
      <c r="C2310" s="9"/>
      <c r="D2310" s="9"/>
      <c r="E2310" s="9"/>
      <c r="F2310" s="9"/>
      <c r="G2310" s="9"/>
      <c r="H2310" s="9"/>
    </row>
    <row r="2311" spans="1:8">
      <c r="A2311" s="5"/>
      <c r="B2311" s="7"/>
      <c r="C2311" s="9"/>
      <c r="D2311" s="9"/>
      <c r="E2311" s="9"/>
      <c r="F2311" s="9"/>
      <c r="G2311" s="9"/>
      <c r="H2311" s="9"/>
    </row>
    <row r="2312" spans="1:8">
      <c r="A2312" s="5"/>
      <c r="B2312" s="7"/>
      <c r="C2312" s="9"/>
      <c r="D2312" s="9"/>
      <c r="E2312" s="9"/>
      <c r="F2312" s="9"/>
      <c r="G2312" s="9"/>
      <c r="H2312" s="9"/>
    </row>
    <row r="2313" spans="1:8">
      <c r="A2313" s="5"/>
      <c r="B2313" s="7"/>
      <c r="C2313" s="9"/>
      <c r="D2313" s="9"/>
      <c r="E2313" s="9"/>
      <c r="F2313" s="9"/>
      <c r="G2313" s="9"/>
      <c r="H2313" s="9"/>
    </row>
    <row r="2314" spans="1:8">
      <c r="A2314" s="5"/>
      <c r="B2314" s="7"/>
      <c r="C2314" s="9"/>
      <c r="D2314" s="9"/>
      <c r="E2314" s="9"/>
      <c r="F2314" s="9"/>
      <c r="G2314" s="9"/>
      <c r="H2314" s="9"/>
    </row>
    <row r="2315" spans="1:8">
      <c r="A2315" s="5"/>
      <c r="B2315" s="7"/>
      <c r="C2315" s="9"/>
      <c r="D2315" s="9"/>
      <c r="E2315" s="9"/>
      <c r="F2315" s="9"/>
      <c r="G2315" s="9"/>
      <c r="H2315" s="9"/>
    </row>
    <row r="2316" spans="1:8">
      <c r="A2316" s="5"/>
      <c r="B2316" s="7"/>
      <c r="C2316" s="9"/>
      <c r="D2316" s="9"/>
      <c r="E2316" s="9"/>
      <c r="F2316" s="9"/>
      <c r="G2316" s="9"/>
      <c r="H2316" s="9"/>
    </row>
    <row r="2317" spans="1:8">
      <c r="A2317" s="5"/>
      <c r="B2317" s="7"/>
      <c r="C2317" s="9"/>
      <c r="D2317" s="9"/>
      <c r="E2317" s="9"/>
      <c r="F2317" s="9"/>
      <c r="G2317" s="9"/>
      <c r="H2317" s="9"/>
    </row>
    <row r="2318" spans="1:8">
      <c r="A2318" s="5"/>
      <c r="B2318" s="7"/>
      <c r="C2318" s="9"/>
      <c r="D2318" s="9"/>
      <c r="E2318" s="9"/>
      <c r="F2318" s="9"/>
      <c r="G2318" s="9"/>
      <c r="H2318" s="9"/>
    </row>
    <row r="2319" spans="1:8">
      <c r="A2319" s="5"/>
      <c r="B2319" s="7"/>
      <c r="C2319" s="9"/>
      <c r="D2319" s="9"/>
      <c r="E2319" s="9"/>
      <c r="F2319" s="9"/>
      <c r="G2319" s="9"/>
      <c r="H2319" s="9"/>
    </row>
    <row r="2320" spans="1:8">
      <c r="A2320" s="5"/>
      <c r="B2320" s="7"/>
      <c r="C2320" s="9"/>
      <c r="D2320" s="9"/>
      <c r="E2320" s="9"/>
      <c r="F2320" s="9"/>
      <c r="G2320" s="9"/>
      <c r="H2320" s="9"/>
    </row>
    <row r="2321" spans="1:8">
      <c r="A2321" s="5"/>
      <c r="B2321" s="7"/>
      <c r="C2321" s="9"/>
      <c r="D2321" s="9"/>
      <c r="E2321" s="9"/>
      <c r="F2321" s="9"/>
      <c r="G2321" s="9"/>
      <c r="H2321" s="9"/>
    </row>
    <row r="2322" spans="1:8">
      <c r="A2322" s="5"/>
      <c r="B2322" s="7"/>
      <c r="C2322" s="9"/>
      <c r="D2322" s="9"/>
      <c r="E2322" s="9"/>
      <c r="F2322" s="9"/>
      <c r="G2322" s="9"/>
      <c r="H2322" s="9"/>
    </row>
    <row r="2323" spans="1:8">
      <c r="A2323" s="5"/>
      <c r="B2323" s="7"/>
      <c r="C2323" s="9"/>
      <c r="D2323" s="9"/>
      <c r="E2323" s="9"/>
      <c r="F2323" s="9"/>
      <c r="G2323" s="9"/>
      <c r="H2323" s="9"/>
    </row>
    <row r="2324" spans="1:8">
      <c r="A2324" s="5"/>
      <c r="B2324" s="7"/>
      <c r="C2324" s="9"/>
      <c r="D2324" s="9"/>
      <c r="E2324" s="9"/>
      <c r="F2324" s="9"/>
      <c r="G2324" s="9"/>
      <c r="H2324" s="9"/>
    </row>
    <row r="2325" spans="1:8">
      <c r="A2325" s="5"/>
      <c r="B2325" s="7"/>
      <c r="C2325" s="9"/>
      <c r="D2325" s="9"/>
      <c r="E2325" s="9"/>
      <c r="F2325" s="9"/>
      <c r="G2325" s="9"/>
      <c r="H2325" s="9"/>
    </row>
    <row r="2326" spans="1:8">
      <c r="A2326" s="5"/>
      <c r="B2326" s="7"/>
      <c r="C2326" s="9"/>
      <c r="D2326" s="9"/>
      <c r="E2326" s="9"/>
      <c r="F2326" s="9"/>
      <c r="G2326" s="9"/>
      <c r="H2326" s="9"/>
    </row>
    <row r="2327" spans="1:8">
      <c r="A2327" s="5"/>
      <c r="B2327" s="7"/>
      <c r="C2327" s="9"/>
      <c r="D2327" s="9"/>
      <c r="E2327" s="9"/>
      <c r="F2327" s="9"/>
      <c r="G2327" s="9"/>
      <c r="H2327" s="9"/>
    </row>
    <row r="2328" spans="1:8">
      <c r="A2328" s="5"/>
      <c r="B2328" s="7"/>
      <c r="C2328" s="9"/>
      <c r="D2328" s="9"/>
      <c r="E2328" s="9"/>
      <c r="F2328" s="9"/>
      <c r="G2328" s="9"/>
      <c r="H2328" s="9"/>
    </row>
    <row r="2329" spans="1:8">
      <c r="A2329" s="5"/>
      <c r="B2329" s="7"/>
      <c r="C2329" s="9"/>
      <c r="D2329" s="9"/>
      <c r="E2329" s="9"/>
      <c r="F2329" s="9"/>
      <c r="G2329" s="9"/>
      <c r="H2329" s="9"/>
    </row>
    <row r="2330" spans="1:8">
      <c r="A2330" s="5"/>
      <c r="B2330" s="7"/>
      <c r="C2330" s="9"/>
      <c r="D2330" s="9"/>
      <c r="E2330" s="9"/>
      <c r="F2330" s="9"/>
      <c r="G2330" s="9"/>
      <c r="H2330" s="9"/>
    </row>
    <row r="2331" spans="1:8">
      <c r="A2331" s="5"/>
      <c r="B2331" s="7"/>
      <c r="C2331" s="9"/>
      <c r="D2331" s="9"/>
      <c r="E2331" s="9"/>
      <c r="F2331" s="9"/>
      <c r="G2331" s="9"/>
      <c r="H2331" s="9"/>
    </row>
    <row r="2332" spans="1:8">
      <c r="A2332" s="5"/>
      <c r="B2332" s="7"/>
      <c r="C2332" s="9"/>
      <c r="D2332" s="9"/>
      <c r="E2332" s="9"/>
      <c r="F2332" s="9"/>
      <c r="G2332" s="9"/>
      <c r="H2332" s="9"/>
    </row>
    <row r="2333" spans="1:8">
      <c r="A2333" s="5"/>
      <c r="B2333" s="7"/>
      <c r="C2333" s="9"/>
      <c r="D2333" s="9"/>
      <c r="E2333" s="9"/>
      <c r="F2333" s="9"/>
      <c r="G2333" s="9"/>
      <c r="H2333" s="9"/>
    </row>
    <row r="2334" spans="1:8">
      <c r="A2334" s="5"/>
      <c r="B2334" s="7"/>
      <c r="C2334" s="9"/>
      <c r="D2334" s="9"/>
      <c r="E2334" s="9"/>
      <c r="F2334" s="9"/>
      <c r="G2334" s="9"/>
      <c r="H2334" s="9"/>
    </row>
    <row r="2335" spans="1:8">
      <c r="A2335" s="5"/>
      <c r="B2335" s="7"/>
      <c r="C2335" s="9"/>
      <c r="D2335" s="9"/>
      <c r="E2335" s="9"/>
      <c r="F2335" s="9"/>
      <c r="G2335" s="9"/>
      <c r="H2335" s="9"/>
    </row>
    <row r="2336" spans="1:8">
      <c r="A2336" s="5"/>
      <c r="B2336" s="7"/>
      <c r="C2336" s="9"/>
      <c r="D2336" s="9"/>
      <c r="E2336" s="9"/>
      <c r="F2336" s="9"/>
      <c r="G2336" s="9"/>
      <c r="H2336" s="9"/>
    </row>
    <row r="2337" spans="1:8">
      <c r="A2337" s="5"/>
      <c r="B2337" s="7"/>
      <c r="C2337" s="9"/>
      <c r="D2337" s="9"/>
      <c r="E2337" s="9"/>
      <c r="F2337" s="9"/>
      <c r="G2337" s="9"/>
      <c r="H2337" s="9"/>
    </row>
    <row r="2338" spans="1:8">
      <c r="A2338" s="5"/>
      <c r="B2338" s="7"/>
      <c r="C2338" s="9"/>
      <c r="D2338" s="9"/>
      <c r="E2338" s="9"/>
      <c r="F2338" s="9"/>
      <c r="G2338" s="9"/>
      <c r="H2338" s="9"/>
    </row>
    <row r="2339" spans="1:8">
      <c r="A2339" s="5"/>
      <c r="B2339" s="7"/>
      <c r="C2339" s="9"/>
      <c r="D2339" s="9"/>
      <c r="E2339" s="9"/>
      <c r="F2339" s="9"/>
      <c r="G2339" s="9"/>
      <c r="H2339" s="9"/>
    </row>
    <row r="2340" spans="1:8">
      <c r="A2340" s="5"/>
      <c r="B2340" s="7"/>
      <c r="C2340" s="9"/>
      <c r="D2340" s="9"/>
      <c r="E2340" s="9"/>
      <c r="F2340" s="9"/>
      <c r="G2340" s="9"/>
      <c r="H2340" s="9"/>
    </row>
    <row r="2341" spans="1:8">
      <c r="A2341" s="5"/>
      <c r="B2341" s="7"/>
      <c r="C2341" s="9"/>
      <c r="D2341" s="9"/>
      <c r="E2341" s="9"/>
      <c r="F2341" s="9"/>
      <c r="G2341" s="9"/>
      <c r="H2341" s="9"/>
    </row>
    <row r="2342" spans="1:8">
      <c r="A2342" s="5"/>
      <c r="B2342" s="7"/>
      <c r="C2342" s="9"/>
      <c r="D2342" s="9"/>
      <c r="E2342" s="9"/>
      <c r="F2342" s="9"/>
      <c r="G2342" s="9"/>
      <c r="H2342" s="9"/>
    </row>
    <row r="2343" spans="1:8">
      <c r="A2343" s="5"/>
      <c r="B2343" s="7"/>
      <c r="C2343" s="9"/>
      <c r="D2343" s="9"/>
      <c r="E2343" s="9"/>
      <c r="F2343" s="9"/>
      <c r="G2343" s="9"/>
      <c r="H2343" s="9"/>
    </row>
    <row r="2344" spans="1:8">
      <c r="A2344" s="5"/>
      <c r="B2344" s="7"/>
      <c r="C2344" s="9"/>
      <c r="D2344" s="9"/>
      <c r="E2344" s="9"/>
      <c r="F2344" s="9"/>
      <c r="G2344" s="9"/>
      <c r="H2344" s="9"/>
    </row>
    <row r="2345" spans="1:8">
      <c r="A2345" s="5"/>
      <c r="B2345" s="7"/>
      <c r="C2345" s="9"/>
      <c r="D2345" s="9"/>
      <c r="E2345" s="9"/>
      <c r="F2345" s="9"/>
      <c r="G2345" s="9"/>
      <c r="H2345" s="9"/>
    </row>
    <row r="2346" spans="1:8">
      <c r="A2346" s="5"/>
      <c r="B2346" s="7"/>
      <c r="C2346" s="9"/>
      <c r="D2346" s="9"/>
      <c r="E2346" s="9"/>
      <c r="F2346" s="9"/>
      <c r="G2346" s="9"/>
      <c r="H2346" s="9"/>
    </row>
    <row r="2347" spans="1:8">
      <c r="A2347" s="5"/>
      <c r="B2347" s="7"/>
      <c r="C2347" s="9"/>
      <c r="D2347" s="9"/>
      <c r="E2347" s="9"/>
      <c r="F2347" s="9"/>
      <c r="G2347" s="9"/>
      <c r="H2347" s="9"/>
    </row>
    <row r="2348" spans="1:8">
      <c r="A2348" s="5"/>
      <c r="B2348" s="7"/>
      <c r="C2348" s="9"/>
      <c r="D2348" s="9"/>
      <c r="E2348" s="9"/>
      <c r="F2348" s="9"/>
      <c r="G2348" s="9"/>
      <c r="H2348" s="9"/>
    </row>
    <row r="2349" spans="1:8">
      <c r="A2349" s="5"/>
      <c r="B2349" s="7"/>
      <c r="C2349" s="9"/>
      <c r="D2349" s="9"/>
      <c r="E2349" s="9"/>
      <c r="F2349" s="9"/>
      <c r="G2349" s="9"/>
      <c r="H2349" s="9"/>
    </row>
    <row r="2350" spans="1:8">
      <c r="A2350" s="5"/>
      <c r="B2350" s="7"/>
      <c r="C2350" s="9"/>
      <c r="D2350" s="9"/>
      <c r="E2350" s="9"/>
      <c r="F2350" s="9"/>
      <c r="G2350" s="9"/>
      <c r="H2350" s="9"/>
    </row>
    <row r="2351" spans="1:8">
      <c r="A2351" s="5"/>
      <c r="B2351" s="7"/>
      <c r="C2351" s="9"/>
      <c r="D2351" s="9"/>
      <c r="E2351" s="9"/>
      <c r="F2351" s="9"/>
      <c r="G2351" s="9"/>
      <c r="H2351" s="9"/>
    </row>
    <row r="2352" spans="1:8">
      <c r="A2352" s="5"/>
      <c r="B2352" s="7"/>
      <c r="C2352" s="9"/>
      <c r="D2352" s="9"/>
      <c r="E2352" s="9"/>
      <c r="F2352" s="9"/>
      <c r="G2352" s="9"/>
      <c r="H2352" s="9"/>
    </row>
    <row r="2353" spans="1:8">
      <c r="A2353" s="5"/>
      <c r="B2353" s="7"/>
      <c r="C2353" s="9"/>
      <c r="D2353" s="9"/>
      <c r="E2353" s="9"/>
      <c r="F2353" s="9"/>
      <c r="G2353" s="9"/>
      <c r="H2353" s="9"/>
    </row>
    <row r="2354" spans="1:8">
      <c r="A2354" s="5"/>
      <c r="B2354" s="7"/>
      <c r="C2354" s="9"/>
      <c r="D2354" s="9"/>
      <c r="E2354" s="9"/>
      <c r="F2354" s="9"/>
      <c r="G2354" s="9"/>
      <c r="H2354" s="9"/>
    </row>
    <row r="2355" spans="1:8">
      <c r="A2355" s="5"/>
      <c r="B2355" s="7"/>
      <c r="C2355" s="9"/>
      <c r="D2355" s="9"/>
      <c r="E2355" s="9"/>
      <c r="F2355" s="9"/>
      <c r="G2355" s="9"/>
      <c r="H2355" s="9"/>
    </row>
    <row r="2356" spans="1:8">
      <c r="A2356" s="5"/>
      <c r="B2356" s="7"/>
      <c r="C2356" s="9"/>
      <c r="D2356" s="9"/>
      <c r="E2356" s="9"/>
      <c r="F2356" s="9"/>
      <c r="G2356" s="9"/>
      <c r="H2356" s="9"/>
    </row>
    <row r="2357" spans="1:8">
      <c r="A2357" s="5"/>
      <c r="B2357" s="7"/>
      <c r="C2357" s="9"/>
      <c r="D2357" s="9"/>
      <c r="E2357" s="9"/>
      <c r="F2357" s="9"/>
      <c r="G2357" s="9"/>
      <c r="H2357" s="9"/>
    </row>
    <row r="2358" spans="1:8">
      <c r="A2358" s="5"/>
      <c r="B2358" s="7"/>
      <c r="C2358" s="9"/>
      <c r="D2358" s="9"/>
      <c r="E2358" s="9"/>
      <c r="F2358" s="9"/>
      <c r="G2358" s="9"/>
      <c r="H2358" s="9"/>
    </row>
    <row r="2359" spans="1:8">
      <c r="A2359" s="5"/>
      <c r="B2359" s="7"/>
      <c r="C2359" s="9"/>
      <c r="D2359" s="9"/>
      <c r="E2359" s="9"/>
      <c r="F2359" s="9"/>
      <c r="G2359" s="9"/>
      <c r="H2359" s="9"/>
    </row>
    <row r="2360" spans="1:8">
      <c r="A2360" s="5"/>
      <c r="B2360" s="7"/>
      <c r="C2360" s="9"/>
      <c r="D2360" s="9"/>
      <c r="E2360" s="9"/>
      <c r="F2360" s="9"/>
      <c r="G2360" s="9"/>
      <c r="H2360" s="9"/>
    </row>
    <row r="2361" spans="1:8">
      <c r="A2361" s="5"/>
      <c r="B2361" s="7"/>
      <c r="C2361" s="9"/>
      <c r="D2361" s="9"/>
      <c r="E2361" s="9"/>
      <c r="F2361" s="9"/>
      <c r="G2361" s="9"/>
      <c r="H2361" s="9"/>
    </row>
    <row r="2362" spans="1:8">
      <c r="A2362" s="5"/>
      <c r="B2362" s="7"/>
      <c r="C2362" s="9"/>
      <c r="D2362" s="9"/>
      <c r="E2362" s="9"/>
      <c r="F2362" s="9"/>
      <c r="G2362" s="9"/>
      <c r="H2362" s="9"/>
    </row>
    <row r="2363" spans="1:8">
      <c r="A2363" s="5"/>
      <c r="B2363" s="7"/>
      <c r="C2363" s="9"/>
      <c r="D2363" s="9"/>
      <c r="E2363" s="9"/>
      <c r="F2363" s="9"/>
      <c r="G2363" s="9"/>
      <c r="H2363" s="9"/>
    </row>
    <row r="2364" spans="1:8">
      <c r="A2364" s="5"/>
      <c r="B2364" s="7"/>
      <c r="C2364" s="9"/>
      <c r="D2364" s="9"/>
      <c r="E2364" s="9"/>
      <c r="F2364" s="9"/>
      <c r="G2364" s="9"/>
      <c r="H2364" s="9"/>
    </row>
    <row r="2365" spans="1:8">
      <c r="A2365" s="5"/>
      <c r="B2365" s="7"/>
      <c r="C2365" s="9"/>
      <c r="D2365" s="9"/>
      <c r="E2365" s="9"/>
      <c r="F2365" s="9"/>
      <c r="G2365" s="9"/>
      <c r="H2365" s="9"/>
    </row>
    <row r="2366" spans="1:8">
      <c r="A2366" s="5"/>
      <c r="B2366" s="7"/>
      <c r="C2366" s="9"/>
      <c r="D2366" s="9"/>
      <c r="E2366" s="9"/>
      <c r="F2366" s="9"/>
      <c r="G2366" s="9"/>
      <c r="H2366" s="9"/>
    </row>
    <row r="2367" spans="1:8">
      <c r="A2367" s="5"/>
      <c r="B2367" s="7"/>
      <c r="C2367" s="9"/>
      <c r="D2367" s="9"/>
      <c r="E2367" s="9"/>
      <c r="F2367" s="9"/>
      <c r="G2367" s="9"/>
      <c r="H2367" s="9"/>
    </row>
    <row r="2368" spans="1:8">
      <c r="A2368" s="5"/>
      <c r="B2368" s="7"/>
      <c r="C2368" s="9"/>
      <c r="D2368" s="9"/>
      <c r="E2368" s="9"/>
      <c r="F2368" s="9"/>
      <c r="G2368" s="9"/>
      <c r="H2368" s="9"/>
    </row>
    <row r="2369" spans="1:8">
      <c r="A2369" s="5"/>
      <c r="B2369" s="7"/>
      <c r="C2369" s="9"/>
      <c r="D2369" s="9"/>
      <c r="E2369" s="9"/>
      <c r="F2369" s="9"/>
      <c r="G2369" s="9"/>
      <c r="H2369" s="9"/>
    </row>
    <row r="2370" spans="1:8">
      <c r="A2370" s="5"/>
      <c r="B2370" s="7"/>
      <c r="C2370" s="9"/>
      <c r="D2370" s="9"/>
      <c r="E2370" s="9"/>
      <c r="F2370" s="9"/>
      <c r="G2370" s="9"/>
      <c r="H2370" s="9"/>
    </row>
    <row r="2371" spans="1:8">
      <c r="A2371" s="5"/>
      <c r="B2371" s="7"/>
      <c r="C2371" s="9"/>
      <c r="D2371" s="9"/>
      <c r="E2371" s="9"/>
      <c r="F2371" s="9"/>
      <c r="G2371" s="9"/>
      <c r="H2371" s="9"/>
    </row>
    <row r="2372" spans="1:8">
      <c r="A2372" s="5"/>
      <c r="B2372" s="7"/>
      <c r="C2372" s="9"/>
      <c r="D2372" s="9"/>
      <c r="E2372" s="9"/>
      <c r="F2372" s="9"/>
      <c r="G2372" s="9"/>
      <c r="H2372" s="9"/>
    </row>
    <row r="2373" spans="1:8">
      <c r="A2373" s="5"/>
      <c r="B2373" s="7"/>
      <c r="C2373" s="9"/>
      <c r="D2373" s="9"/>
      <c r="E2373" s="9"/>
      <c r="F2373" s="9"/>
      <c r="G2373" s="9"/>
      <c r="H2373" s="9"/>
    </row>
    <row r="2374" spans="1:8">
      <c r="A2374" s="5"/>
      <c r="B2374" s="7"/>
      <c r="C2374" s="9"/>
      <c r="D2374" s="9"/>
      <c r="E2374" s="9"/>
      <c r="F2374" s="9"/>
      <c r="G2374" s="9"/>
      <c r="H2374" s="9"/>
    </row>
    <row r="2375" spans="1:8">
      <c r="A2375" s="5"/>
      <c r="B2375" s="7"/>
      <c r="C2375" s="9"/>
      <c r="D2375" s="9"/>
      <c r="E2375" s="9"/>
      <c r="F2375" s="9"/>
      <c r="G2375" s="9"/>
      <c r="H2375" s="9"/>
    </row>
    <row r="2376" spans="1:8">
      <c r="A2376" s="5"/>
      <c r="B2376" s="7"/>
      <c r="C2376" s="9"/>
      <c r="D2376" s="9"/>
      <c r="E2376" s="9"/>
      <c r="F2376" s="9"/>
      <c r="G2376" s="9"/>
      <c r="H2376" s="9"/>
    </row>
    <row r="2377" spans="1:8">
      <c r="A2377" s="5"/>
      <c r="B2377" s="7"/>
      <c r="C2377" s="9"/>
      <c r="D2377" s="9"/>
      <c r="E2377" s="9"/>
      <c r="F2377" s="9"/>
      <c r="G2377" s="9"/>
      <c r="H2377" s="9"/>
    </row>
    <row r="2378" spans="1:8">
      <c r="A2378" s="5"/>
      <c r="B2378" s="7"/>
      <c r="C2378" s="9"/>
      <c r="D2378" s="9"/>
      <c r="E2378" s="9"/>
      <c r="F2378" s="9"/>
      <c r="G2378" s="9"/>
      <c r="H2378" s="9"/>
    </row>
    <row r="2379" spans="1:8">
      <c r="A2379" s="5"/>
      <c r="B2379" s="7"/>
      <c r="C2379" s="9"/>
      <c r="D2379" s="9"/>
      <c r="E2379" s="9"/>
      <c r="F2379" s="9"/>
      <c r="G2379" s="9"/>
      <c r="H2379" s="9"/>
    </row>
    <row r="2380" spans="1:8">
      <c r="A2380" s="5"/>
      <c r="B2380" s="7"/>
      <c r="C2380" s="9"/>
      <c r="D2380" s="9"/>
      <c r="E2380" s="9"/>
      <c r="F2380" s="9"/>
      <c r="G2380" s="9"/>
      <c r="H2380" s="9"/>
    </row>
    <row r="2381" spans="1:8">
      <c r="A2381" s="5"/>
      <c r="B2381" s="7"/>
      <c r="C2381" s="9"/>
      <c r="D2381" s="9"/>
      <c r="E2381" s="9"/>
      <c r="F2381" s="9"/>
      <c r="G2381" s="9"/>
      <c r="H2381" s="9"/>
    </row>
    <row r="2382" spans="1:8">
      <c r="A2382" s="5"/>
      <c r="B2382" s="7"/>
      <c r="C2382" s="9"/>
      <c r="D2382" s="9"/>
      <c r="E2382" s="9"/>
      <c r="F2382" s="9"/>
      <c r="G2382" s="9"/>
      <c r="H2382" s="9"/>
    </row>
    <row r="2383" spans="1:8">
      <c r="A2383" s="5"/>
      <c r="B2383" s="7"/>
      <c r="C2383" s="9"/>
      <c r="D2383" s="9"/>
      <c r="E2383" s="9"/>
      <c r="F2383" s="9"/>
      <c r="G2383" s="9"/>
      <c r="H2383" s="9"/>
    </row>
    <row r="2384" spans="1:8">
      <c r="A2384" s="5"/>
      <c r="B2384" s="7"/>
      <c r="C2384" s="9"/>
      <c r="D2384" s="9"/>
      <c r="E2384" s="9"/>
      <c r="F2384" s="9"/>
      <c r="G2384" s="9"/>
      <c r="H2384" s="9"/>
    </row>
    <row r="2385" spans="1:8">
      <c r="A2385" s="5"/>
      <c r="B2385" s="7"/>
      <c r="C2385" s="9"/>
      <c r="D2385" s="9"/>
      <c r="E2385" s="9"/>
      <c r="F2385" s="9"/>
      <c r="G2385" s="9"/>
      <c r="H2385" s="9"/>
    </row>
    <row r="2386" spans="1:8">
      <c r="A2386" s="5"/>
      <c r="B2386" s="7"/>
      <c r="C2386" s="9"/>
      <c r="D2386" s="9"/>
      <c r="E2386" s="9"/>
      <c r="F2386" s="9"/>
      <c r="G2386" s="9"/>
      <c r="H2386" s="9"/>
    </row>
    <row r="2387" spans="1:8">
      <c r="A2387" s="5"/>
      <c r="B2387" s="7"/>
      <c r="C2387" s="9"/>
      <c r="D2387" s="9"/>
      <c r="E2387" s="9"/>
      <c r="F2387" s="9"/>
      <c r="G2387" s="9"/>
      <c r="H2387" s="9"/>
    </row>
    <row r="2388" spans="1:8">
      <c r="A2388" s="5"/>
      <c r="B2388" s="7"/>
      <c r="C2388" s="9"/>
      <c r="D2388" s="9"/>
      <c r="E2388" s="9"/>
      <c r="F2388" s="9"/>
      <c r="G2388" s="9"/>
      <c r="H2388" s="9"/>
    </row>
    <row r="2389" spans="1:8">
      <c r="A2389" s="5"/>
      <c r="B2389" s="7"/>
      <c r="C2389" s="9"/>
      <c r="D2389" s="9"/>
      <c r="E2389" s="9"/>
      <c r="F2389" s="9"/>
      <c r="G2389" s="9"/>
      <c r="H2389" s="9"/>
    </row>
    <row r="2390" spans="1:8">
      <c r="A2390" s="5"/>
      <c r="B2390" s="7"/>
      <c r="C2390" s="9"/>
      <c r="D2390" s="9"/>
      <c r="E2390" s="9"/>
      <c r="F2390" s="9"/>
      <c r="G2390" s="9"/>
      <c r="H2390" s="9"/>
    </row>
    <row r="2391" spans="1:8">
      <c r="A2391" s="5"/>
      <c r="B2391" s="7"/>
      <c r="C2391" s="9"/>
      <c r="D2391" s="9"/>
      <c r="E2391" s="9"/>
      <c r="F2391" s="9"/>
      <c r="G2391" s="9"/>
      <c r="H2391" s="9"/>
    </row>
    <row r="2392" spans="1:8">
      <c r="A2392" s="5"/>
      <c r="B2392" s="7"/>
      <c r="C2392" s="9"/>
      <c r="D2392" s="9"/>
      <c r="E2392" s="9"/>
      <c r="F2392" s="9"/>
      <c r="G2392" s="9"/>
      <c r="H2392" s="9"/>
    </row>
    <row r="2393" spans="1:8">
      <c r="A2393" s="5"/>
      <c r="B2393" s="7"/>
      <c r="C2393" s="9"/>
      <c r="D2393" s="9"/>
      <c r="E2393" s="9"/>
      <c r="F2393" s="9"/>
      <c r="G2393" s="9"/>
      <c r="H2393" s="9"/>
    </row>
    <row r="2394" spans="1:8">
      <c r="A2394" s="5"/>
      <c r="B2394" s="7"/>
      <c r="C2394" s="9"/>
      <c r="D2394" s="9"/>
      <c r="E2394" s="9"/>
      <c r="F2394" s="9"/>
      <c r="G2394" s="9"/>
      <c r="H2394" s="9"/>
    </row>
    <row r="2395" spans="1:8">
      <c r="A2395" s="5"/>
      <c r="B2395" s="7"/>
      <c r="C2395" s="9"/>
      <c r="D2395" s="9"/>
      <c r="E2395" s="9"/>
      <c r="F2395" s="9"/>
      <c r="G2395" s="9"/>
      <c r="H2395" s="9"/>
    </row>
    <row r="2396" spans="1:8">
      <c r="A2396" s="5"/>
      <c r="B2396" s="7"/>
      <c r="C2396" s="9"/>
      <c r="D2396" s="9"/>
      <c r="E2396" s="9"/>
      <c r="F2396" s="9"/>
      <c r="G2396" s="9"/>
      <c r="H2396" s="9"/>
    </row>
    <row r="2397" spans="1:8">
      <c r="A2397" s="5"/>
      <c r="B2397" s="7"/>
      <c r="C2397" s="9"/>
      <c r="D2397" s="9"/>
      <c r="E2397" s="9"/>
      <c r="F2397" s="9"/>
      <c r="G2397" s="9"/>
      <c r="H2397" s="9"/>
    </row>
    <row r="2398" spans="1:8">
      <c r="A2398" s="5"/>
      <c r="B2398" s="7"/>
      <c r="C2398" s="9"/>
      <c r="D2398" s="9"/>
      <c r="E2398" s="9"/>
      <c r="F2398" s="9"/>
      <c r="G2398" s="9"/>
      <c r="H2398" s="9"/>
    </row>
    <row r="2399" spans="1:8">
      <c r="A2399" s="5"/>
      <c r="B2399" s="7"/>
      <c r="C2399" s="9"/>
      <c r="D2399" s="9"/>
      <c r="E2399" s="9"/>
      <c r="F2399" s="9"/>
      <c r="G2399" s="9"/>
      <c r="H2399" s="9"/>
    </row>
    <row r="2400" spans="1:8">
      <c r="A2400" s="5"/>
      <c r="B2400" s="7"/>
      <c r="C2400" s="9"/>
      <c r="D2400" s="9"/>
      <c r="E2400" s="9"/>
      <c r="F2400" s="9"/>
      <c r="G2400" s="9"/>
      <c r="H2400" s="9"/>
    </row>
    <row r="2401" spans="1:8">
      <c r="A2401" s="5"/>
      <c r="B2401" s="7"/>
      <c r="C2401" s="9"/>
      <c r="D2401" s="9"/>
      <c r="E2401" s="9"/>
      <c r="F2401" s="9"/>
      <c r="G2401" s="9"/>
      <c r="H2401" s="9"/>
    </row>
    <row r="2402" spans="1:8">
      <c r="A2402" s="5"/>
      <c r="B2402" s="7"/>
      <c r="C2402" s="9"/>
      <c r="D2402" s="9"/>
      <c r="E2402" s="9"/>
      <c r="F2402" s="9"/>
      <c r="G2402" s="9"/>
      <c r="H2402" s="9"/>
    </row>
    <row r="2403" spans="1:8">
      <c r="A2403" s="5"/>
      <c r="B2403" s="7"/>
      <c r="C2403" s="9"/>
      <c r="D2403" s="9"/>
      <c r="E2403" s="9"/>
      <c r="F2403" s="9"/>
      <c r="G2403" s="9"/>
      <c r="H2403" s="9"/>
    </row>
    <row r="2404" spans="1:8">
      <c r="A2404" s="5"/>
      <c r="B2404" s="7"/>
      <c r="C2404" s="9"/>
      <c r="D2404" s="9"/>
      <c r="E2404" s="9"/>
      <c r="F2404" s="9"/>
      <c r="G2404" s="9"/>
      <c r="H2404" s="9"/>
    </row>
    <row r="2405" spans="1:8">
      <c r="A2405" s="5"/>
      <c r="B2405" s="7"/>
      <c r="C2405" s="9"/>
      <c r="D2405" s="9"/>
      <c r="E2405" s="9"/>
      <c r="F2405" s="9"/>
      <c r="G2405" s="9"/>
      <c r="H2405" s="9"/>
    </row>
    <row r="2406" spans="1:8">
      <c r="A2406" s="5"/>
      <c r="B2406" s="7"/>
      <c r="C2406" s="9"/>
      <c r="D2406" s="9"/>
      <c r="E2406" s="9"/>
      <c r="F2406" s="9"/>
      <c r="G2406" s="9"/>
      <c r="H2406" s="9"/>
    </row>
    <row r="2407" spans="1:8">
      <c r="A2407" s="5"/>
      <c r="B2407" s="7"/>
      <c r="C2407" s="9"/>
      <c r="D2407" s="9"/>
      <c r="E2407" s="9"/>
      <c r="F2407" s="9"/>
      <c r="G2407" s="9"/>
      <c r="H2407" s="9"/>
    </row>
    <row r="2408" spans="1:8">
      <c r="A2408" s="5"/>
      <c r="B2408" s="7"/>
      <c r="C2408" s="9"/>
      <c r="D2408" s="9"/>
      <c r="E2408" s="9"/>
      <c r="F2408" s="9"/>
      <c r="G2408" s="9"/>
      <c r="H2408" s="9"/>
    </row>
    <row r="2409" spans="1:8">
      <c r="A2409" s="5"/>
      <c r="B2409" s="7"/>
      <c r="C2409" s="9"/>
      <c r="D2409" s="9"/>
      <c r="E2409" s="9"/>
      <c r="F2409" s="9"/>
      <c r="G2409" s="9"/>
      <c r="H2409" s="9"/>
    </row>
    <row r="2410" spans="1:8">
      <c r="A2410" s="5"/>
      <c r="B2410" s="7"/>
      <c r="C2410" s="9"/>
      <c r="D2410" s="9"/>
      <c r="E2410" s="9"/>
      <c r="F2410" s="9"/>
      <c r="G2410" s="9"/>
      <c r="H2410" s="9"/>
    </row>
    <row r="2411" spans="1:8">
      <c r="A2411" s="5"/>
      <c r="B2411" s="7"/>
      <c r="C2411" s="9"/>
      <c r="D2411" s="9"/>
      <c r="E2411" s="9"/>
      <c r="F2411" s="9"/>
      <c r="G2411" s="9"/>
      <c r="H2411" s="9"/>
    </row>
    <row r="2412" spans="1:8">
      <c r="A2412" s="5"/>
      <c r="B2412" s="7"/>
      <c r="C2412" s="9"/>
      <c r="D2412" s="9"/>
      <c r="E2412" s="9"/>
      <c r="F2412" s="9"/>
      <c r="G2412" s="9"/>
      <c r="H2412" s="9"/>
    </row>
    <row r="2413" spans="1:8">
      <c r="A2413" s="5"/>
      <c r="B2413" s="7"/>
      <c r="C2413" s="9"/>
      <c r="D2413" s="9"/>
      <c r="E2413" s="9"/>
      <c r="F2413" s="9"/>
      <c r="G2413" s="9"/>
      <c r="H2413" s="9"/>
    </row>
    <row r="2414" spans="1:8">
      <c r="A2414" s="5"/>
      <c r="B2414" s="7"/>
      <c r="C2414" s="9"/>
      <c r="D2414" s="9"/>
      <c r="E2414" s="9"/>
      <c r="F2414" s="9"/>
      <c r="G2414" s="9"/>
      <c r="H2414" s="9"/>
    </row>
    <row r="2415" spans="1:8">
      <c r="A2415" s="5"/>
      <c r="B2415" s="7"/>
      <c r="C2415" s="9"/>
      <c r="D2415" s="9"/>
      <c r="E2415" s="9"/>
      <c r="F2415" s="9"/>
      <c r="G2415" s="9"/>
      <c r="H2415" s="9"/>
    </row>
    <row r="2416" spans="1:8">
      <c r="A2416" s="5"/>
      <c r="B2416" s="7"/>
      <c r="C2416" s="9"/>
      <c r="D2416" s="9"/>
      <c r="E2416" s="9"/>
      <c r="F2416" s="9"/>
      <c r="G2416" s="9"/>
      <c r="H2416" s="9"/>
    </row>
    <row r="2417" spans="1:8">
      <c r="A2417" s="5"/>
      <c r="B2417" s="7"/>
      <c r="C2417" s="9"/>
      <c r="D2417" s="9"/>
      <c r="E2417" s="9"/>
      <c r="F2417" s="9"/>
      <c r="G2417" s="9"/>
      <c r="H2417" s="9"/>
    </row>
    <row r="2418" spans="1:8">
      <c r="A2418" s="5"/>
      <c r="B2418" s="7"/>
      <c r="C2418" s="9"/>
      <c r="D2418" s="9"/>
      <c r="E2418" s="9"/>
      <c r="F2418" s="9"/>
      <c r="G2418" s="9"/>
      <c r="H2418" s="9"/>
    </row>
    <row r="2419" spans="1:8">
      <c r="A2419" s="5"/>
      <c r="B2419" s="7"/>
      <c r="C2419" s="9"/>
      <c r="D2419" s="9"/>
      <c r="E2419" s="9"/>
      <c r="F2419" s="9"/>
      <c r="G2419" s="9"/>
      <c r="H2419" s="9"/>
    </row>
    <row r="2420" spans="1:8">
      <c r="A2420" s="5"/>
      <c r="B2420" s="7"/>
      <c r="C2420" s="9"/>
      <c r="D2420" s="9"/>
      <c r="E2420" s="9"/>
      <c r="F2420" s="9"/>
      <c r="G2420" s="9"/>
      <c r="H2420" s="9"/>
    </row>
    <row r="2421" spans="1:8">
      <c r="A2421" s="5"/>
      <c r="B2421" s="7"/>
      <c r="C2421" s="9"/>
      <c r="D2421" s="9"/>
      <c r="E2421" s="9"/>
      <c r="F2421" s="9"/>
      <c r="G2421" s="9"/>
      <c r="H2421" s="9"/>
    </row>
    <row r="2422" spans="1:8">
      <c r="A2422" s="5"/>
      <c r="B2422" s="7"/>
      <c r="C2422" s="9"/>
      <c r="D2422" s="9"/>
      <c r="E2422" s="9"/>
      <c r="F2422" s="9"/>
      <c r="G2422" s="9"/>
      <c r="H2422" s="9"/>
    </row>
    <row r="2423" spans="1:8">
      <c r="A2423" s="5"/>
      <c r="B2423" s="7"/>
      <c r="C2423" s="9"/>
      <c r="D2423" s="9"/>
      <c r="E2423" s="9"/>
      <c r="F2423" s="9"/>
      <c r="G2423" s="9"/>
      <c r="H2423" s="9"/>
    </row>
    <row r="2424" spans="1:8">
      <c r="A2424" s="5"/>
      <c r="B2424" s="7"/>
      <c r="C2424" s="9"/>
      <c r="D2424" s="9"/>
      <c r="E2424" s="9"/>
      <c r="F2424" s="9"/>
      <c r="G2424" s="9"/>
      <c r="H2424" s="9"/>
    </row>
    <row r="2425" spans="1:8">
      <c r="A2425" s="5"/>
      <c r="B2425" s="7"/>
      <c r="C2425" s="9"/>
      <c r="D2425" s="9"/>
      <c r="E2425" s="9"/>
      <c r="F2425" s="9"/>
      <c r="G2425" s="9"/>
      <c r="H2425" s="9"/>
    </row>
    <row r="2426" spans="1:8">
      <c r="A2426" s="5"/>
      <c r="B2426" s="7"/>
      <c r="C2426" s="9"/>
      <c r="D2426" s="9"/>
      <c r="E2426" s="9"/>
      <c r="F2426" s="9"/>
      <c r="G2426" s="9"/>
      <c r="H2426" s="9"/>
    </row>
    <row r="2427" spans="1:8">
      <c r="A2427" s="5"/>
      <c r="B2427" s="7"/>
      <c r="C2427" s="9"/>
      <c r="D2427" s="9"/>
      <c r="E2427" s="9"/>
      <c r="F2427" s="9"/>
      <c r="G2427" s="9"/>
      <c r="H2427" s="9"/>
    </row>
    <row r="2428" spans="1:8">
      <c r="A2428" s="5"/>
      <c r="B2428" s="7"/>
      <c r="C2428" s="9"/>
      <c r="D2428" s="9"/>
      <c r="E2428" s="9"/>
      <c r="F2428" s="9"/>
      <c r="G2428" s="9"/>
      <c r="H2428" s="9"/>
    </row>
    <row r="2429" spans="1:8">
      <c r="A2429" s="5"/>
      <c r="B2429" s="7"/>
      <c r="C2429" s="9"/>
      <c r="D2429" s="9"/>
      <c r="E2429" s="9"/>
      <c r="F2429" s="9"/>
      <c r="G2429" s="9"/>
      <c r="H2429" s="9"/>
    </row>
    <row r="2430" spans="1:8">
      <c r="A2430" s="5"/>
      <c r="B2430" s="7"/>
      <c r="C2430" s="9"/>
      <c r="D2430" s="9"/>
      <c r="E2430" s="9"/>
      <c r="F2430" s="9"/>
      <c r="G2430" s="9"/>
      <c r="H2430" s="9"/>
    </row>
    <row r="2431" spans="1:8">
      <c r="A2431" s="5"/>
      <c r="B2431" s="7"/>
      <c r="C2431" s="9"/>
      <c r="D2431" s="9"/>
      <c r="E2431" s="9"/>
      <c r="F2431" s="9"/>
      <c r="G2431" s="9"/>
      <c r="H2431" s="9"/>
    </row>
    <row r="2432" spans="1:8">
      <c r="A2432" s="5"/>
      <c r="B2432" s="7"/>
      <c r="C2432" s="9"/>
      <c r="D2432" s="9"/>
      <c r="E2432" s="9"/>
      <c r="F2432" s="9"/>
      <c r="G2432" s="9"/>
      <c r="H2432" s="9"/>
    </row>
    <row r="2433" spans="1:8">
      <c r="A2433" s="5"/>
      <c r="B2433" s="7"/>
      <c r="C2433" s="9"/>
      <c r="D2433" s="9"/>
      <c r="E2433" s="9"/>
      <c r="F2433" s="9"/>
      <c r="G2433" s="9"/>
      <c r="H2433" s="9"/>
    </row>
    <row r="2434" spans="1:8">
      <c r="A2434" s="5"/>
      <c r="B2434" s="7"/>
      <c r="C2434" s="9"/>
      <c r="D2434" s="9"/>
      <c r="E2434" s="9"/>
      <c r="F2434" s="9"/>
      <c r="G2434" s="9"/>
      <c r="H2434" s="9"/>
    </row>
    <row r="2435" spans="1:8">
      <c r="A2435" s="5"/>
      <c r="B2435" s="7"/>
      <c r="C2435" s="9"/>
      <c r="D2435" s="9"/>
      <c r="E2435" s="9"/>
      <c r="F2435" s="9"/>
      <c r="G2435" s="9"/>
      <c r="H2435" s="9"/>
    </row>
    <row r="2436" spans="1:8">
      <c r="A2436" s="5"/>
      <c r="B2436" s="7"/>
      <c r="C2436" s="9"/>
      <c r="D2436" s="9"/>
      <c r="E2436" s="9"/>
      <c r="F2436" s="9"/>
      <c r="G2436" s="9"/>
      <c r="H2436" s="9"/>
    </row>
    <row r="2437" spans="1:8">
      <c r="A2437" s="5"/>
      <c r="B2437" s="7"/>
      <c r="C2437" s="9"/>
      <c r="D2437" s="9"/>
      <c r="E2437" s="9"/>
      <c r="F2437" s="9"/>
      <c r="G2437" s="9"/>
      <c r="H2437" s="9"/>
    </row>
    <row r="2438" spans="1:8">
      <c r="A2438" s="5"/>
      <c r="B2438" s="7"/>
      <c r="C2438" s="9"/>
      <c r="D2438" s="9"/>
      <c r="E2438" s="9"/>
      <c r="F2438" s="9"/>
      <c r="G2438" s="9"/>
      <c r="H2438" s="9"/>
    </row>
    <row r="2439" spans="1:8">
      <c r="A2439" s="5"/>
      <c r="B2439" s="7"/>
      <c r="C2439" s="9"/>
      <c r="D2439" s="9"/>
      <c r="E2439" s="9"/>
      <c r="F2439" s="9"/>
      <c r="G2439" s="9"/>
      <c r="H2439" s="9"/>
    </row>
    <row r="2440" spans="1:8">
      <c r="A2440" s="5"/>
      <c r="B2440" s="7"/>
      <c r="C2440" s="9"/>
      <c r="D2440" s="9"/>
      <c r="E2440" s="9"/>
      <c r="F2440" s="9"/>
      <c r="G2440" s="9"/>
      <c r="H2440" s="9"/>
    </row>
    <row r="2441" spans="1:8">
      <c r="A2441" s="5"/>
      <c r="B2441" s="7"/>
      <c r="C2441" s="9"/>
      <c r="D2441" s="9"/>
      <c r="E2441" s="9"/>
      <c r="F2441" s="9"/>
      <c r="G2441" s="9"/>
      <c r="H2441" s="9"/>
    </row>
    <row r="2442" spans="1:8">
      <c r="A2442" s="5"/>
      <c r="B2442" s="7"/>
      <c r="C2442" s="9"/>
      <c r="D2442" s="9"/>
      <c r="E2442" s="9"/>
      <c r="F2442" s="9"/>
      <c r="G2442" s="9"/>
      <c r="H2442" s="9"/>
    </row>
    <row r="2443" spans="1:8">
      <c r="A2443" s="5"/>
      <c r="B2443" s="7"/>
      <c r="C2443" s="9"/>
      <c r="D2443" s="9"/>
      <c r="E2443" s="9"/>
      <c r="F2443" s="9"/>
      <c r="G2443" s="9"/>
      <c r="H2443" s="9"/>
    </row>
    <row r="2444" spans="1:8">
      <c r="A2444" s="5"/>
      <c r="B2444" s="7"/>
      <c r="C2444" s="9"/>
      <c r="D2444" s="9"/>
      <c r="E2444" s="9"/>
      <c r="F2444" s="9"/>
      <c r="G2444" s="9"/>
      <c r="H2444" s="9"/>
    </row>
    <row r="2445" spans="1:8">
      <c r="A2445" s="5"/>
      <c r="B2445" s="7"/>
      <c r="C2445" s="9"/>
      <c r="D2445" s="9"/>
      <c r="E2445" s="9"/>
      <c r="F2445" s="9"/>
      <c r="G2445" s="9"/>
      <c r="H2445" s="9"/>
    </row>
    <row r="2446" spans="1:8">
      <c r="A2446" s="5"/>
      <c r="B2446" s="7"/>
      <c r="C2446" s="9"/>
      <c r="D2446" s="9"/>
      <c r="E2446" s="9"/>
      <c r="F2446" s="9"/>
      <c r="G2446" s="9"/>
      <c r="H2446" s="9"/>
    </row>
    <row r="2447" spans="1:8">
      <c r="A2447" s="5"/>
      <c r="B2447" s="7"/>
      <c r="C2447" s="9"/>
      <c r="D2447" s="9"/>
      <c r="E2447" s="9"/>
      <c r="F2447" s="9"/>
      <c r="G2447" s="9"/>
      <c r="H2447" s="9"/>
    </row>
    <row r="2448" spans="1:8">
      <c r="A2448" s="5"/>
      <c r="B2448" s="7"/>
      <c r="C2448" s="9"/>
      <c r="D2448" s="9"/>
      <c r="E2448" s="9"/>
      <c r="F2448" s="9"/>
      <c r="G2448" s="9"/>
      <c r="H2448" s="9"/>
    </row>
    <row r="2449" spans="1:8">
      <c r="A2449" s="5"/>
      <c r="B2449" s="7"/>
      <c r="C2449" s="9"/>
      <c r="D2449" s="9"/>
      <c r="E2449" s="9"/>
      <c r="F2449" s="9"/>
      <c r="G2449" s="9"/>
      <c r="H2449" s="9"/>
    </row>
    <row r="2450" spans="1:8">
      <c r="A2450" s="5"/>
      <c r="B2450" s="7"/>
      <c r="C2450" s="9"/>
      <c r="D2450" s="9"/>
      <c r="E2450" s="9"/>
      <c r="F2450" s="9"/>
      <c r="G2450" s="9"/>
      <c r="H2450" s="9"/>
    </row>
    <row r="2451" spans="1:8">
      <c r="A2451" s="5"/>
      <c r="B2451" s="7"/>
      <c r="C2451" s="9"/>
      <c r="D2451" s="9"/>
      <c r="E2451" s="9"/>
      <c r="F2451" s="9"/>
      <c r="G2451" s="9"/>
      <c r="H2451" s="9"/>
    </row>
    <row r="2452" spans="1:8">
      <c r="A2452" s="5"/>
      <c r="B2452" s="7"/>
      <c r="C2452" s="9"/>
      <c r="D2452" s="9"/>
      <c r="E2452" s="9"/>
      <c r="F2452" s="9"/>
      <c r="G2452" s="9"/>
      <c r="H2452" s="9"/>
    </row>
    <row r="2453" spans="1:8">
      <c r="A2453" s="5"/>
      <c r="B2453" s="7"/>
      <c r="C2453" s="9"/>
      <c r="D2453" s="9"/>
      <c r="E2453" s="9"/>
      <c r="F2453" s="9"/>
      <c r="G2453" s="9"/>
      <c r="H2453" s="9"/>
    </row>
    <row r="2454" spans="1:8">
      <c r="A2454" s="5"/>
      <c r="B2454" s="7"/>
      <c r="C2454" s="9"/>
      <c r="D2454" s="9"/>
      <c r="E2454" s="9"/>
      <c r="F2454" s="9"/>
      <c r="G2454" s="9"/>
      <c r="H2454" s="9"/>
    </row>
    <row r="2455" spans="1:8">
      <c r="A2455" s="5"/>
      <c r="B2455" s="7"/>
      <c r="C2455" s="9"/>
      <c r="D2455" s="9"/>
      <c r="E2455" s="9"/>
      <c r="F2455" s="9"/>
      <c r="G2455" s="9"/>
      <c r="H2455" s="9"/>
    </row>
    <row r="2456" spans="1:8">
      <c r="A2456" s="5"/>
      <c r="B2456" s="7"/>
      <c r="C2456" s="9"/>
      <c r="D2456" s="9"/>
      <c r="E2456" s="9"/>
      <c r="F2456" s="9"/>
      <c r="G2456" s="9"/>
      <c r="H2456" s="9"/>
    </row>
    <row r="2457" spans="1:8">
      <c r="A2457" s="5"/>
      <c r="B2457" s="7"/>
      <c r="C2457" s="9"/>
      <c r="D2457" s="9"/>
      <c r="E2457" s="9"/>
      <c r="F2457" s="9"/>
      <c r="G2457" s="9"/>
      <c r="H2457" s="9"/>
    </row>
    <row r="2458" spans="1:8">
      <c r="A2458" s="5"/>
      <c r="B2458" s="7"/>
      <c r="C2458" s="9"/>
      <c r="D2458" s="9"/>
      <c r="E2458" s="9"/>
      <c r="F2458" s="9"/>
      <c r="G2458" s="9"/>
      <c r="H2458" s="9"/>
    </row>
    <row r="2459" spans="1:8">
      <c r="A2459" s="5"/>
      <c r="B2459" s="7"/>
      <c r="C2459" s="9"/>
      <c r="D2459" s="9"/>
      <c r="E2459" s="9"/>
      <c r="F2459" s="9"/>
      <c r="G2459" s="9"/>
      <c r="H2459" s="9"/>
    </row>
    <row r="2460" spans="1:8">
      <c r="A2460" s="5"/>
      <c r="B2460" s="7"/>
      <c r="C2460" s="9"/>
      <c r="D2460" s="9"/>
      <c r="E2460" s="9"/>
      <c r="F2460" s="9"/>
      <c r="G2460" s="9"/>
      <c r="H2460" s="9"/>
    </row>
    <row r="2461" spans="1:8">
      <c r="A2461" s="5"/>
      <c r="B2461" s="7"/>
      <c r="C2461" s="9"/>
      <c r="D2461" s="9"/>
      <c r="E2461" s="9"/>
      <c r="F2461" s="9"/>
      <c r="G2461" s="9"/>
      <c r="H2461" s="9"/>
    </row>
    <row r="2462" spans="1:8">
      <c r="A2462" s="5"/>
      <c r="B2462" s="7"/>
      <c r="C2462" s="9"/>
      <c r="D2462" s="9"/>
      <c r="E2462" s="9"/>
      <c r="F2462" s="9"/>
      <c r="G2462" s="9"/>
      <c r="H2462" s="9"/>
    </row>
    <row r="2463" spans="1:8">
      <c r="A2463" s="5"/>
      <c r="B2463" s="7"/>
      <c r="C2463" s="9"/>
      <c r="D2463" s="9"/>
      <c r="E2463" s="9"/>
      <c r="F2463" s="9"/>
      <c r="G2463" s="9"/>
      <c r="H2463" s="9"/>
    </row>
    <row r="2464" spans="1:8">
      <c r="A2464" s="5"/>
      <c r="B2464" s="7"/>
      <c r="C2464" s="9"/>
      <c r="D2464" s="9"/>
      <c r="E2464" s="9"/>
      <c r="F2464" s="9"/>
      <c r="G2464" s="9"/>
      <c r="H2464" s="9"/>
    </row>
    <row r="2465" spans="1:8">
      <c r="A2465" s="5"/>
      <c r="B2465" s="7"/>
      <c r="C2465" s="9"/>
      <c r="D2465" s="9"/>
      <c r="E2465" s="9"/>
      <c r="F2465" s="9"/>
      <c r="G2465" s="9"/>
      <c r="H2465" s="9"/>
    </row>
    <row r="2466" spans="1:8">
      <c r="A2466" s="5"/>
      <c r="B2466" s="7"/>
      <c r="C2466" s="9"/>
      <c r="D2466" s="9"/>
      <c r="E2466" s="9"/>
      <c r="F2466" s="9"/>
      <c r="G2466" s="9"/>
      <c r="H2466" s="9"/>
    </row>
    <row r="2467" spans="1:8">
      <c r="A2467" s="5"/>
      <c r="B2467" s="7"/>
      <c r="C2467" s="9"/>
      <c r="D2467" s="9"/>
      <c r="E2467" s="9"/>
      <c r="F2467" s="9"/>
      <c r="G2467" s="9"/>
      <c r="H2467" s="9"/>
    </row>
    <row r="2468" spans="1:8">
      <c r="A2468" s="5"/>
      <c r="B2468" s="7"/>
      <c r="C2468" s="9"/>
      <c r="D2468" s="9"/>
      <c r="E2468" s="9"/>
      <c r="F2468" s="9"/>
      <c r="G2468" s="9"/>
      <c r="H2468" s="9"/>
    </row>
    <row r="2469" spans="1:8">
      <c r="A2469" s="5"/>
      <c r="B2469" s="7"/>
      <c r="C2469" s="9"/>
      <c r="D2469" s="9"/>
      <c r="E2469" s="9"/>
      <c r="F2469" s="9"/>
      <c r="G2469" s="9"/>
      <c r="H2469" s="9"/>
    </row>
    <row r="2470" spans="1:8">
      <c r="A2470" s="5"/>
      <c r="B2470" s="7"/>
      <c r="C2470" s="9"/>
      <c r="D2470" s="9"/>
      <c r="E2470" s="9"/>
      <c r="F2470" s="9"/>
      <c r="G2470" s="9"/>
      <c r="H2470" s="9"/>
    </row>
    <row r="2471" spans="1:8">
      <c r="A2471" s="5"/>
      <c r="B2471" s="7"/>
      <c r="C2471" s="9"/>
      <c r="D2471" s="9"/>
      <c r="E2471" s="9"/>
      <c r="F2471" s="9"/>
      <c r="G2471" s="9"/>
      <c r="H2471" s="9"/>
    </row>
    <row r="2472" spans="1:8">
      <c r="A2472" s="5"/>
      <c r="B2472" s="7"/>
      <c r="C2472" s="9"/>
      <c r="D2472" s="9"/>
      <c r="E2472" s="9"/>
      <c r="F2472" s="9"/>
      <c r="G2472" s="9"/>
      <c r="H2472" s="9"/>
    </row>
    <row r="2473" spans="1:8">
      <c r="A2473" s="5"/>
      <c r="B2473" s="7"/>
      <c r="C2473" s="9"/>
      <c r="D2473" s="9"/>
      <c r="E2473" s="9"/>
      <c r="F2473" s="9"/>
      <c r="G2473" s="9"/>
      <c r="H2473" s="9"/>
    </row>
    <row r="2474" spans="1:8">
      <c r="A2474" s="5"/>
      <c r="B2474" s="7"/>
      <c r="C2474" s="9"/>
      <c r="D2474" s="9"/>
      <c r="E2474" s="9"/>
      <c r="F2474" s="9"/>
      <c r="G2474" s="9"/>
      <c r="H2474" s="9"/>
    </row>
    <row r="2475" spans="1:8">
      <c r="A2475" s="5"/>
      <c r="B2475" s="7"/>
      <c r="C2475" s="9"/>
      <c r="D2475" s="9"/>
      <c r="E2475" s="9"/>
      <c r="F2475" s="9"/>
      <c r="G2475" s="9"/>
      <c r="H2475" s="9"/>
    </row>
    <row r="2476" spans="1:8">
      <c r="A2476" s="5"/>
      <c r="B2476" s="7"/>
      <c r="C2476" s="9"/>
      <c r="D2476" s="9"/>
      <c r="E2476" s="9"/>
      <c r="F2476" s="9"/>
      <c r="G2476" s="9"/>
      <c r="H2476" s="9"/>
    </row>
    <row r="2477" spans="1:8">
      <c r="A2477" s="5"/>
      <c r="B2477" s="7"/>
      <c r="C2477" s="9"/>
      <c r="D2477" s="9"/>
      <c r="E2477" s="9"/>
      <c r="F2477" s="9"/>
      <c r="G2477" s="9"/>
      <c r="H2477" s="9"/>
    </row>
    <row r="2478" spans="1:8">
      <c r="A2478" s="5"/>
      <c r="B2478" s="7"/>
      <c r="C2478" s="9"/>
      <c r="D2478" s="9"/>
      <c r="E2478" s="9"/>
      <c r="F2478" s="9"/>
      <c r="G2478" s="9"/>
      <c r="H2478" s="9"/>
    </row>
    <row r="2479" spans="1:8">
      <c r="A2479" s="5"/>
      <c r="B2479" s="7"/>
      <c r="C2479" s="9"/>
      <c r="D2479" s="9"/>
      <c r="E2479" s="9"/>
      <c r="F2479" s="9"/>
      <c r="G2479" s="9"/>
      <c r="H2479" s="9"/>
    </row>
    <row r="2480" spans="1:8">
      <c r="A2480" s="5"/>
      <c r="B2480" s="7"/>
      <c r="C2480" s="9"/>
      <c r="D2480" s="9"/>
      <c r="E2480" s="9"/>
      <c r="F2480" s="9"/>
      <c r="G2480" s="9"/>
      <c r="H2480" s="9"/>
    </row>
    <row r="2481" spans="1:8">
      <c r="A2481" s="5"/>
      <c r="B2481" s="7"/>
      <c r="C2481" s="9"/>
      <c r="D2481" s="9"/>
      <c r="E2481" s="9"/>
      <c r="F2481" s="9"/>
      <c r="G2481" s="9"/>
      <c r="H2481" s="9"/>
    </row>
    <row r="2482" spans="1:8">
      <c r="A2482" s="5"/>
      <c r="B2482" s="7"/>
      <c r="C2482" s="9"/>
      <c r="D2482" s="9"/>
      <c r="E2482" s="9"/>
      <c r="F2482" s="9"/>
      <c r="G2482" s="9"/>
      <c r="H2482" s="9"/>
    </row>
    <row r="2483" spans="1:8">
      <c r="A2483" s="5"/>
      <c r="B2483" s="7"/>
      <c r="C2483" s="9"/>
      <c r="D2483" s="9"/>
      <c r="E2483" s="9"/>
      <c r="F2483" s="9"/>
      <c r="G2483" s="9"/>
      <c r="H2483" s="9"/>
    </row>
    <row r="2484" spans="1:8">
      <c r="A2484" s="5"/>
      <c r="B2484" s="7"/>
      <c r="C2484" s="9"/>
      <c r="D2484" s="9"/>
      <c r="E2484" s="9"/>
      <c r="F2484" s="9"/>
      <c r="G2484" s="9"/>
      <c r="H2484" s="9"/>
    </row>
    <row r="2485" spans="1:8">
      <c r="A2485" s="5"/>
      <c r="B2485" s="7"/>
      <c r="C2485" s="9"/>
      <c r="D2485" s="9"/>
      <c r="E2485" s="9"/>
      <c r="F2485" s="9"/>
      <c r="G2485" s="9"/>
      <c r="H2485" s="9"/>
    </row>
    <row r="2486" spans="1:8">
      <c r="A2486" s="5"/>
      <c r="B2486" s="7"/>
      <c r="C2486" s="9"/>
      <c r="D2486" s="9"/>
      <c r="E2486" s="9"/>
      <c r="F2486" s="9"/>
      <c r="G2486" s="9"/>
      <c r="H2486" s="9"/>
    </row>
    <row r="2487" spans="1:8">
      <c r="A2487" s="5"/>
      <c r="B2487" s="7"/>
      <c r="C2487" s="9"/>
      <c r="D2487" s="9"/>
      <c r="E2487" s="9"/>
      <c r="F2487" s="9"/>
      <c r="G2487" s="9"/>
      <c r="H2487" s="9"/>
    </row>
    <row r="2488" spans="1:8">
      <c r="A2488" s="5"/>
      <c r="B2488" s="7"/>
      <c r="C2488" s="9"/>
      <c r="D2488" s="9"/>
      <c r="E2488" s="9"/>
      <c r="F2488" s="9"/>
      <c r="G2488" s="9"/>
      <c r="H2488" s="9"/>
    </row>
    <row r="2489" spans="1:8">
      <c r="A2489" s="5"/>
      <c r="B2489" s="7"/>
      <c r="C2489" s="9"/>
      <c r="D2489" s="9"/>
      <c r="E2489" s="9"/>
      <c r="F2489" s="9"/>
      <c r="G2489" s="9"/>
      <c r="H2489" s="9"/>
    </row>
    <row r="2490" spans="1:8">
      <c r="A2490" s="5"/>
      <c r="B2490" s="7"/>
      <c r="C2490" s="9"/>
      <c r="D2490" s="9"/>
      <c r="E2490" s="9"/>
      <c r="F2490" s="9"/>
      <c r="G2490" s="9"/>
      <c r="H2490" s="9"/>
    </row>
    <row r="2491" spans="1:8">
      <c r="A2491" s="5"/>
      <c r="B2491" s="7"/>
      <c r="C2491" s="9"/>
      <c r="D2491" s="9"/>
      <c r="E2491" s="9"/>
      <c r="F2491" s="9"/>
      <c r="G2491" s="9"/>
      <c r="H2491" s="9"/>
    </row>
    <row r="2492" spans="1:8">
      <c r="A2492" s="5"/>
      <c r="B2492" s="7"/>
      <c r="C2492" s="9"/>
      <c r="D2492" s="9"/>
      <c r="E2492" s="9"/>
      <c r="F2492" s="9"/>
      <c r="G2492" s="9"/>
      <c r="H2492" s="9"/>
    </row>
    <row r="2493" spans="1:8">
      <c r="A2493" s="5"/>
      <c r="B2493" s="7"/>
      <c r="C2493" s="9"/>
      <c r="D2493" s="9"/>
      <c r="E2493" s="9"/>
      <c r="F2493" s="9"/>
      <c r="G2493" s="9"/>
      <c r="H2493" s="9"/>
    </row>
    <row r="2494" spans="1:8">
      <c r="A2494" s="5"/>
      <c r="B2494" s="7"/>
      <c r="C2494" s="9"/>
      <c r="D2494" s="9"/>
      <c r="E2494" s="9"/>
      <c r="F2494" s="9"/>
      <c r="G2494" s="9"/>
      <c r="H2494" s="9"/>
    </row>
    <row r="2495" spans="1:8">
      <c r="A2495" s="5"/>
      <c r="B2495" s="7"/>
      <c r="C2495" s="9"/>
      <c r="D2495" s="9"/>
      <c r="E2495" s="9"/>
      <c r="F2495" s="9"/>
      <c r="G2495" s="9"/>
      <c r="H2495" s="9"/>
    </row>
    <row r="2496" spans="1:8">
      <c r="A2496" s="5"/>
      <c r="B2496" s="7"/>
      <c r="C2496" s="9"/>
      <c r="D2496" s="9"/>
      <c r="E2496" s="9"/>
      <c r="F2496" s="9"/>
      <c r="G2496" s="9"/>
      <c r="H2496" s="9"/>
    </row>
    <row r="2497" spans="1:8">
      <c r="A2497" s="5"/>
      <c r="B2497" s="7"/>
      <c r="C2497" s="9"/>
      <c r="D2497" s="9"/>
      <c r="E2497" s="9"/>
      <c r="F2497" s="9"/>
      <c r="G2497" s="9"/>
      <c r="H2497" s="9"/>
    </row>
    <row r="2498" spans="1:8">
      <c r="A2498" s="5"/>
      <c r="B2498" s="7"/>
      <c r="C2498" s="9"/>
      <c r="D2498" s="9"/>
      <c r="E2498" s="9"/>
      <c r="F2498" s="9"/>
      <c r="G2498" s="9"/>
      <c r="H2498" s="9"/>
    </row>
    <row r="2499" spans="1:8">
      <c r="A2499" s="5"/>
      <c r="B2499" s="7"/>
      <c r="C2499" s="9"/>
      <c r="D2499" s="9"/>
      <c r="E2499" s="9"/>
      <c r="F2499" s="9"/>
      <c r="G2499" s="9"/>
      <c r="H2499" s="9"/>
    </row>
    <row r="2500" spans="1:8">
      <c r="A2500" s="5"/>
      <c r="B2500" s="7"/>
      <c r="C2500" s="9"/>
      <c r="D2500" s="9"/>
      <c r="E2500" s="9"/>
      <c r="F2500" s="9"/>
      <c r="G2500" s="9"/>
      <c r="H2500" s="9"/>
    </row>
    <row r="2501" spans="1:8">
      <c r="A2501" s="5"/>
      <c r="B2501" s="7"/>
      <c r="C2501" s="9"/>
      <c r="D2501" s="9"/>
      <c r="E2501" s="9"/>
      <c r="F2501" s="9"/>
      <c r="G2501" s="9"/>
      <c r="H2501" s="9"/>
    </row>
    <row r="2502" spans="1:8">
      <c r="A2502" s="5"/>
      <c r="B2502" s="7"/>
      <c r="C2502" s="9"/>
      <c r="D2502" s="9"/>
      <c r="E2502" s="9"/>
      <c r="F2502" s="9"/>
      <c r="G2502" s="9"/>
      <c r="H2502" s="9"/>
    </row>
    <row r="2503" spans="1:8">
      <c r="A2503" s="5"/>
      <c r="B2503" s="7"/>
      <c r="C2503" s="9"/>
      <c r="D2503" s="9"/>
      <c r="E2503" s="9"/>
      <c r="F2503" s="9"/>
      <c r="G2503" s="9"/>
      <c r="H2503" s="9"/>
    </row>
    <row r="2504" spans="1:8">
      <c r="A2504" s="5"/>
      <c r="B2504" s="7"/>
      <c r="C2504" s="9"/>
      <c r="D2504" s="9"/>
      <c r="E2504" s="9"/>
      <c r="F2504" s="9"/>
      <c r="G2504" s="9"/>
      <c r="H2504" s="9"/>
    </row>
    <row r="2505" spans="1:8">
      <c r="A2505" s="5"/>
      <c r="B2505" s="7"/>
      <c r="C2505" s="9"/>
      <c r="D2505" s="9"/>
      <c r="E2505" s="9"/>
      <c r="F2505" s="9"/>
      <c r="G2505" s="9"/>
      <c r="H2505" s="9"/>
    </row>
    <row r="2506" spans="1:8">
      <c r="A2506" s="5"/>
      <c r="B2506" s="7"/>
      <c r="C2506" s="9"/>
      <c r="D2506" s="9"/>
      <c r="E2506" s="9"/>
      <c r="F2506" s="9"/>
      <c r="G2506" s="9"/>
      <c r="H2506" s="9"/>
    </row>
    <row r="2507" spans="1:8">
      <c r="A2507" s="5"/>
      <c r="B2507" s="7"/>
      <c r="C2507" s="9"/>
      <c r="D2507" s="9"/>
      <c r="E2507" s="9"/>
      <c r="F2507" s="9"/>
      <c r="G2507" s="9"/>
      <c r="H2507" s="9"/>
    </row>
    <row r="2508" spans="1:8">
      <c r="A2508" s="5"/>
      <c r="B2508" s="7"/>
      <c r="C2508" s="9"/>
      <c r="D2508" s="9"/>
      <c r="E2508" s="9"/>
      <c r="F2508" s="9"/>
      <c r="G2508" s="9"/>
      <c r="H2508" s="9"/>
    </row>
    <row r="2509" spans="1:8">
      <c r="A2509" s="5"/>
      <c r="B2509" s="7"/>
      <c r="C2509" s="9"/>
      <c r="D2509" s="9"/>
      <c r="E2509" s="9"/>
      <c r="F2509" s="9"/>
      <c r="G2509" s="9"/>
      <c r="H2509" s="9"/>
    </row>
    <row r="2510" spans="1:8">
      <c r="A2510" s="5"/>
      <c r="B2510" s="7"/>
      <c r="C2510" s="9"/>
      <c r="D2510" s="9"/>
      <c r="E2510" s="9"/>
      <c r="F2510" s="9"/>
      <c r="G2510" s="9"/>
      <c r="H2510" s="9"/>
    </row>
    <row r="2511" spans="1:8">
      <c r="A2511" s="5"/>
      <c r="B2511" s="7"/>
      <c r="C2511" s="9"/>
      <c r="D2511" s="9"/>
      <c r="E2511" s="9"/>
      <c r="F2511" s="9"/>
      <c r="G2511" s="9"/>
      <c r="H2511" s="9"/>
    </row>
    <row r="2512" spans="1:8">
      <c r="A2512" s="5"/>
      <c r="B2512" s="7"/>
      <c r="C2512" s="9"/>
      <c r="D2512" s="9"/>
      <c r="E2512" s="9"/>
      <c r="F2512" s="9"/>
      <c r="G2512" s="9"/>
      <c r="H2512" s="9"/>
    </row>
    <row r="2513" spans="1:8">
      <c r="A2513" s="5"/>
      <c r="B2513" s="7"/>
      <c r="C2513" s="9"/>
      <c r="D2513" s="9"/>
      <c r="E2513" s="9"/>
      <c r="F2513" s="9"/>
      <c r="G2513" s="9"/>
      <c r="H2513" s="9"/>
    </row>
    <row r="2514" spans="1:8">
      <c r="A2514" s="5"/>
      <c r="B2514" s="7"/>
      <c r="C2514" s="9"/>
      <c r="D2514" s="9"/>
      <c r="E2514" s="9"/>
      <c r="F2514" s="9"/>
      <c r="G2514" s="9"/>
      <c r="H2514" s="9"/>
    </row>
    <row r="2515" spans="1:8">
      <c r="A2515" s="5"/>
      <c r="B2515" s="7"/>
      <c r="C2515" s="9"/>
      <c r="D2515" s="9"/>
      <c r="E2515" s="9"/>
      <c r="F2515" s="9"/>
      <c r="G2515" s="9"/>
      <c r="H2515" s="9"/>
    </row>
    <row r="2516" spans="1:8">
      <c r="A2516" s="5"/>
      <c r="B2516" s="7"/>
      <c r="C2516" s="9"/>
      <c r="D2516" s="9"/>
      <c r="E2516" s="9"/>
      <c r="F2516" s="9"/>
      <c r="G2516" s="9"/>
      <c r="H2516" s="9"/>
    </row>
    <row r="2517" spans="1:8">
      <c r="A2517" s="5"/>
      <c r="B2517" s="7"/>
      <c r="C2517" s="9"/>
      <c r="D2517" s="9"/>
      <c r="E2517" s="9"/>
      <c r="F2517" s="9"/>
      <c r="G2517" s="9"/>
      <c r="H2517" s="9"/>
    </row>
    <row r="2518" spans="1:8">
      <c r="A2518" s="5"/>
      <c r="B2518" s="7"/>
      <c r="C2518" s="9"/>
      <c r="D2518" s="9"/>
      <c r="E2518" s="9"/>
      <c r="F2518" s="9"/>
      <c r="G2518" s="9"/>
      <c r="H2518" s="9"/>
    </row>
    <row r="2519" spans="1:8">
      <c r="A2519" s="5"/>
      <c r="B2519" s="7"/>
      <c r="C2519" s="9"/>
      <c r="D2519" s="9"/>
      <c r="E2519" s="9"/>
      <c r="F2519" s="9"/>
      <c r="G2519" s="9"/>
      <c r="H2519" s="9"/>
    </row>
    <row r="2520" spans="1:8">
      <c r="A2520" s="5"/>
      <c r="B2520" s="7"/>
      <c r="C2520" s="9"/>
      <c r="D2520" s="9"/>
      <c r="E2520" s="9"/>
      <c r="F2520" s="9"/>
      <c r="G2520" s="9"/>
      <c r="H2520" s="9"/>
    </row>
    <row r="2521" spans="1:8">
      <c r="A2521" s="5"/>
      <c r="B2521" s="7"/>
      <c r="C2521" s="9"/>
      <c r="D2521" s="9"/>
      <c r="E2521" s="9"/>
      <c r="F2521" s="9"/>
      <c r="G2521" s="9"/>
      <c r="H2521" s="9"/>
    </row>
    <row r="2522" spans="1:8">
      <c r="A2522" s="5"/>
      <c r="B2522" s="7"/>
      <c r="C2522" s="9"/>
      <c r="D2522" s="9"/>
      <c r="E2522" s="9"/>
      <c r="F2522" s="9"/>
      <c r="G2522" s="9"/>
      <c r="H2522" s="9"/>
    </row>
    <row r="2523" spans="1:8">
      <c r="A2523" s="5"/>
      <c r="B2523" s="7"/>
      <c r="C2523" s="9"/>
      <c r="D2523" s="9"/>
      <c r="E2523" s="9"/>
      <c r="F2523" s="9"/>
      <c r="G2523" s="9"/>
      <c r="H2523" s="9"/>
    </row>
    <row r="2524" spans="1:8">
      <c r="A2524" s="5"/>
      <c r="B2524" s="7"/>
      <c r="C2524" s="9"/>
      <c r="D2524" s="9"/>
      <c r="E2524" s="9"/>
      <c r="F2524" s="9"/>
      <c r="G2524" s="9"/>
      <c r="H2524" s="9"/>
    </row>
    <row r="2525" spans="1:8">
      <c r="A2525" s="5"/>
      <c r="B2525" s="7"/>
      <c r="C2525" s="9"/>
      <c r="D2525" s="9"/>
      <c r="E2525" s="9"/>
      <c r="F2525" s="9"/>
      <c r="G2525" s="9"/>
      <c r="H2525" s="9"/>
    </row>
    <row r="2526" spans="1:8">
      <c r="A2526" s="5"/>
      <c r="B2526" s="7"/>
      <c r="C2526" s="9"/>
      <c r="D2526" s="9"/>
      <c r="E2526" s="9"/>
      <c r="F2526" s="9"/>
      <c r="G2526" s="9"/>
      <c r="H2526" s="9"/>
    </row>
    <row r="2527" spans="1:8">
      <c r="A2527" s="5"/>
      <c r="B2527" s="7"/>
      <c r="C2527" s="9"/>
      <c r="D2527" s="9"/>
      <c r="E2527" s="9"/>
      <c r="F2527" s="9"/>
      <c r="G2527" s="9"/>
      <c r="H2527" s="9"/>
    </row>
    <row r="2528" spans="1:8">
      <c r="A2528" s="5"/>
      <c r="B2528" s="7"/>
      <c r="C2528" s="9"/>
      <c r="D2528" s="9"/>
      <c r="E2528" s="9"/>
      <c r="F2528" s="9"/>
      <c r="G2528" s="9"/>
      <c r="H2528" s="9"/>
    </row>
    <row r="2529" spans="1:8">
      <c r="A2529" s="5"/>
      <c r="B2529" s="7"/>
      <c r="C2529" s="9"/>
      <c r="D2529" s="9"/>
      <c r="E2529" s="9"/>
      <c r="F2529" s="9"/>
      <c r="G2529" s="9"/>
      <c r="H2529" s="9"/>
    </row>
    <row r="2530" spans="1:8">
      <c r="A2530" s="5"/>
      <c r="B2530" s="7"/>
      <c r="C2530" s="9"/>
      <c r="D2530" s="9"/>
      <c r="E2530" s="9"/>
      <c r="F2530" s="9"/>
      <c r="G2530" s="9"/>
      <c r="H2530" s="9"/>
    </row>
    <row r="2531" spans="1:8">
      <c r="A2531" s="5"/>
      <c r="B2531" s="7"/>
      <c r="C2531" s="9"/>
      <c r="D2531" s="9"/>
      <c r="E2531" s="9"/>
      <c r="F2531" s="9"/>
      <c r="G2531" s="9"/>
      <c r="H2531" s="9"/>
    </row>
    <row r="2532" spans="1:8">
      <c r="A2532" s="5"/>
      <c r="B2532" s="7"/>
      <c r="C2532" s="9"/>
      <c r="D2532" s="9"/>
      <c r="E2532" s="9"/>
      <c r="F2532" s="9"/>
      <c r="G2532" s="9"/>
      <c r="H2532" s="9"/>
    </row>
    <row r="2533" spans="1:8">
      <c r="A2533" s="5"/>
      <c r="B2533" s="7"/>
      <c r="C2533" s="9"/>
      <c r="D2533" s="9"/>
      <c r="E2533" s="9"/>
      <c r="F2533" s="9"/>
      <c r="G2533" s="9"/>
      <c r="H2533" s="9"/>
    </row>
    <row r="2534" spans="1:8">
      <c r="A2534" s="5"/>
      <c r="B2534" s="7"/>
      <c r="C2534" s="9"/>
      <c r="D2534" s="9"/>
      <c r="E2534" s="9"/>
      <c r="F2534" s="9"/>
      <c r="G2534" s="9"/>
      <c r="H2534" s="9"/>
    </row>
    <row r="2535" spans="1:8">
      <c r="A2535" s="5"/>
      <c r="B2535" s="7"/>
      <c r="C2535" s="9"/>
      <c r="D2535" s="9"/>
      <c r="E2535" s="9"/>
      <c r="F2535" s="9"/>
      <c r="G2535" s="9"/>
      <c r="H2535" s="9"/>
    </row>
    <row r="2536" spans="1:8">
      <c r="A2536" s="5"/>
      <c r="B2536" s="7"/>
      <c r="C2536" s="9"/>
      <c r="D2536" s="9"/>
      <c r="E2536" s="9"/>
      <c r="F2536" s="9"/>
      <c r="G2536" s="9"/>
      <c r="H2536" s="9"/>
    </row>
    <row r="2537" spans="1:8">
      <c r="A2537" s="5"/>
      <c r="B2537" s="7"/>
      <c r="C2537" s="9"/>
      <c r="D2537" s="9"/>
      <c r="E2537" s="9"/>
      <c r="F2537" s="9"/>
      <c r="G2537" s="9"/>
      <c r="H2537" s="9"/>
    </row>
    <row r="2538" spans="1:8">
      <c r="A2538" s="5"/>
      <c r="B2538" s="7"/>
      <c r="C2538" s="9"/>
      <c r="D2538" s="9"/>
      <c r="E2538" s="9"/>
      <c r="F2538" s="9"/>
      <c r="G2538" s="9"/>
      <c r="H2538" s="9"/>
    </row>
    <row r="2539" spans="1:8">
      <c r="A2539" s="5"/>
      <c r="B2539" s="7"/>
      <c r="C2539" s="9"/>
      <c r="D2539" s="9"/>
      <c r="E2539" s="9"/>
      <c r="F2539" s="9"/>
      <c r="G2539" s="9"/>
      <c r="H2539" s="9"/>
    </row>
    <row r="2540" spans="1:8">
      <c r="A2540" s="5"/>
      <c r="B2540" s="7"/>
      <c r="C2540" s="9"/>
      <c r="D2540" s="9"/>
      <c r="E2540" s="9"/>
      <c r="F2540" s="9"/>
      <c r="G2540" s="9"/>
      <c r="H2540" s="9"/>
    </row>
    <row r="2541" spans="1:8">
      <c r="A2541" s="5"/>
      <c r="B2541" s="7"/>
      <c r="C2541" s="9"/>
      <c r="D2541" s="9"/>
      <c r="E2541" s="9"/>
      <c r="F2541" s="9"/>
      <c r="G2541" s="9"/>
      <c r="H2541" s="9"/>
    </row>
    <row r="2542" spans="1:8">
      <c r="A2542" s="5"/>
      <c r="B2542" s="7"/>
      <c r="C2542" s="9"/>
      <c r="D2542" s="9"/>
      <c r="E2542" s="9"/>
      <c r="F2542" s="9"/>
      <c r="G2542" s="9"/>
      <c r="H2542" s="9"/>
    </row>
    <row r="2543" spans="1:8">
      <c r="A2543" s="5"/>
      <c r="B2543" s="7"/>
      <c r="C2543" s="9"/>
      <c r="D2543" s="9"/>
      <c r="E2543" s="9"/>
      <c r="F2543" s="9"/>
      <c r="G2543" s="9"/>
      <c r="H2543" s="9"/>
    </row>
    <row r="2544" spans="1:8">
      <c r="A2544" s="5"/>
      <c r="B2544" s="7"/>
      <c r="C2544" s="9"/>
      <c r="D2544" s="9"/>
      <c r="E2544" s="9"/>
      <c r="F2544" s="9"/>
      <c r="G2544" s="9"/>
      <c r="H2544" s="9"/>
    </row>
    <row r="2545" spans="1:8">
      <c r="A2545" s="5"/>
      <c r="B2545" s="7"/>
      <c r="C2545" s="9"/>
      <c r="D2545" s="9"/>
      <c r="E2545" s="9"/>
      <c r="F2545" s="9"/>
      <c r="G2545" s="9"/>
      <c r="H2545" s="9"/>
    </row>
    <row r="2546" spans="1:8">
      <c r="A2546" s="5"/>
      <c r="B2546" s="7"/>
      <c r="C2546" s="9"/>
      <c r="D2546" s="9"/>
      <c r="E2546" s="9"/>
      <c r="F2546" s="9"/>
      <c r="G2546" s="9"/>
      <c r="H2546" s="9"/>
    </row>
    <row r="2547" spans="1:8">
      <c r="A2547" s="5"/>
      <c r="B2547" s="7"/>
      <c r="C2547" s="9"/>
      <c r="D2547" s="9"/>
      <c r="E2547" s="9"/>
      <c r="F2547" s="9"/>
      <c r="G2547" s="9"/>
      <c r="H2547" s="9"/>
    </row>
    <row r="2548" spans="1:8">
      <c r="A2548" s="5"/>
      <c r="B2548" s="7"/>
      <c r="C2548" s="9"/>
      <c r="D2548" s="9"/>
      <c r="E2548" s="9"/>
      <c r="F2548" s="9"/>
      <c r="G2548" s="9"/>
      <c r="H2548" s="9"/>
    </row>
    <row r="2549" spans="1:8">
      <c r="A2549" s="5"/>
      <c r="B2549" s="7"/>
      <c r="C2549" s="9"/>
      <c r="D2549" s="9"/>
      <c r="E2549" s="9"/>
      <c r="F2549" s="9"/>
      <c r="G2549" s="9"/>
      <c r="H2549" s="9"/>
    </row>
    <row r="2550" spans="1:8">
      <c r="A2550" s="5"/>
      <c r="B2550" s="7"/>
      <c r="C2550" s="9"/>
      <c r="D2550" s="9"/>
      <c r="E2550" s="9"/>
      <c r="F2550" s="9"/>
      <c r="G2550" s="9"/>
      <c r="H2550" s="9"/>
    </row>
    <row r="2551" spans="1:8">
      <c r="A2551" s="5"/>
      <c r="B2551" s="7"/>
      <c r="C2551" s="9"/>
      <c r="D2551" s="9"/>
      <c r="E2551" s="9"/>
      <c r="F2551" s="9"/>
      <c r="G2551" s="9"/>
      <c r="H2551" s="9"/>
    </row>
    <row r="2552" spans="1:8">
      <c r="A2552" s="5"/>
      <c r="B2552" s="7"/>
      <c r="C2552" s="9"/>
      <c r="D2552" s="9"/>
      <c r="E2552" s="9"/>
      <c r="F2552" s="9"/>
      <c r="G2552" s="9"/>
      <c r="H2552" s="9"/>
    </row>
    <row r="2553" spans="1:8">
      <c r="A2553" s="5"/>
      <c r="B2553" s="7"/>
      <c r="C2553" s="9"/>
      <c r="D2553" s="9"/>
      <c r="E2553" s="9"/>
      <c r="F2553" s="9"/>
      <c r="G2553" s="9"/>
      <c r="H2553" s="9"/>
    </row>
    <row r="2554" spans="1:8">
      <c r="A2554" s="5"/>
      <c r="B2554" s="7"/>
      <c r="C2554" s="9"/>
      <c r="D2554" s="9"/>
      <c r="E2554" s="9"/>
      <c r="F2554" s="9"/>
      <c r="G2554" s="9"/>
      <c r="H2554" s="9"/>
    </row>
    <row r="2555" spans="1:8">
      <c r="A2555" s="5"/>
      <c r="B2555" s="7"/>
      <c r="C2555" s="9"/>
      <c r="D2555" s="9"/>
      <c r="E2555" s="9"/>
      <c r="F2555" s="9"/>
      <c r="G2555" s="9"/>
      <c r="H2555" s="9"/>
    </row>
    <row r="2556" spans="1:8">
      <c r="A2556" s="5"/>
      <c r="B2556" s="7"/>
      <c r="C2556" s="9"/>
      <c r="D2556" s="9"/>
      <c r="E2556" s="9"/>
      <c r="F2556" s="9"/>
      <c r="G2556" s="9"/>
      <c r="H2556" s="9"/>
    </row>
    <row r="2557" spans="1:8">
      <c r="A2557" s="5"/>
      <c r="B2557" s="7"/>
      <c r="C2557" s="9"/>
      <c r="D2557" s="9"/>
      <c r="E2557" s="9"/>
      <c r="F2557" s="9"/>
      <c r="G2557" s="9"/>
      <c r="H2557" s="9"/>
    </row>
    <row r="2558" spans="1:8">
      <c r="A2558" s="5"/>
      <c r="B2558" s="7"/>
      <c r="C2558" s="9"/>
      <c r="D2558" s="9"/>
      <c r="E2558" s="9"/>
      <c r="F2558" s="9"/>
      <c r="G2558" s="9"/>
      <c r="H2558" s="9"/>
    </row>
    <row r="2559" spans="1:8">
      <c r="A2559" s="5"/>
      <c r="B2559" s="7"/>
      <c r="C2559" s="9"/>
      <c r="D2559" s="9"/>
      <c r="E2559" s="9"/>
      <c r="F2559" s="9"/>
      <c r="G2559" s="9"/>
      <c r="H2559" s="9"/>
    </row>
    <row r="2560" spans="1:8">
      <c r="A2560" s="5"/>
      <c r="B2560" s="7"/>
      <c r="C2560" s="9"/>
      <c r="D2560" s="9"/>
      <c r="E2560" s="9"/>
      <c r="F2560" s="9"/>
      <c r="G2560" s="9"/>
      <c r="H2560" s="9"/>
    </row>
    <row r="2561" spans="1:8">
      <c r="A2561" s="5"/>
      <c r="B2561" s="7"/>
      <c r="C2561" s="9"/>
      <c r="D2561" s="9"/>
      <c r="E2561" s="9"/>
      <c r="F2561" s="9"/>
      <c r="G2561" s="9"/>
      <c r="H2561" s="9"/>
    </row>
    <row r="2562" spans="1:8">
      <c r="A2562" s="5"/>
      <c r="B2562" s="7"/>
      <c r="C2562" s="9"/>
      <c r="D2562" s="9"/>
      <c r="E2562" s="9"/>
      <c r="F2562" s="9"/>
      <c r="G2562" s="9"/>
      <c r="H2562" s="9"/>
    </row>
    <row r="2563" spans="1:8">
      <c r="A2563" s="5"/>
      <c r="B2563" s="7"/>
      <c r="C2563" s="9"/>
      <c r="D2563" s="9"/>
      <c r="E2563" s="9"/>
      <c r="F2563" s="9"/>
      <c r="G2563" s="9"/>
      <c r="H2563" s="9"/>
    </row>
    <row r="2564" spans="1:8">
      <c r="A2564" s="5"/>
      <c r="B2564" s="7"/>
      <c r="C2564" s="9"/>
      <c r="D2564" s="9"/>
      <c r="E2564" s="9"/>
      <c r="F2564" s="9"/>
      <c r="G2564" s="9"/>
      <c r="H2564" s="9"/>
    </row>
    <row r="2565" spans="1:8">
      <c r="A2565" s="5"/>
      <c r="B2565" s="7"/>
      <c r="C2565" s="9"/>
      <c r="D2565" s="9"/>
      <c r="E2565" s="9"/>
      <c r="F2565" s="9"/>
      <c r="G2565" s="9"/>
      <c r="H2565" s="9"/>
    </row>
    <row r="2566" spans="1:8">
      <c r="A2566" s="5"/>
      <c r="B2566" s="7"/>
      <c r="C2566" s="9"/>
      <c r="D2566" s="9"/>
      <c r="E2566" s="9"/>
      <c r="F2566" s="9"/>
      <c r="G2566" s="9"/>
      <c r="H2566" s="9"/>
    </row>
    <row r="2567" spans="1:8">
      <c r="A2567" s="5"/>
      <c r="B2567" s="7"/>
      <c r="C2567" s="9"/>
      <c r="D2567" s="9"/>
      <c r="E2567" s="9"/>
      <c r="F2567" s="9"/>
      <c r="G2567" s="9"/>
      <c r="H2567" s="9"/>
    </row>
    <row r="2568" spans="1:8">
      <c r="A2568" s="5"/>
      <c r="B2568" s="7"/>
      <c r="C2568" s="9"/>
      <c r="D2568" s="9"/>
      <c r="E2568" s="9"/>
      <c r="F2568" s="9"/>
      <c r="G2568" s="9"/>
      <c r="H2568" s="9"/>
    </row>
    <row r="2569" spans="1:8">
      <c r="A2569" s="5"/>
      <c r="B2569" s="7"/>
      <c r="C2569" s="9"/>
      <c r="D2569" s="9"/>
      <c r="E2569" s="9"/>
      <c r="F2569" s="9"/>
      <c r="G2569" s="9"/>
      <c r="H2569" s="9"/>
    </row>
    <row r="2570" spans="1:8">
      <c r="A2570" s="5"/>
      <c r="B2570" s="7"/>
      <c r="C2570" s="9"/>
      <c r="D2570" s="9"/>
      <c r="E2570" s="9"/>
      <c r="F2570" s="9"/>
      <c r="G2570" s="9"/>
      <c r="H2570" s="9"/>
    </row>
    <row r="2571" spans="1:8">
      <c r="A2571" s="5"/>
      <c r="B2571" s="7"/>
      <c r="C2571" s="9"/>
      <c r="D2571" s="9"/>
      <c r="E2571" s="9"/>
      <c r="F2571" s="9"/>
      <c r="G2571" s="9"/>
      <c r="H2571" s="9"/>
    </row>
    <row r="2572" spans="1:8">
      <c r="A2572" s="5"/>
      <c r="B2572" s="7"/>
      <c r="C2572" s="9"/>
      <c r="D2572" s="9"/>
      <c r="E2572" s="9"/>
      <c r="F2572" s="9"/>
      <c r="G2572" s="9"/>
      <c r="H2572" s="9"/>
    </row>
    <row r="2573" spans="1:8">
      <c r="A2573" s="5"/>
      <c r="B2573" s="7"/>
      <c r="C2573" s="9"/>
      <c r="D2573" s="9"/>
      <c r="E2573" s="9"/>
      <c r="F2573" s="9"/>
      <c r="G2573" s="9"/>
      <c r="H2573" s="9"/>
    </row>
    <row r="2574" spans="1:8">
      <c r="A2574" s="5"/>
      <c r="B2574" s="7"/>
      <c r="C2574" s="9"/>
      <c r="D2574" s="9"/>
      <c r="E2574" s="9"/>
      <c r="F2574" s="9"/>
      <c r="G2574" s="9"/>
      <c r="H2574" s="9"/>
    </row>
    <row r="2575" spans="1:8">
      <c r="A2575" s="5"/>
      <c r="B2575" s="7"/>
      <c r="C2575" s="9"/>
      <c r="D2575" s="9"/>
      <c r="E2575" s="9"/>
      <c r="F2575" s="9"/>
      <c r="G2575" s="9"/>
      <c r="H2575" s="9"/>
    </row>
    <row r="2576" spans="1:8">
      <c r="A2576" s="5"/>
      <c r="B2576" s="7"/>
      <c r="C2576" s="9"/>
      <c r="D2576" s="9"/>
      <c r="E2576" s="9"/>
      <c r="F2576" s="9"/>
      <c r="G2576" s="9"/>
      <c r="H2576" s="9"/>
    </row>
    <row r="2577" spans="1:8">
      <c r="A2577" s="5"/>
      <c r="B2577" s="7"/>
      <c r="C2577" s="9"/>
      <c r="D2577" s="9"/>
      <c r="E2577" s="9"/>
      <c r="F2577" s="9"/>
      <c r="G2577" s="9"/>
      <c r="H2577" s="9"/>
    </row>
    <row r="2578" spans="1:8">
      <c r="A2578" s="5"/>
      <c r="B2578" s="7"/>
      <c r="C2578" s="9"/>
      <c r="D2578" s="9"/>
      <c r="E2578" s="9"/>
      <c r="F2578" s="9"/>
      <c r="G2578" s="9"/>
      <c r="H2578" s="9"/>
    </row>
    <row r="2579" spans="1:8">
      <c r="A2579" s="5"/>
      <c r="B2579" s="7"/>
      <c r="C2579" s="9"/>
      <c r="D2579" s="9"/>
      <c r="E2579" s="9"/>
      <c r="F2579" s="9"/>
      <c r="G2579" s="9"/>
      <c r="H2579" s="9"/>
    </row>
    <row r="2580" spans="1:8">
      <c r="A2580" s="5"/>
      <c r="B2580" s="7"/>
      <c r="C2580" s="9"/>
      <c r="D2580" s="9"/>
      <c r="E2580" s="9"/>
      <c r="F2580" s="9"/>
      <c r="G2580" s="9"/>
      <c r="H2580" s="9"/>
    </row>
    <row r="2581" spans="1:8">
      <c r="A2581" s="5"/>
      <c r="B2581" s="7"/>
      <c r="C2581" s="9"/>
      <c r="D2581" s="9"/>
      <c r="E2581" s="9"/>
      <c r="F2581" s="9"/>
      <c r="G2581" s="9"/>
      <c r="H2581" s="9"/>
    </row>
    <row r="2582" spans="1:8">
      <c r="A2582" s="5"/>
      <c r="B2582" s="7"/>
      <c r="C2582" s="9"/>
      <c r="D2582" s="9"/>
      <c r="E2582" s="9"/>
      <c r="F2582" s="9"/>
      <c r="G2582" s="9"/>
      <c r="H2582" s="9"/>
    </row>
    <row r="2583" spans="1:8">
      <c r="A2583" s="5"/>
      <c r="B2583" s="7"/>
      <c r="C2583" s="9"/>
      <c r="D2583" s="9"/>
      <c r="E2583" s="9"/>
      <c r="F2583" s="9"/>
      <c r="G2583" s="9"/>
      <c r="H2583" s="9"/>
    </row>
    <row r="2584" spans="1:8">
      <c r="A2584" s="5"/>
      <c r="B2584" s="7"/>
      <c r="C2584" s="9"/>
      <c r="D2584" s="9"/>
      <c r="E2584" s="9"/>
      <c r="F2584" s="9"/>
      <c r="G2584" s="9"/>
      <c r="H2584" s="9"/>
    </row>
    <row r="2585" spans="1:8">
      <c r="A2585" s="5"/>
      <c r="B2585" s="7"/>
      <c r="C2585" s="9"/>
      <c r="D2585" s="9"/>
      <c r="E2585" s="9"/>
      <c r="F2585" s="9"/>
      <c r="G2585" s="9"/>
      <c r="H2585" s="9"/>
    </row>
    <row r="2586" spans="1:8">
      <c r="A2586" s="5"/>
      <c r="B2586" s="7"/>
      <c r="C2586" s="9"/>
      <c r="D2586" s="9"/>
      <c r="E2586" s="9"/>
      <c r="F2586" s="9"/>
      <c r="G2586" s="9"/>
      <c r="H2586" s="9"/>
    </row>
    <row r="2587" spans="1:8">
      <c r="A2587" s="5"/>
      <c r="B2587" s="7"/>
      <c r="C2587" s="9"/>
      <c r="D2587" s="9"/>
      <c r="E2587" s="9"/>
      <c r="F2587" s="9"/>
      <c r="G2587" s="9"/>
      <c r="H2587" s="9"/>
    </row>
    <row r="2588" spans="1:8">
      <c r="A2588" s="5"/>
      <c r="B2588" s="7"/>
      <c r="C2588" s="9"/>
      <c r="D2588" s="9"/>
      <c r="E2588" s="9"/>
      <c r="F2588" s="9"/>
      <c r="G2588" s="9"/>
      <c r="H2588" s="9"/>
    </row>
    <row r="2589" spans="1:8">
      <c r="A2589" s="5"/>
      <c r="B2589" s="7"/>
      <c r="C2589" s="9"/>
      <c r="D2589" s="9"/>
      <c r="E2589" s="9"/>
      <c r="F2589" s="9"/>
      <c r="G2589" s="9"/>
      <c r="H2589" s="9"/>
    </row>
    <row r="2590" spans="1:8">
      <c r="A2590" s="5"/>
      <c r="B2590" s="7"/>
      <c r="C2590" s="9"/>
      <c r="D2590" s="9"/>
      <c r="E2590" s="9"/>
      <c r="F2590" s="9"/>
      <c r="G2590" s="9"/>
      <c r="H2590" s="9"/>
    </row>
    <row r="2591" spans="1:8">
      <c r="A2591" s="5"/>
      <c r="B2591" s="7"/>
      <c r="C2591" s="9"/>
      <c r="D2591" s="9"/>
      <c r="E2591" s="9"/>
      <c r="F2591" s="9"/>
      <c r="G2591" s="9"/>
      <c r="H2591" s="9"/>
    </row>
    <row r="2592" spans="1:8">
      <c r="A2592" s="5"/>
      <c r="B2592" s="7"/>
      <c r="C2592" s="9"/>
      <c r="D2592" s="9"/>
      <c r="E2592" s="9"/>
      <c r="F2592" s="9"/>
      <c r="G2592" s="9"/>
      <c r="H2592" s="9"/>
    </row>
    <row r="2593" spans="1:8">
      <c r="A2593" s="5"/>
      <c r="B2593" s="7"/>
      <c r="C2593" s="9"/>
      <c r="D2593" s="9"/>
      <c r="E2593" s="9"/>
      <c r="F2593" s="9"/>
      <c r="G2593" s="9"/>
      <c r="H2593" s="9"/>
    </row>
    <row r="2594" spans="1:8">
      <c r="A2594" s="5"/>
      <c r="B2594" s="7"/>
      <c r="C2594" s="9"/>
      <c r="D2594" s="9"/>
      <c r="E2594" s="9"/>
      <c r="F2594" s="9"/>
      <c r="G2594" s="9"/>
      <c r="H2594" s="9"/>
    </row>
    <row r="2595" spans="1:8">
      <c r="A2595" s="5"/>
      <c r="B2595" s="7"/>
      <c r="C2595" s="9"/>
      <c r="D2595" s="9"/>
      <c r="E2595" s="9"/>
      <c r="F2595" s="9"/>
      <c r="G2595" s="9"/>
      <c r="H2595" s="9"/>
    </row>
    <row r="2596" spans="1:8">
      <c r="A2596" s="5"/>
      <c r="B2596" s="7"/>
      <c r="C2596" s="9"/>
      <c r="D2596" s="9"/>
      <c r="E2596" s="9"/>
      <c r="F2596" s="9"/>
      <c r="G2596" s="9"/>
      <c r="H2596" s="9"/>
    </row>
    <row r="2597" spans="1:8">
      <c r="A2597" s="5"/>
      <c r="B2597" s="7"/>
      <c r="C2597" s="9"/>
      <c r="D2597" s="9"/>
      <c r="E2597" s="9"/>
      <c r="F2597" s="9"/>
      <c r="G2597" s="9"/>
      <c r="H2597" s="9"/>
    </row>
    <row r="2598" spans="1:8">
      <c r="A2598" s="5"/>
      <c r="B2598" s="7"/>
      <c r="C2598" s="9"/>
      <c r="D2598" s="9"/>
      <c r="E2598" s="9"/>
      <c r="F2598" s="9"/>
      <c r="G2598" s="9"/>
      <c r="H2598" s="9"/>
    </row>
    <row r="2599" spans="1:8">
      <c r="A2599" s="5"/>
      <c r="B2599" s="7"/>
      <c r="C2599" s="9"/>
      <c r="D2599" s="9"/>
      <c r="E2599" s="9"/>
      <c r="F2599" s="9"/>
      <c r="G2599" s="9"/>
      <c r="H2599" s="9"/>
    </row>
    <row r="2600" spans="1:8">
      <c r="A2600" s="5"/>
      <c r="B2600" s="7"/>
      <c r="C2600" s="9"/>
      <c r="D2600" s="9"/>
      <c r="E2600" s="9"/>
      <c r="F2600" s="9"/>
      <c r="G2600" s="9"/>
      <c r="H2600" s="9"/>
    </row>
    <row r="2601" spans="1:8">
      <c r="A2601" s="5"/>
      <c r="B2601" s="7"/>
      <c r="C2601" s="9"/>
      <c r="D2601" s="9"/>
      <c r="E2601" s="9"/>
      <c r="F2601" s="9"/>
      <c r="G2601" s="9"/>
      <c r="H2601" s="9"/>
    </row>
    <row r="2602" spans="1:8">
      <c r="A2602" s="5"/>
      <c r="B2602" s="7"/>
      <c r="C2602" s="9"/>
      <c r="D2602" s="9"/>
      <c r="E2602" s="9"/>
      <c r="F2602" s="9"/>
      <c r="G2602" s="9"/>
      <c r="H2602" s="9"/>
    </row>
    <row r="2603" spans="1:8">
      <c r="A2603" s="5"/>
      <c r="B2603" s="7"/>
      <c r="C2603" s="9"/>
      <c r="D2603" s="9"/>
      <c r="E2603" s="9"/>
      <c r="F2603" s="9"/>
      <c r="G2603" s="9"/>
      <c r="H2603" s="9"/>
    </row>
    <row r="2604" spans="1:8">
      <c r="A2604" s="5"/>
      <c r="B2604" s="7"/>
      <c r="C2604" s="9"/>
      <c r="D2604" s="9"/>
      <c r="E2604" s="9"/>
      <c r="F2604" s="9"/>
      <c r="G2604" s="9"/>
      <c r="H2604" s="9"/>
    </row>
    <row r="2605" spans="1:8">
      <c r="A2605" s="5"/>
      <c r="B2605" s="7"/>
      <c r="C2605" s="9"/>
      <c r="D2605" s="9"/>
      <c r="E2605" s="9"/>
      <c r="F2605" s="9"/>
      <c r="G2605" s="9"/>
      <c r="H2605" s="9"/>
    </row>
    <row r="2606" spans="1:8">
      <c r="A2606" s="5"/>
      <c r="B2606" s="7"/>
      <c r="C2606" s="9"/>
      <c r="D2606" s="9"/>
      <c r="E2606" s="9"/>
      <c r="F2606" s="9"/>
      <c r="G2606" s="9"/>
      <c r="H2606" s="9"/>
    </row>
    <row r="2607" spans="1:8">
      <c r="A2607" s="5"/>
      <c r="B2607" s="7"/>
      <c r="C2607" s="9"/>
      <c r="D2607" s="9"/>
      <c r="E2607" s="9"/>
      <c r="F2607" s="9"/>
      <c r="G2607" s="9"/>
      <c r="H2607" s="9"/>
    </row>
    <row r="2608" spans="1:8">
      <c r="A2608" s="5"/>
      <c r="B2608" s="7"/>
      <c r="C2608" s="9"/>
      <c r="D2608" s="9"/>
      <c r="E2608" s="9"/>
      <c r="F2608" s="9"/>
      <c r="G2608" s="9"/>
      <c r="H2608" s="9"/>
    </row>
    <row r="2609" spans="1:8">
      <c r="A2609" s="5"/>
      <c r="B2609" s="7"/>
      <c r="C2609" s="9"/>
      <c r="D2609" s="9"/>
      <c r="E2609" s="9"/>
      <c r="F2609" s="9"/>
      <c r="G2609" s="9"/>
      <c r="H2609" s="9"/>
    </row>
    <row r="2610" spans="1:8">
      <c r="A2610" s="5"/>
      <c r="B2610" s="7"/>
      <c r="C2610" s="9"/>
      <c r="D2610" s="9"/>
      <c r="E2610" s="9"/>
      <c r="F2610" s="9"/>
      <c r="G2610" s="9"/>
      <c r="H2610" s="9"/>
    </row>
    <row r="2611" spans="1:8">
      <c r="A2611" s="5"/>
      <c r="B2611" s="7"/>
      <c r="C2611" s="9"/>
      <c r="D2611" s="9"/>
      <c r="E2611" s="9"/>
      <c r="F2611" s="9"/>
      <c r="G2611" s="9"/>
      <c r="H2611" s="9"/>
    </row>
    <row r="2612" spans="1:8">
      <c r="A2612" s="5"/>
      <c r="B2612" s="7"/>
      <c r="C2612" s="9"/>
      <c r="D2612" s="9"/>
      <c r="E2612" s="9"/>
      <c r="F2612" s="9"/>
      <c r="G2612" s="9"/>
      <c r="H2612" s="9"/>
    </row>
    <row r="2613" spans="1:8">
      <c r="A2613" s="5"/>
      <c r="B2613" s="7"/>
      <c r="C2613" s="9"/>
      <c r="D2613" s="9"/>
      <c r="E2613" s="9"/>
      <c r="F2613" s="9"/>
      <c r="G2613" s="9"/>
      <c r="H2613" s="9"/>
    </row>
    <row r="2614" spans="1:8">
      <c r="A2614" s="5"/>
      <c r="B2614" s="7"/>
      <c r="C2614" s="9"/>
      <c r="D2614" s="9"/>
      <c r="E2614" s="9"/>
      <c r="F2614" s="9"/>
      <c r="G2614" s="9"/>
      <c r="H2614" s="9"/>
    </row>
    <row r="2615" spans="1:8">
      <c r="A2615" s="5"/>
      <c r="B2615" s="7"/>
      <c r="C2615" s="9"/>
      <c r="D2615" s="9"/>
      <c r="E2615" s="9"/>
      <c r="F2615" s="9"/>
      <c r="G2615" s="9"/>
      <c r="H2615" s="9"/>
    </row>
    <row r="2616" spans="1:8">
      <c r="A2616" s="5"/>
      <c r="B2616" s="7"/>
      <c r="C2616" s="9"/>
      <c r="D2616" s="9"/>
      <c r="E2616" s="9"/>
      <c r="F2616" s="9"/>
      <c r="G2616" s="9"/>
      <c r="H2616" s="9"/>
    </row>
    <row r="2617" spans="1:8">
      <c r="A2617" s="5"/>
      <c r="B2617" s="7"/>
      <c r="C2617" s="9"/>
      <c r="D2617" s="9"/>
      <c r="E2617" s="9"/>
      <c r="F2617" s="9"/>
      <c r="G2617" s="9"/>
      <c r="H2617" s="9"/>
    </row>
    <row r="2618" spans="1:8">
      <c r="A2618" s="5"/>
      <c r="B2618" s="7"/>
      <c r="C2618" s="9"/>
      <c r="D2618" s="9"/>
      <c r="E2618" s="9"/>
      <c r="F2618" s="9"/>
      <c r="G2618" s="9"/>
      <c r="H2618" s="9"/>
    </row>
    <row r="2619" spans="1:8">
      <c r="A2619" s="5"/>
      <c r="B2619" s="7"/>
      <c r="C2619" s="9"/>
      <c r="D2619" s="9"/>
      <c r="E2619" s="9"/>
      <c r="F2619" s="9"/>
      <c r="G2619" s="9"/>
      <c r="H2619" s="9"/>
    </row>
    <row r="2620" spans="1:8">
      <c r="A2620" s="5"/>
      <c r="B2620" s="7"/>
      <c r="C2620" s="9"/>
      <c r="D2620" s="9"/>
      <c r="E2620" s="9"/>
      <c r="F2620" s="9"/>
      <c r="G2620" s="9"/>
      <c r="H2620" s="9"/>
    </row>
    <row r="2621" spans="1:8">
      <c r="A2621" s="5"/>
      <c r="B2621" s="7"/>
      <c r="C2621" s="9"/>
      <c r="D2621" s="9"/>
      <c r="E2621" s="9"/>
      <c r="F2621" s="9"/>
      <c r="G2621" s="9"/>
      <c r="H2621" s="9"/>
    </row>
    <row r="2622" spans="1:8">
      <c r="A2622" s="5"/>
      <c r="B2622" s="7"/>
      <c r="C2622" s="9"/>
      <c r="D2622" s="9"/>
      <c r="E2622" s="9"/>
      <c r="F2622" s="9"/>
      <c r="G2622" s="9"/>
      <c r="H2622" s="9"/>
    </row>
    <row r="2623" spans="1:8">
      <c r="A2623" s="5"/>
      <c r="B2623" s="7"/>
      <c r="C2623" s="9"/>
      <c r="D2623" s="9"/>
      <c r="E2623" s="9"/>
      <c r="F2623" s="9"/>
      <c r="G2623" s="9"/>
      <c r="H2623" s="9"/>
    </row>
    <row r="2624" spans="1:8">
      <c r="A2624" s="5"/>
      <c r="B2624" s="7"/>
      <c r="C2624" s="9"/>
      <c r="D2624" s="9"/>
      <c r="E2624" s="9"/>
      <c r="F2624" s="9"/>
      <c r="G2624" s="9"/>
      <c r="H2624" s="9"/>
    </row>
    <row r="2625" spans="1:8">
      <c r="A2625" s="5"/>
      <c r="B2625" s="7"/>
      <c r="C2625" s="9"/>
      <c r="D2625" s="9"/>
      <c r="E2625" s="9"/>
      <c r="F2625" s="9"/>
      <c r="G2625" s="9"/>
      <c r="H2625" s="9"/>
    </row>
    <row r="2626" spans="1:8">
      <c r="A2626" s="5"/>
      <c r="B2626" s="7"/>
      <c r="C2626" s="9"/>
      <c r="D2626" s="9"/>
      <c r="E2626" s="9"/>
      <c r="F2626" s="9"/>
      <c r="G2626" s="9"/>
      <c r="H2626" s="9"/>
    </row>
    <row r="2627" spans="1:8">
      <c r="A2627" s="5"/>
      <c r="B2627" s="7"/>
      <c r="C2627" s="9"/>
      <c r="D2627" s="9"/>
      <c r="E2627" s="9"/>
      <c r="F2627" s="9"/>
      <c r="G2627" s="9"/>
      <c r="H2627" s="9"/>
    </row>
    <row r="2628" spans="1:8">
      <c r="A2628" s="5"/>
      <c r="B2628" s="7"/>
      <c r="C2628" s="9"/>
      <c r="D2628" s="9"/>
      <c r="E2628" s="9"/>
      <c r="F2628" s="9"/>
      <c r="G2628" s="9"/>
      <c r="H2628" s="9"/>
    </row>
    <row r="2629" spans="1:8">
      <c r="A2629" s="5"/>
      <c r="B2629" s="7"/>
      <c r="C2629" s="9"/>
      <c r="D2629" s="9"/>
      <c r="E2629" s="9"/>
      <c r="F2629" s="9"/>
      <c r="G2629" s="9"/>
      <c r="H2629" s="9"/>
    </row>
    <row r="2630" spans="1:8">
      <c r="A2630" s="5"/>
      <c r="B2630" s="7"/>
      <c r="C2630" s="9"/>
      <c r="D2630" s="9"/>
      <c r="E2630" s="9"/>
      <c r="F2630" s="9"/>
      <c r="G2630" s="9"/>
      <c r="H2630" s="9"/>
    </row>
    <row r="2631" spans="1:8">
      <c r="A2631" s="5"/>
      <c r="B2631" s="7"/>
      <c r="C2631" s="9"/>
      <c r="D2631" s="9"/>
      <c r="E2631" s="9"/>
      <c r="F2631" s="9"/>
      <c r="G2631" s="9"/>
      <c r="H2631" s="9"/>
    </row>
    <row r="2632" spans="1:8">
      <c r="A2632" s="5"/>
      <c r="B2632" s="7"/>
      <c r="C2632" s="9"/>
      <c r="D2632" s="9"/>
      <c r="E2632" s="9"/>
      <c r="F2632" s="9"/>
      <c r="G2632" s="9"/>
      <c r="H2632" s="9"/>
    </row>
    <row r="2633" spans="1:8">
      <c r="A2633" s="5"/>
      <c r="B2633" s="7"/>
      <c r="C2633" s="9"/>
      <c r="D2633" s="9"/>
      <c r="E2633" s="9"/>
      <c r="F2633" s="9"/>
      <c r="G2633" s="9"/>
      <c r="H2633" s="9"/>
    </row>
    <row r="2634" spans="1:8">
      <c r="A2634" s="5"/>
      <c r="B2634" s="7"/>
      <c r="C2634" s="9"/>
      <c r="D2634" s="9"/>
      <c r="E2634" s="9"/>
      <c r="F2634" s="9"/>
      <c r="G2634" s="9"/>
      <c r="H2634" s="9"/>
    </row>
    <row r="2635" spans="1:8">
      <c r="A2635" s="5"/>
      <c r="B2635" s="7"/>
      <c r="C2635" s="9"/>
      <c r="D2635" s="9"/>
      <c r="E2635" s="9"/>
      <c r="F2635" s="9"/>
      <c r="G2635" s="9"/>
      <c r="H2635" s="9"/>
    </row>
    <row r="2636" spans="1:8">
      <c r="A2636" s="5"/>
      <c r="B2636" s="7"/>
      <c r="C2636" s="9"/>
      <c r="D2636" s="9"/>
      <c r="E2636" s="9"/>
      <c r="F2636" s="9"/>
      <c r="G2636" s="9"/>
      <c r="H2636" s="9"/>
    </row>
    <row r="2637" spans="1:8">
      <c r="A2637" s="5"/>
      <c r="B2637" s="7"/>
      <c r="C2637" s="9"/>
      <c r="D2637" s="9"/>
      <c r="E2637" s="9"/>
      <c r="F2637" s="9"/>
      <c r="G2637" s="9"/>
      <c r="H2637" s="9"/>
    </row>
    <row r="2638" spans="1:8">
      <c r="A2638" s="5"/>
      <c r="B2638" s="7"/>
      <c r="C2638" s="9"/>
      <c r="D2638" s="9"/>
      <c r="E2638" s="9"/>
      <c r="F2638" s="9"/>
      <c r="G2638" s="9"/>
      <c r="H2638" s="9"/>
    </row>
    <row r="2639" spans="1:8">
      <c r="A2639" s="5"/>
      <c r="B2639" s="7"/>
      <c r="C2639" s="9"/>
      <c r="D2639" s="9"/>
      <c r="E2639" s="9"/>
      <c r="F2639" s="9"/>
      <c r="G2639" s="9"/>
      <c r="H2639" s="9"/>
    </row>
    <row r="2640" spans="1:8">
      <c r="A2640" s="5"/>
      <c r="B2640" s="7"/>
      <c r="C2640" s="9"/>
      <c r="D2640" s="9"/>
      <c r="E2640" s="9"/>
      <c r="F2640" s="9"/>
      <c r="G2640" s="9"/>
      <c r="H2640" s="9"/>
    </row>
    <row r="2641" spans="1:8">
      <c r="A2641" s="5"/>
      <c r="B2641" s="7"/>
      <c r="C2641" s="9"/>
      <c r="D2641" s="9"/>
      <c r="E2641" s="9"/>
      <c r="F2641" s="9"/>
      <c r="G2641" s="9"/>
      <c r="H2641" s="9"/>
    </row>
    <row r="2642" spans="1:8">
      <c r="A2642" s="5"/>
      <c r="B2642" s="7"/>
      <c r="C2642" s="9"/>
      <c r="D2642" s="9"/>
      <c r="E2642" s="9"/>
      <c r="F2642" s="9"/>
      <c r="G2642" s="9"/>
      <c r="H2642" s="9"/>
    </row>
    <row r="2643" spans="1:8">
      <c r="A2643" s="5"/>
      <c r="B2643" s="7"/>
      <c r="C2643" s="9"/>
      <c r="D2643" s="9"/>
      <c r="E2643" s="9"/>
      <c r="F2643" s="9"/>
      <c r="G2643" s="9"/>
      <c r="H2643" s="9"/>
    </row>
    <row r="2644" spans="1:8">
      <c r="A2644" s="5"/>
      <c r="B2644" s="7"/>
      <c r="C2644" s="9"/>
      <c r="D2644" s="9"/>
      <c r="E2644" s="9"/>
      <c r="F2644" s="9"/>
      <c r="G2644" s="9"/>
      <c r="H2644" s="9"/>
    </row>
    <row r="2645" spans="1:8">
      <c r="A2645" s="5"/>
      <c r="B2645" s="7"/>
      <c r="C2645" s="9"/>
      <c r="D2645" s="9"/>
      <c r="E2645" s="9"/>
      <c r="F2645" s="9"/>
      <c r="G2645" s="9"/>
      <c r="H2645" s="9"/>
    </row>
    <row r="2646" spans="1:8">
      <c r="A2646" s="5"/>
      <c r="B2646" s="7"/>
      <c r="C2646" s="9"/>
      <c r="D2646" s="9"/>
      <c r="E2646" s="9"/>
      <c r="F2646" s="9"/>
      <c r="G2646" s="9"/>
      <c r="H2646" s="9"/>
    </row>
    <row r="2647" spans="1:8">
      <c r="A2647" s="5"/>
      <c r="B2647" s="7"/>
      <c r="C2647" s="9"/>
      <c r="D2647" s="9"/>
      <c r="E2647" s="9"/>
      <c r="F2647" s="9"/>
      <c r="G2647" s="9"/>
      <c r="H2647" s="9"/>
    </row>
    <row r="2648" spans="1:8">
      <c r="A2648" s="5"/>
      <c r="B2648" s="7"/>
      <c r="C2648" s="9"/>
      <c r="D2648" s="9"/>
      <c r="E2648" s="9"/>
      <c r="F2648" s="9"/>
      <c r="G2648" s="9"/>
      <c r="H2648" s="9"/>
    </row>
    <row r="2649" spans="1:8">
      <c r="A2649" s="5"/>
      <c r="B2649" s="7"/>
      <c r="C2649" s="9"/>
      <c r="D2649" s="9"/>
      <c r="E2649" s="9"/>
      <c r="F2649" s="9"/>
      <c r="G2649" s="9"/>
      <c r="H2649" s="9"/>
    </row>
    <row r="2650" spans="1:8">
      <c r="A2650" s="5"/>
      <c r="B2650" s="7"/>
      <c r="C2650" s="9"/>
      <c r="D2650" s="9"/>
      <c r="E2650" s="9"/>
      <c r="F2650" s="9"/>
      <c r="G2650" s="9"/>
      <c r="H2650" s="9"/>
    </row>
    <row r="2651" spans="1:8">
      <c r="A2651" s="5"/>
      <c r="B2651" s="7"/>
      <c r="C2651" s="9"/>
      <c r="D2651" s="9"/>
      <c r="E2651" s="9"/>
      <c r="F2651" s="9"/>
      <c r="G2651" s="9"/>
      <c r="H2651" s="9"/>
    </row>
    <row r="2652" spans="1:8">
      <c r="A2652" s="5"/>
      <c r="B2652" s="7"/>
      <c r="C2652" s="9"/>
      <c r="D2652" s="9"/>
      <c r="E2652" s="9"/>
      <c r="F2652" s="9"/>
      <c r="G2652" s="9"/>
      <c r="H2652" s="9"/>
    </row>
    <row r="2653" spans="1:8">
      <c r="A2653" s="5"/>
      <c r="B2653" s="7"/>
      <c r="C2653" s="9"/>
      <c r="D2653" s="9"/>
      <c r="E2653" s="9"/>
      <c r="F2653" s="9"/>
      <c r="G2653" s="9"/>
      <c r="H2653" s="9"/>
    </row>
    <row r="2654" spans="1:8">
      <c r="A2654" s="5"/>
      <c r="B2654" s="7"/>
      <c r="C2654" s="9"/>
      <c r="D2654" s="9"/>
      <c r="E2654" s="9"/>
      <c r="F2654" s="9"/>
      <c r="G2654" s="9"/>
      <c r="H2654" s="9"/>
    </row>
    <row r="2655" spans="1:8">
      <c r="A2655" s="5"/>
      <c r="B2655" s="7"/>
      <c r="C2655" s="9"/>
      <c r="D2655" s="9"/>
      <c r="E2655" s="9"/>
      <c r="F2655" s="9"/>
      <c r="G2655" s="9"/>
      <c r="H2655" s="9"/>
    </row>
    <row r="2656" spans="1:8">
      <c r="A2656" s="5"/>
      <c r="B2656" s="7"/>
      <c r="C2656" s="9"/>
      <c r="D2656" s="9"/>
      <c r="E2656" s="9"/>
      <c r="F2656" s="9"/>
      <c r="G2656" s="9"/>
      <c r="H2656" s="9"/>
    </row>
    <row r="2657" spans="1:8">
      <c r="A2657" s="5"/>
      <c r="B2657" s="7"/>
      <c r="C2657" s="9"/>
      <c r="D2657" s="9"/>
      <c r="E2657" s="9"/>
      <c r="F2657" s="9"/>
      <c r="G2657" s="9"/>
      <c r="H2657" s="9"/>
    </row>
    <row r="2658" spans="1:8">
      <c r="A2658" s="5"/>
      <c r="B2658" s="7"/>
      <c r="C2658" s="9"/>
      <c r="D2658" s="9"/>
      <c r="E2658" s="9"/>
      <c r="F2658" s="9"/>
      <c r="G2658" s="9"/>
      <c r="H2658" s="9"/>
    </row>
    <row r="2659" spans="1:8">
      <c r="A2659" s="5"/>
      <c r="B2659" s="7"/>
      <c r="C2659" s="9"/>
      <c r="D2659" s="9"/>
      <c r="E2659" s="9"/>
      <c r="F2659" s="9"/>
      <c r="G2659" s="9"/>
      <c r="H2659" s="9"/>
    </row>
    <row r="2660" spans="1:8">
      <c r="A2660" s="5"/>
      <c r="B2660" s="7"/>
      <c r="C2660" s="9"/>
      <c r="D2660" s="9"/>
      <c r="E2660" s="9"/>
      <c r="F2660" s="9"/>
      <c r="G2660" s="9"/>
      <c r="H2660" s="9"/>
    </row>
    <row r="2661" spans="1:8">
      <c r="A2661" s="5"/>
      <c r="B2661" s="7"/>
      <c r="C2661" s="9"/>
      <c r="D2661" s="9"/>
      <c r="E2661" s="9"/>
      <c r="F2661" s="9"/>
      <c r="G2661" s="9"/>
      <c r="H2661" s="9"/>
    </row>
    <row r="2662" spans="1:8">
      <c r="A2662" s="5"/>
      <c r="B2662" s="7"/>
      <c r="C2662" s="9"/>
      <c r="D2662" s="9"/>
      <c r="E2662" s="9"/>
      <c r="F2662" s="9"/>
      <c r="G2662" s="9"/>
      <c r="H2662" s="9"/>
    </row>
    <row r="2663" spans="1:8">
      <c r="A2663" s="5"/>
      <c r="B2663" s="7"/>
      <c r="C2663" s="9"/>
      <c r="D2663" s="9"/>
      <c r="E2663" s="9"/>
      <c r="F2663" s="9"/>
      <c r="G2663" s="9"/>
      <c r="H2663" s="9"/>
    </row>
    <row r="2664" spans="1:8">
      <c r="A2664" s="5"/>
      <c r="B2664" s="7"/>
      <c r="C2664" s="9"/>
      <c r="D2664" s="9"/>
      <c r="E2664" s="9"/>
      <c r="F2664" s="9"/>
      <c r="G2664" s="9"/>
      <c r="H2664" s="9"/>
    </row>
    <row r="2665" spans="1:8">
      <c r="A2665" s="5"/>
      <c r="B2665" s="7"/>
      <c r="C2665" s="9"/>
      <c r="D2665" s="9"/>
      <c r="E2665" s="9"/>
      <c r="F2665" s="9"/>
      <c r="G2665" s="9"/>
      <c r="H2665" s="9"/>
    </row>
    <row r="2666" spans="1:8">
      <c r="A2666" s="5"/>
      <c r="B2666" s="7"/>
      <c r="C2666" s="9"/>
      <c r="D2666" s="9"/>
      <c r="E2666" s="9"/>
      <c r="F2666" s="9"/>
      <c r="G2666" s="9"/>
      <c r="H2666" s="9"/>
    </row>
    <row r="2667" spans="1:8">
      <c r="A2667" s="5"/>
      <c r="B2667" s="7"/>
      <c r="C2667" s="9"/>
      <c r="D2667" s="9"/>
      <c r="E2667" s="9"/>
      <c r="F2667" s="9"/>
      <c r="G2667" s="9"/>
      <c r="H2667" s="9"/>
    </row>
    <row r="2668" spans="1:8">
      <c r="A2668" s="5"/>
      <c r="B2668" s="7"/>
      <c r="C2668" s="9"/>
      <c r="D2668" s="9"/>
      <c r="E2668" s="9"/>
      <c r="F2668" s="9"/>
      <c r="G2668" s="9"/>
      <c r="H2668" s="9"/>
    </row>
    <row r="2669" spans="1:8">
      <c r="A2669" s="5"/>
      <c r="B2669" s="7"/>
      <c r="C2669" s="9"/>
      <c r="D2669" s="9"/>
      <c r="E2669" s="9"/>
      <c r="F2669" s="9"/>
      <c r="G2669" s="9"/>
      <c r="H2669" s="9"/>
    </row>
    <row r="2670" spans="1:8">
      <c r="A2670" s="5"/>
      <c r="B2670" s="7"/>
      <c r="C2670" s="9"/>
      <c r="D2670" s="9"/>
      <c r="E2670" s="9"/>
      <c r="F2670" s="9"/>
      <c r="G2670" s="9"/>
      <c r="H2670" s="9"/>
    </row>
    <row r="2671" spans="1:8">
      <c r="A2671" s="5"/>
      <c r="B2671" s="7"/>
      <c r="C2671" s="9"/>
      <c r="D2671" s="9"/>
      <c r="E2671" s="9"/>
      <c r="F2671" s="9"/>
      <c r="G2671" s="9"/>
      <c r="H2671" s="9"/>
    </row>
    <row r="2672" spans="1:8">
      <c r="A2672" s="5"/>
      <c r="B2672" s="7"/>
      <c r="C2672" s="9"/>
      <c r="D2672" s="9"/>
      <c r="E2672" s="9"/>
      <c r="F2672" s="9"/>
      <c r="G2672" s="9"/>
      <c r="H2672" s="9"/>
    </row>
    <row r="2673" spans="1:8">
      <c r="A2673" s="5"/>
      <c r="B2673" s="7"/>
      <c r="C2673" s="9"/>
      <c r="D2673" s="9"/>
      <c r="E2673" s="9"/>
      <c r="F2673" s="9"/>
      <c r="G2673" s="9"/>
      <c r="H2673" s="9"/>
    </row>
    <row r="2674" spans="1:8">
      <c r="A2674" s="5"/>
      <c r="B2674" s="7"/>
      <c r="C2674" s="9"/>
      <c r="D2674" s="9"/>
      <c r="E2674" s="9"/>
      <c r="F2674" s="9"/>
      <c r="G2674" s="9"/>
      <c r="H2674" s="9"/>
    </row>
    <row r="2675" spans="1:8">
      <c r="A2675" s="5"/>
      <c r="B2675" s="7"/>
      <c r="C2675" s="9"/>
      <c r="D2675" s="9"/>
      <c r="E2675" s="9"/>
      <c r="F2675" s="9"/>
      <c r="G2675" s="9"/>
      <c r="H2675" s="9"/>
    </row>
    <row r="2676" spans="1:8">
      <c r="A2676" s="5"/>
      <c r="B2676" s="7"/>
      <c r="C2676" s="9"/>
      <c r="D2676" s="9"/>
      <c r="E2676" s="9"/>
      <c r="F2676" s="9"/>
      <c r="G2676" s="9"/>
      <c r="H2676" s="9"/>
    </row>
    <row r="2677" spans="1:8">
      <c r="A2677" s="5"/>
      <c r="B2677" s="7"/>
      <c r="C2677" s="9"/>
      <c r="D2677" s="9"/>
      <c r="E2677" s="9"/>
      <c r="F2677" s="9"/>
      <c r="G2677" s="9"/>
      <c r="H2677" s="9"/>
    </row>
    <row r="2678" spans="1:8">
      <c r="A2678" s="5"/>
      <c r="B2678" s="7"/>
      <c r="C2678" s="9"/>
      <c r="D2678" s="9"/>
      <c r="E2678" s="9"/>
      <c r="F2678" s="9"/>
      <c r="G2678" s="9"/>
      <c r="H2678" s="9"/>
    </row>
    <row r="2679" spans="1:8">
      <c r="A2679" s="5"/>
      <c r="B2679" s="7"/>
      <c r="C2679" s="9"/>
      <c r="D2679" s="9"/>
      <c r="E2679" s="9"/>
      <c r="F2679" s="9"/>
      <c r="G2679" s="9"/>
      <c r="H2679" s="9"/>
    </row>
    <row r="2680" spans="1:8">
      <c r="A2680" s="5"/>
      <c r="B2680" s="7"/>
      <c r="C2680" s="9"/>
      <c r="D2680" s="9"/>
      <c r="E2680" s="9"/>
      <c r="F2680" s="9"/>
      <c r="G2680" s="9"/>
      <c r="H2680" s="9"/>
    </row>
    <row r="2681" spans="1:8">
      <c r="A2681" s="5"/>
      <c r="B2681" s="7"/>
      <c r="C2681" s="9"/>
      <c r="D2681" s="9"/>
      <c r="E2681" s="9"/>
      <c r="F2681" s="9"/>
      <c r="G2681" s="9"/>
      <c r="H2681" s="9"/>
    </row>
    <row r="2682" spans="1:8">
      <c r="A2682" s="5"/>
      <c r="B2682" s="7"/>
      <c r="C2682" s="9"/>
      <c r="D2682" s="9"/>
      <c r="E2682" s="9"/>
      <c r="F2682" s="9"/>
      <c r="G2682" s="9"/>
      <c r="H2682" s="9"/>
    </row>
    <row r="2683" spans="1:8">
      <c r="A2683" s="5"/>
      <c r="B2683" s="7"/>
      <c r="C2683" s="9"/>
      <c r="D2683" s="9"/>
      <c r="E2683" s="9"/>
      <c r="F2683" s="9"/>
      <c r="G2683" s="9"/>
      <c r="H2683" s="9"/>
    </row>
    <row r="2684" spans="1:8">
      <c r="A2684" s="5"/>
      <c r="B2684" s="7"/>
      <c r="C2684" s="9"/>
      <c r="D2684" s="9"/>
      <c r="E2684" s="9"/>
      <c r="F2684" s="9"/>
      <c r="G2684" s="9"/>
      <c r="H2684" s="9"/>
    </row>
    <row r="2685" spans="1:8">
      <c r="A2685" s="5"/>
      <c r="B2685" s="7"/>
      <c r="C2685" s="9"/>
      <c r="D2685" s="9"/>
      <c r="E2685" s="9"/>
      <c r="F2685" s="9"/>
      <c r="G2685" s="9"/>
      <c r="H2685" s="9"/>
    </row>
    <row r="2686" spans="1:8">
      <c r="A2686" s="5"/>
      <c r="B2686" s="7"/>
      <c r="C2686" s="9"/>
      <c r="D2686" s="9"/>
      <c r="E2686" s="9"/>
      <c r="F2686" s="9"/>
      <c r="G2686" s="9"/>
      <c r="H2686" s="9"/>
    </row>
    <row r="2687" spans="1:8">
      <c r="A2687" s="5"/>
      <c r="B2687" s="7"/>
      <c r="C2687" s="9"/>
      <c r="D2687" s="9"/>
      <c r="E2687" s="9"/>
      <c r="F2687" s="9"/>
      <c r="G2687" s="9"/>
      <c r="H2687" s="9"/>
    </row>
    <row r="2688" spans="1:8">
      <c r="A2688" s="5"/>
      <c r="B2688" s="7"/>
      <c r="C2688" s="9"/>
      <c r="D2688" s="9"/>
      <c r="E2688" s="9"/>
      <c r="F2688" s="9"/>
      <c r="G2688" s="9"/>
      <c r="H2688" s="9"/>
    </row>
    <row r="2689" spans="1:8">
      <c r="A2689" s="5"/>
      <c r="B2689" s="7"/>
      <c r="C2689" s="9"/>
      <c r="D2689" s="9"/>
      <c r="E2689" s="9"/>
      <c r="F2689" s="9"/>
      <c r="G2689" s="9"/>
      <c r="H2689" s="9"/>
    </row>
    <row r="2690" spans="1:8">
      <c r="A2690" s="5"/>
      <c r="B2690" s="7"/>
      <c r="C2690" s="9"/>
      <c r="D2690" s="9"/>
      <c r="E2690" s="9"/>
      <c r="F2690" s="9"/>
      <c r="G2690" s="9"/>
      <c r="H2690" s="9"/>
    </row>
    <row r="2691" spans="1:8">
      <c r="A2691" s="5"/>
      <c r="B2691" s="7"/>
      <c r="C2691" s="9"/>
      <c r="D2691" s="9"/>
      <c r="E2691" s="9"/>
      <c r="F2691" s="9"/>
      <c r="G2691" s="9"/>
      <c r="H2691" s="9"/>
    </row>
    <row r="2692" spans="1:8">
      <c r="A2692" s="5"/>
      <c r="B2692" s="7"/>
      <c r="C2692" s="9"/>
      <c r="D2692" s="9"/>
      <c r="E2692" s="9"/>
      <c r="F2692" s="9"/>
      <c r="G2692" s="9"/>
      <c r="H2692" s="9"/>
    </row>
    <row r="2693" spans="1:8">
      <c r="A2693" s="5"/>
      <c r="B2693" s="7"/>
      <c r="C2693" s="9"/>
      <c r="D2693" s="9"/>
      <c r="E2693" s="9"/>
      <c r="F2693" s="9"/>
      <c r="G2693" s="9"/>
      <c r="H2693" s="9"/>
    </row>
    <row r="2694" spans="1:8">
      <c r="A2694" s="5"/>
      <c r="B2694" s="7"/>
      <c r="C2694" s="9"/>
      <c r="D2694" s="9"/>
      <c r="E2694" s="9"/>
      <c r="F2694" s="9"/>
      <c r="G2694" s="9"/>
      <c r="H2694" s="9"/>
    </row>
    <row r="2695" spans="1:8">
      <c r="A2695" s="5"/>
      <c r="B2695" s="7"/>
      <c r="C2695" s="9"/>
      <c r="D2695" s="9"/>
      <c r="E2695" s="9"/>
      <c r="F2695" s="9"/>
      <c r="G2695" s="9"/>
      <c r="H2695" s="9"/>
    </row>
    <row r="2696" spans="1:8">
      <c r="A2696" s="5"/>
      <c r="B2696" s="7"/>
      <c r="C2696" s="9"/>
      <c r="D2696" s="9"/>
      <c r="E2696" s="9"/>
      <c r="F2696" s="9"/>
      <c r="G2696" s="9"/>
      <c r="H2696" s="9"/>
    </row>
    <row r="2697" spans="1:8">
      <c r="A2697" s="5"/>
      <c r="B2697" s="7"/>
      <c r="C2697" s="9"/>
      <c r="D2697" s="9"/>
      <c r="E2697" s="9"/>
      <c r="F2697" s="9"/>
      <c r="G2697" s="9"/>
      <c r="H2697" s="9"/>
    </row>
    <row r="2698" spans="1:8">
      <c r="A2698" s="5"/>
      <c r="B2698" s="7"/>
      <c r="C2698" s="9"/>
      <c r="D2698" s="9"/>
      <c r="E2698" s="9"/>
      <c r="F2698" s="9"/>
      <c r="G2698" s="9"/>
      <c r="H2698" s="9"/>
    </row>
    <row r="2699" spans="1:8">
      <c r="A2699" s="5"/>
      <c r="B2699" s="7"/>
      <c r="C2699" s="9"/>
      <c r="D2699" s="9"/>
      <c r="E2699" s="9"/>
      <c r="F2699" s="9"/>
      <c r="G2699" s="9"/>
      <c r="H2699" s="9"/>
    </row>
    <row r="2700" spans="1:8">
      <c r="A2700" s="5"/>
      <c r="B2700" s="7"/>
      <c r="C2700" s="9"/>
      <c r="D2700" s="9"/>
      <c r="E2700" s="9"/>
      <c r="F2700" s="9"/>
      <c r="G2700" s="9"/>
      <c r="H2700" s="9"/>
    </row>
    <row r="2701" spans="1:8">
      <c r="A2701" s="5"/>
      <c r="B2701" s="7"/>
      <c r="C2701" s="9"/>
      <c r="D2701" s="9"/>
      <c r="E2701" s="9"/>
      <c r="F2701" s="9"/>
      <c r="G2701" s="9"/>
      <c r="H2701" s="9"/>
    </row>
    <row r="2702" spans="1:8">
      <c r="A2702" s="5"/>
      <c r="B2702" s="7"/>
      <c r="C2702" s="9"/>
      <c r="D2702" s="9"/>
      <c r="E2702" s="9"/>
      <c r="F2702" s="9"/>
      <c r="G2702" s="9"/>
      <c r="H2702" s="9"/>
    </row>
    <row r="2703" spans="1:8">
      <c r="A2703" s="5"/>
      <c r="B2703" s="7"/>
      <c r="C2703" s="9"/>
      <c r="D2703" s="9"/>
      <c r="E2703" s="9"/>
      <c r="F2703" s="9"/>
      <c r="G2703" s="9"/>
      <c r="H2703" s="9"/>
    </row>
    <row r="2704" spans="1:8">
      <c r="A2704" s="5"/>
      <c r="B2704" s="7"/>
      <c r="C2704" s="9"/>
      <c r="D2704" s="9"/>
      <c r="E2704" s="9"/>
      <c r="F2704" s="9"/>
      <c r="G2704" s="9"/>
      <c r="H2704" s="9"/>
    </row>
    <row r="2705" spans="1:8">
      <c r="A2705" s="5"/>
      <c r="B2705" s="7"/>
      <c r="C2705" s="9"/>
      <c r="D2705" s="9"/>
      <c r="E2705" s="9"/>
      <c r="F2705" s="9"/>
      <c r="G2705" s="9"/>
      <c r="H2705" s="9"/>
    </row>
    <row r="2706" spans="1:8">
      <c r="A2706" s="5"/>
      <c r="B2706" s="7"/>
      <c r="C2706" s="9"/>
      <c r="D2706" s="9"/>
      <c r="E2706" s="9"/>
      <c r="F2706" s="9"/>
      <c r="G2706" s="9"/>
      <c r="H2706" s="9"/>
    </row>
    <row r="2707" spans="1:8">
      <c r="A2707" s="5"/>
      <c r="B2707" s="7"/>
      <c r="C2707" s="9"/>
      <c r="D2707" s="9"/>
      <c r="E2707" s="9"/>
      <c r="F2707" s="9"/>
      <c r="G2707" s="9"/>
      <c r="H2707" s="9"/>
    </row>
    <row r="2708" spans="1:8">
      <c r="A2708" s="5"/>
      <c r="B2708" s="7"/>
      <c r="C2708" s="9"/>
      <c r="D2708" s="9"/>
      <c r="E2708" s="9"/>
      <c r="F2708" s="9"/>
      <c r="G2708" s="9"/>
      <c r="H2708" s="9"/>
    </row>
    <row r="2709" spans="1:8">
      <c r="A2709" s="5"/>
      <c r="B2709" s="7"/>
      <c r="C2709" s="9"/>
      <c r="D2709" s="9"/>
      <c r="E2709" s="9"/>
      <c r="F2709" s="9"/>
      <c r="G2709" s="9"/>
      <c r="H2709" s="9"/>
    </row>
    <row r="2710" spans="1:8">
      <c r="A2710" s="5"/>
      <c r="B2710" s="7"/>
      <c r="C2710" s="9"/>
      <c r="D2710" s="9"/>
      <c r="E2710" s="9"/>
      <c r="F2710" s="9"/>
      <c r="G2710" s="9"/>
      <c r="H2710" s="9"/>
    </row>
    <row r="2711" spans="1:8">
      <c r="A2711" s="5"/>
      <c r="B2711" s="7"/>
      <c r="C2711" s="9"/>
      <c r="D2711" s="9"/>
      <c r="E2711" s="9"/>
      <c r="F2711" s="9"/>
      <c r="G2711" s="9"/>
      <c r="H2711" s="9"/>
    </row>
    <row r="2712" spans="1:8">
      <c r="A2712" s="5"/>
      <c r="B2712" s="7"/>
      <c r="C2712" s="9"/>
      <c r="D2712" s="9"/>
      <c r="E2712" s="9"/>
      <c r="F2712" s="9"/>
      <c r="G2712" s="9"/>
      <c r="H2712" s="9"/>
    </row>
    <row r="2713" spans="1:8">
      <c r="A2713" s="5"/>
      <c r="B2713" s="7"/>
      <c r="C2713" s="9"/>
      <c r="D2713" s="9"/>
      <c r="E2713" s="9"/>
      <c r="F2713" s="9"/>
      <c r="G2713" s="9"/>
      <c r="H2713" s="9"/>
    </row>
    <row r="2714" spans="1:8">
      <c r="A2714" s="5"/>
      <c r="B2714" s="7"/>
      <c r="C2714" s="9"/>
      <c r="D2714" s="9"/>
      <c r="E2714" s="9"/>
      <c r="F2714" s="9"/>
      <c r="G2714" s="9"/>
      <c r="H2714" s="9"/>
    </row>
    <row r="2715" spans="1:8">
      <c r="A2715" s="5"/>
      <c r="B2715" s="7"/>
      <c r="C2715" s="9"/>
      <c r="D2715" s="9"/>
      <c r="E2715" s="9"/>
      <c r="F2715" s="9"/>
      <c r="G2715" s="9"/>
      <c r="H2715" s="9"/>
    </row>
    <row r="2716" spans="1:8">
      <c r="A2716" s="5"/>
      <c r="B2716" s="7"/>
      <c r="C2716" s="9"/>
      <c r="D2716" s="9"/>
      <c r="E2716" s="9"/>
      <c r="F2716" s="9"/>
      <c r="G2716" s="9"/>
      <c r="H2716" s="9"/>
    </row>
    <row r="2717" spans="1:8">
      <c r="A2717" s="5"/>
      <c r="B2717" s="7"/>
      <c r="C2717" s="9"/>
      <c r="D2717" s="9"/>
      <c r="E2717" s="9"/>
      <c r="F2717" s="9"/>
      <c r="G2717" s="9"/>
      <c r="H2717" s="9"/>
    </row>
    <row r="2718" spans="1:8">
      <c r="A2718" s="5"/>
      <c r="B2718" s="7"/>
      <c r="C2718" s="9"/>
      <c r="D2718" s="9"/>
      <c r="E2718" s="9"/>
      <c r="F2718" s="9"/>
      <c r="G2718" s="9"/>
      <c r="H2718" s="9"/>
    </row>
    <row r="2719" spans="1:8">
      <c r="A2719" s="5"/>
      <c r="B2719" s="7"/>
      <c r="C2719" s="9"/>
      <c r="D2719" s="9"/>
      <c r="E2719" s="9"/>
      <c r="F2719" s="9"/>
      <c r="G2719" s="9"/>
      <c r="H2719" s="9"/>
    </row>
    <row r="2720" spans="1:8">
      <c r="A2720" s="5"/>
      <c r="B2720" s="7"/>
      <c r="C2720" s="9"/>
      <c r="D2720" s="9"/>
      <c r="E2720" s="9"/>
      <c r="F2720" s="9"/>
      <c r="G2720" s="9"/>
      <c r="H2720" s="9"/>
    </row>
    <row r="2721" spans="1:8">
      <c r="A2721" s="5"/>
      <c r="B2721" s="7"/>
      <c r="C2721" s="9"/>
      <c r="D2721" s="9"/>
      <c r="E2721" s="9"/>
      <c r="F2721" s="9"/>
      <c r="G2721" s="9"/>
      <c r="H2721" s="9"/>
    </row>
    <row r="2722" spans="1:8">
      <c r="A2722" s="5"/>
      <c r="B2722" s="7"/>
      <c r="C2722" s="9"/>
      <c r="D2722" s="9"/>
      <c r="E2722" s="9"/>
      <c r="F2722" s="9"/>
      <c r="G2722" s="9"/>
      <c r="H2722" s="9"/>
    </row>
    <row r="2723" spans="1:8">
      <c r="A2723" s="5"/>
      <c r="B2723" s="7"/>
      <c r="C2723" s="9"/>
      <c r="D2723" s="9"/>
      <c r="E2723" s="9"/>
      <c r="F2723" s="9"/>
      <c r="G2723" s="9"/>
      <c r="H2723" s="9"/>
    </row>
    <row r="2724" spans="1:8">
      <c r="A2724" s="5"/>
      <c r="B2724" s="7"/>
      <c r="C2724" s="9"/>
      <c r="D2724" s="9"/>
      <c r="E2724" s="9"/>
      <c r="F2724" s="9"/>
      <c r="G2724" s="9"/>
      <c r="H2724" s="9"/>
    </row>
    <row r="2725" spans="1:8">
      <c r="A2725" s="5"/>
      <c r="B2725" s="7"/>
      <c r="C2725" s="9"/>
      <c r="D2725" s="9"/>
      <c r="E2725" s="9"/>
      <c r="F2725" s="9"/>
      <c r="G2725" s="9"/>
      <c r="H2725" s="9"/>
    </row>
    <row r="2726" spans="1:8">
      <c r="A2726" s="5"/>
      <c r="B2726" s="7"/>
      <c r="C2726" s="9"/>
      <c r="D2726" s="9"/>
      <c r="E2726" s="9"/>
      <c r="F2726" s="9"/>
      <c r="G2726" s="9"/>
      <c r="H2726" s="9"/>
    </row>
    <row r="2727" spans="1:8">
      <c r="A2727" s="5"/>
      <c r="B2727" s="7"/>
      <c r="C2727" s="9"/>
      <c r="D2727" s="9"/>
      <c r="E2727" s="9"/>
      <c r="F2727" s="9"/>
      <c r="G2727" s="9"/>
      <c r="H2727" s="9"/>
    </row>
    <row r="2728" spans="1:8">
      <c r="A2728" s="5"/>
      <c r="B2728" s="7"/>
      <c r="C2728" s="9"/>
      <c r="D2728" s="9"/>
      <c r="E2728" s="9"/>
      <c r="F2728" s="9"/>
      <c r="G2728" s="9"/>
      <c r="H2728" s="9"/>
    </row>
    <row r="2729" spans="1:8">
      <c r="A2729" s="5"/>
      <c r="B2729" s="7"/>
      <c r="C2729" s="9"/>
      <c r="D2729" s="9"/>
      <c r="E2729" s="9"/>
      <c r="F2729" s="9"/>
      <c r="G2729" s="9"/>
      <c r="H2729" s="9"/>
    </row>
    <row r="2730" spans="1:8">
      <c r="A2730" s="5"/>
      <c r="B2730" s="7"/>
      <c r="C2730" s="9"/>
      <c r="D2730" s="9"/>
      <c r="E2730" s="9"/>
      <c r="F2730" s="9"/>
      <c r="G2730" s="9"/>
      <c r="H2730" s="9"/>
    </row>
    <row r="2731" spans="1:8">
      <c r="A2731" s="5"/>
      <c r="B2731" s="7"/>
      <c r="C2731" s="9"/>
      <c r="D2731" s="9"/>
      <c r="E2731" s="9"/>
      <c r="F2731" s="9"/>
      <c r="G2731" s="9"/>
      <c r="H2731" s="9"/>
    </row>
    <row r="2732" spans="1:8">
      <c r="A2732" s="5"/>
      <c r="B2732" s="7"/>
      <c r="C2732" s="9"/>
      <c r="D2732" s="9"/>
      <c r="E2732" s="9"/>
      <c r="F2732" s="9"/>
      <c r="G2732" s="9"/>
      <c r="H2732" s="9"/>
    </row>
    <row r="2733" spans="1:8">
      <c r="A2733" s="5"/>
      <c r="B2733" s="7"/>
      <c r="C2733" s="9"/>
      <c r="D2733" s="9"/>
      <c r="E2733" s="9"/>
      <c r="F2733" s="9"/>
      <c r="G2733" s="9"/>
      <c r="H2733" s="9"/>
    </row>
    <row r="2734" spans="1:8">
      <c r="A2734" s="5"/>
      <c r="B2734" s="7"/>
      <c r="C2734" s="9"/>
      <c r="D2734" s="9"/>
      <c r="E2734" s="9"/>
      <c r="F2734" s="9"/>
      <c r="G2734" s="9"/>
      <c r="H2734" s="9"/>
    </row>
    <row r="2735" spans="1:8">
      <c r="A2735" s="5"/>
      <c r="B2735" s="7"/>
      <c r="C2735" s="9"/>
      <c r="D2735" s="9"/>
      <c r="E2735" s="9"/>
      <c r="F2735" s="9"/>
      <c r="G2735" s="9"/>
      <c r="H2735" s="9"/>
    </row>
    <row r="2736" spans="1:8">
      <c r="A2736" s="5"/>
      <c r="B2736" s="7"/>
      <c r="C2736" s="9"/>
      <c r="D2736" s="9"/>
      <c r="E2736" s="9"/>
      <c r="F2736" s="9"/>
      <c r="G2736" s="9"/>
      <c r="H2736" s="9"/>
    </row>
    <row r="2737" spans="1:8">
      <c r="A2737" s="5"/>
      <c r="B2737" s="7"/>
      <c r="C2737" s="9"/>
      <c r="D2737" s="9"/>
      <c r="E2737" s="9"/>
      <c r="F2737" s="9"/>
      <c r="G2737" s="9"/>
      <c r="H2737" s="9"/>
    </row>
    <row r="2738" spans="1:8">
      <c r="A2738" s="5"/>
      <c r="B2738" s="7"/>
      <c r="C2738" s="9"/>
      <c r="D2738" s="9"/>
      <c r="E2738" s="9"/>
      <c r="F2738" s="9"/>
      <c r="G2738" s="9"/>
      <c r="H2738" s="9"/>
    </row>
    <row r="2739" spans="1:8">
      <c r="A2739" s="5"/>
      <c r="B2739" s="7"/>
      <c r="C2739" s="9"/>
      <c r="D2739" s="9"/>
      <c r="E2739" s="9"/>
      <c r="F2739" s="9"/>
      <c r="G2739" s="9"/>
      <c r="H2739" s="9"/>
    </row>
    <row r="2740" spans="1:8">
      <c r="A2740" s="5"/>
      <c r="B2740" s="7"/>
      <c r="C2740" s="9"/>
      <c r="D2740" s="9"/>
      <c r="E2740" s="9"/>
      <c r="F2740" s="9"/>
      <c r="G2740" s="9"/>
      <c r="H2740" s="9"/>
    </row>
    <row r="2741" spans="1:8">
      <c r="A2741" s="5"/>
      <c r="B2741" s="7"/>
      <c r="C2741" s="9"/>
      <c r="D2741" s="9"/>
      <c r="E2741" s="9"/>
      <c r="F2741" s="9"/>
      <c r="G2741" s="9"/>
      <c r="H2741" s="9"/>
    </row>
    <row r="2742" spans="1:8">
      <c r="A2742" s="5"/>
      <c r="B2742" s="7"/>
      <c r="C2742" s="9"/>
      <c r="D2742" s="9"/>
      <c r="E2742" s="9"/>
      <c r="F2742" s="9"/>
      <c r="G2742" s="9"/>
      <c r="H2742" s="9"/>
    </row>
    <row r="2743" spans="1:8">
      <c r="A2743" s="5"/>
      <c r="B2743" s="7"/>
      <c r="C2743" s="9"/>
      <c r="D2743" s="9"/>
      <c r="E2743" s="9"/>
      <c r="F2743" s="9"/>
      <c r="G2743" s="9"/>
      <c r="H2743" s="9"/>
    </row>
    <row r="2744" spans="1:8">
      <c r="A2744" s="5"/>
      <c r="B2744" s="7"/>
      <c r="C2744" s="9"/>
      <c r="D2744" s="9"/>
      <c r="E2744" s="9"/>
      <c r="F2744" s="9"/>
      <c r="G2744" s="9"/>
      <c r="H2744" s="9"/>
    </row>
    <row r="2745" spans="1:8">
      <c r="A2745" s="5"/>
      <c r="B2745" s="7"/>
      <c r="C2745" s="9"/>
      <c r="D2745" s="9"/>
      <c r="E2745" s="9"/>
      <c r="F2745" s="9"/>
      <c r="G2745" s="9"/>
      <c r="H2745" s="9"/>
    </row>
    <row r="2746" spans="1:8">
      <c r="A2746" s="5"/>
      <c r="B2746" s="7"/>
      <c r="C2746" s="9"/>
      <c r="D2746" s="9"/>
      <c r="E2746" s="9"/>
      <c r="F2746" s="9"/>
      <c r="G2746" s="9"/>
      <c r="H2746" s="9"/>
    </row>
    <row r="2747" spans="1:8">
      <c r="A2747" s="5"/>
      <c r="B2747" s="7"/>
      <c r="C2747" s="9"/>
      <c r="D2747" s="9"/>
      <c r="E2747" s="9"/>
      <c r="F2747" s="9"/>
      <c r="G2747" s="9"/>
      <c r="H2747" s="9"/>
    </row>
    <row r="2748" spans="1:8">
      <c r="A2748" s="5"/>
      <c r="B2748" s="7"/>
      <c r="C2748" s="9"/>
      <c r="D2748" s="9"/>
      <c r="E2748" s="9"/>
      <c r="F2748" s="9"/>
      <c r="G2748" s="9"/>
      <c r="H2748" s="9"/>
    </row>
    <row r="2749" spans="1:8">
      <c r="A2749" s="5"/>
      <c r="B2749" s="7"/>
      <c r="C2749" s="9"/>
      <c r="D2749" s="9"/>
      <c r="E2749" s="9"/>
      <c r="F2749" s="9"/>
      <c r="G2749" s="9"/>
      <c r="H2749" s="9"/>
    </row>
    <row r="2750" spans="1:8">
      <c r="A2750" s="5"/>
      <c r="B2750" s="7"/>
      <c r="C2750" s="9"/>
      <c r="D2750" s="9"/>
      <c r="E2750" s="9"/>
      <c r="F2750" s="9"/>
      <c r="G2750" s="9"/>
      <c r="H2750" s="9"/>
    </row>
    <row r="2751" spans="1:8">
      <c r="A2751" s="5"/>
      <c r="B2751" s="7"/>
      <c r="C2751" s="9"/>
      <c r="D2751" s="9"/>
      <c r="E2751" s="9"/>
      <c r="F2751" s="9"/>
      <c r="G2751" s="9"/>
      <c r="H2751" s="9"/>
    </row>
    <row r="2752" spans="1:8">
      <c r="A2752" s="5"/>
      <c r="B2752" s="7"/>
      <c r="C2752" s="9"/>
      <c r="D2752" s="9"/>
      <c r="E2752" s="9"/>
      <c r="F2752" s="9"/>
      <c r="G2752" s="9"/>
      <c r="H2752" s="9"/>
    </row>
    <row r="2753" spans="1:8">
      <c r="A2753" s="5"/>
      <c r="B2753" s="7"/>
      <c r="C2753" s="9"/>
      <c r="D2753" s="9"/>
      <c r="E2753" s="9"/>
      <c r="F2753" s="9"/>
      <c r="G2753" s="9"/>
      <c r="H2753" s="9"/>
    </row>
    <row r="2754" spans="1:8">
      <c r="A2754" s="5"/>
      <c r="B2754" s="7"/>
      <c r="C2754" s="9"/>
      <c r="D2754" s="9"/>
      <c r="E2754" s="9"/>
      <c r="F2754" s="9"/>
      <c r="G2754" s="9"/>
      <c r="H2754" s="9"/>
    </row>
    <row r="2755" spans="1:8">
      <c r="A2755" s="5"/>
      <c r="B2755" s="7"/>
      <c r="C2755" s="9"/>
      <c r="D2755" s="9"/>
      <c r="E2755" s="9"/>
      <c r="F2755" s="9"/>
      <c r="G2755" s="9"/>
      <c r="H2755" s="9"/>
    </row>
    <row r="2756" spans="1:8">
      <c r="A2756" s="5"/>
      <c r="B2756" s="7"/>
      <c r="C2756" s="9"/>
      <c r="D2756" s="9"/>
      <c r="E2756" s="9"/>
      <c r="F2756" s="9"/>
      <c r="G2756" s="9"/>
      <c r="H2756" s="9"/>
    </row>
    <row r="2757" spans="1:8">
      <c r="A2757" s="5"/>
      <c r="B2757" s="7"/>
      <c r="C2757" s="9"/>
      <c r="D2757" s="9"/>
      <c r="E2757" s="9"/>
      <c r="F2757" s="9"/>
      <c r="G2757" s="9"/>
      <c r="H2757" s="9"/>
    </row>
    <row r="2758" spans="1:8">
      <c r="A2758" s="5"/>
      <c r="B2758" s="7"/>
      <c r="C2758" s="9"/>
      <c r="D2758" s="9"/>
      <c r="E2758" s="9"/>
      <c r="F2758" s="9"/>
      <c r="G2758" s="9"/>
      <c r="H2758" s="9"/>
    </row>
    <row r="2759" spans="1:8">
      <c r="A2759" s="5"/>
      <c r="B2759" s="7"/>
      <c r="C2759" s="9"/>
      <c r="D2759" s="9"/>
      <c r="E2759" s="9"/>
      <c r="F2759" s="9"/>
      <c r="G2759" s="9"/>
      <c r="H2759" s="9"/>
    </row>
    <row r="2760" spans="1:8">
      <c r="A2760" s="5"/>
      <c r="B2760" s="7"/>
      <c r="C2760" s="9"/>
      <c r="D2760" s="9"/>
      <c r="E2760" s="9"/>
      <c r="F2760" s="9"/>
      <c r="G2760" s="9"/>
      <c r="H2760" s="9"/>
    </row>
    <row r="2761" spans="1:8">
      <c r="A2761" s="5"/>
      <c r="B2761" s="7"/>
      <c r="C2761" s="9"/>
      <c r="D2761" s="9"/>
      <c r="E2761" s="9"/>
      <c r="F2761" s="9"/>
      <c r="G2761" s="9"/>
      <c r="H2761" s="9"/>
    </row>
    <row r="2762" spans="1:8">
      <c r="A2762" s="5"/>
      <c r="B2762" s="7"/>
      <c r="C2762" s="9"/>
      <c r="D2762" s="9"/>
      <c r="E2762" s="9"/>
      <c r="F2762" s="9"/>
      <c r="G2762" s="9"/>
      <c r="H2762" s="9"/>
    </row>
    <row r="2763" spans="1:8">
      <c r="A2763" s="5"/>
      <c r="B2763" s="7"/>
      <c r="C2763" s="9"/>
      <c r="D2763" s="9"/>
      <c r="E2763" s="9"/>
      <c r="F2763" s="9"/>
      <c r="G2763" s="9"/>
      <c r="H2763" s="9"/>
    </row>
    <row r="2764" spans="1:8">
      <c r="A2764" s="5"/>
      <c r="B2764" s="7"/>
      <c r="C2764" s="9"/>
      <c r="D2764" s="9"/>
      <c r="E2764" s="9"/>
      <c r="F2764" s="9"/>
      <c r="G2764" s="9"/>
      <c r="H2764" s="9"/>
    </row>
    <row r="2765" spans="1:8">
      <c r="A2765" s="5"/>
      <c r="B2765" s="7"/>
      <c r="C2765" s="9"/>
      <c r="D2765" s="9"/>
      <c r="E2765" s="9"/>
      <c r="F2765" s="9"/>
      <c r="G2765" s="9"/>
      <c r="H2765" s="9"/>
    </row>
    <row r="2766" spans="1:8">
      <c r="A2766" s="5"/>
      <c r="B2766" s="7"/>
      <c r="C2766" s="9"/>
      <c r="D2766" s="9"/>
      <c r="E2766" s="9"/>
      <c r="F2766" s="9"/>
      <c r="G2766" s="9"/>
      <c r="H2766" s="9"/>
    </row>
    <row r="2767" spans="1:8">
      <c r="A2767" s="5"/>
      <c r="B2767" s="7"/>
      <c r="C2767" s="9"/>
      <c r="D2767" s="9"/>
      <c r="E2767" s="9"/>
      <c r="F2767" s="9"/>
      <c r="G2767" s="9"/>
      <c r="H2767" s="9"/>
    </row>
    <row r="2768" spans="1:8">
      <c r="A2768" s="5"/>
      <c r="B2768" s="7"/>
      <c r="C2768" s="9"/>
      <c r="D2768" s="9"/>
      <c r="E2768" s="9"/>
      <c r="F2768" s="9"/>
      <c r="G2768" s="9"/>
      <c r="H2768" s="9"/>
    </row>
    <row r="2769" spans="1:8">
      <c r="A2769" s="5"/>
      <c r="B2769" s="7"/>
      <c r="C2769" s="9"/>
      <c r="D2769" s="9"/>
      <c r="E2769" s="9"/>
      <c r="F2769" s="9"/>
      <c r="G2769" s="9"/>
      <c r="H2769" s="9"/>
    </row>
    <row r="2770" spans="1:8">
      <c r="A2770" s="5"/>
      <c r="B2770" s="7"/>
      <c r="C2770" s="9"/>
      <c r="D2770" s="9"/>
      <c r="E2770" s="9"/>
      <c r="F2770" s="9"/>
      <c r="G2770" s="9"/>
      <c r="H2770" s="9"/>
    </row>
    <row r="2771" spans="1:8">
      <c r="A2771" s="5"/>
      <c r="B2771" s="7"/>
      <c r="C2771" s="9"/>
      <c r="D2771" s="9"/>
      <c r="E2771" s="9"/>
      <c r="F2771" s="9"/>
      <c r="G2771" s="9"/>
      <c r="H2771" s="9"/>
    </row>
    <row r="2772" spans="1:8">
      <c r="A2772" s="5"/>
      <c r="B2772" s="7"/>
      <c r="C2772" s="9"/>
      <c r="D2772" s="9"/>
      <c r="E2772" s="9"/>
      <c r="F2772" s="9"/>
      <c r="G2772" s="9"/>
      <c r="H2772" s="9"/>
    </row>
    <row r="2773" spans="1:8">
      <c r="A2773" s="5"/>
      <c r="B2773" s="7"/>
      <c r="C2773" s="9"/>
      <c r="D2773" s="9"/>
      <c r="E2773" s="9"/>
      <c r="F2773" s="9"/>
      <c r="G2773" s="9"/>
      <c r="H2773" s="9"/>
    </row>
    <row r="2774" spans="1:8">
      <c r="A2774" s="5"/>
      <c r="B2774" s="7"/>
      <c r="C2774" s="9"/>
      <c r="D2774" s="9"/>
      <c r="E2774" s="9"/>
      <c r="F2774" s="9"/>
      <c r="G2774" s="9"/>
      <c r="H2774" s="9"/>
    </row>
    <row r="2775" spans="1:8">
      <c r="A2775" s="5"/>
      <c r="B2775" s="7"/>
      <c r="C2775" s="9"/>
      <c r="D2775" s="9"/>
      <c r="E2775" s="9"/>
      <c r="F2775" s="9"/>
      <c r="G2775" s="9"/>
      <c r="H2775" s="9"/>
    </row>
    <row r="2776" spans="1:8">
      <c r="A2776" s="5"/>
      <c r="B2776" s="7"/>
      <c r="C2776" s="9"/>
      <c r="D2776" s="9"/>
      <c r="E2776" s="9"/>
      <c r="F2776" s="9"/>
      <c r="G2776" s="9"/>
      <c r="H2776" s="9"/>
    </row>
    <row r="2777" spans="1:8">
      <c r="A2777" s="5"/>
      <c r="B2777" s="7"/>
      <c r="C2777" s="9"/>
      <c r="D2777" s="9"/>
      <c r="E2777" s="9"/>
      <c r="F2777" s="9"/>
      <c r="G2777" s="9"/>
      <c r="H2777" s="9"/>
    </row>
    <row r="2778" spans="1:8">
      <c r="A2778" s="5"/>
      <c r="B2778" s="7"/>
      <c r="C2778" s="9"/>
      <c r="D2778" s="9"/>
      <c r="E2778" s="9"/>
      <c r="F2778" s="9"/>
      <c r="G2778" s="9"/>
      <c r="H2778" s="9"/>
    </row>
    <row r="2779" spans="1:8">
      <c r="A2779" s="5"/>
      <c r="B2779" s="7"/>
      <c r="C2779" s="9"/>
      <c r="D2779" s="9"/>
      <c r="E2779" s="9"/>
      <c r="F2779" s="9"/>
      <c r="G2779" s="9"/>
      <c r="H2779" s="9"/>
    </row>
    <row r="2780" spans="1:8">
      <c r="A2780" s="5"/>
      <c r="B2780" s="7"/>
      <c r="C2780" s="9"/>
      <c r="D2780" s="9"/>
      <c r="E2780" s="9"/>
      <c r="F2780" s="9"/>
      <c r="G2780" s="9"/>
      <c r="H2780" s="9"/>
    </row>
    <row r="2781" spans="1:8">
      <c r="A2781" s="5"/>
      <c r="B2781" s="7"/>
      <c r="C2781" s="9"/>
      <c r="D2781" s="9"/>
      <c r="E2781" s="9"/>
      <c r="F2781" s="9"/>
      <c r="G2781" s="9"/>
      <c r="H2781" s="9"/>
    </row>
    <row r="2782" spans="1:8">
      <c r="A2782" s="5"/>
      <c r="B2782" s="7"/>
      <c r="C2782" s="9"/>
      <c r="D2782" s="9"/>
      <c r="E2782" s="9"/>
      <c r="F2782" s="9"/>
      <c r="G2782" s="9"/>
      <c r="H2782" s="9"/>
    </row>
    <row r="2783" spans="1:8">
      <c r="A2783" s="5"/>
      <c r="B2783" s="7"/>
      <c r="C2783" s="9"/>
      <c r="D2783" s="9"/>
      <c r="E2783" s="9"/>
      <c r="F2783" s="9"/>
      <c r="G2783" s="9"/>
      <c r="H2783" s="9"/>
    </row>
    <row r="2784" spans="1:8">
      <c r="A2784" s="5"/>
      <c r="B2784" s="7"/>
      <c r="C2784" s="9"/>
      <c r="D2784" s="9"/>
      <c r="E2784" s="9"/>
      <c r="F2784" s="9"/>
      <c r="G2784" s="9"/>
      <c r="H2784" s="9"/>
    </row>
    <row r="2785" spans="1:8">
      <c r="A2785" s="5"/>
      <c r="B2785" s="7"/>
      <c r="C2785" s="9"/>
      <c r="D2785" s="9"/>
      <c r="E2785" s="9"/>
      <c r="F2785" s="9"/>
      <c r="G2785" s="9"/>
      <c r="H2785" s="9"/>
    </row>
    <row r="2786" spans="1:8">
      <c r="A2786" s="5"/>
      <c r="B2786" s="7"/>
      <c r="C2786" s="9"/>
      <c r="D2786" s="9"/>
      <c r="E2786" s="9"/>
      <c r="F2786" s="9"/>
      <c r="G2786" s="9"/>
      <c r="H2786" s="9"/>
    </row>
    <row r="2787" spans="1:8">
      <c r="A2787" s="5"/>
      <c r="B2787" s="7"/>
      <c r="C2787" s="9"/>
      <c r="D2787" s="9"/>
      <c r="E2787" s="9"/>
      <c r="F2787" s="9"/>
      <c r="G2787" s="9"/>
      <c r="H2787" s="9"/>
    </row>
    <row r="2788" spans="1:8">
      <c r="A2788" s="5"/>
      <c r="B2788" s="7"/>
      <c r="C2788" s="9"/>
      <c r="D2788" s="9"/>
      <c r="E2788" s="9"/>
      <c r="F2788" s="9"/>
      <c r="G2788" s="9"/>
      <c r="H2788" s="9"/>
    </row>
    <row r="2789" spans="1:8">
      <c r="A2789" s="5"/>
      <c r="B2789" s="7"/>
      <c r="C2789" s="9"/>
      <c r="D2789" s="9"/>
      <c r="E2789" s="9"/>
      <c r="F2789" s="9"/>
      <c r="G2789" s="9"/>
      <c r="H2789" s="9"/>
    </row>
    <row r="2790" spans="1:8">
      <c r="A2790" s="5"/>
      <c r="B2790" s="7"/>
      <c r="C2790" s="9"/>
      <c r="D2790" s="9"/>
      <c r="E2790" s="9"/>
      <c r="F2790" s="9"/>
      <c r="G2790" s="9"/>
      <c r="H2790" s="9"/>
    </row>
    <row r="2791" spans="1:8">
      <c r="A2791" s="5"/>
      <c r="B2791" s="7"/>
      <c r="C2791" s="9"/>
      <c r="D2791" s="9"/>
      <c r="E2791" s="9"/>
      <c r="F2791" s="9"/>
      <c r="G2791" s="9"/>
      <c r="H2791" s="9"/>
    </row>
    <row r="2792" spans="1:8">
      <c r="A2792" s="5"/>
      <c r="B2792" s="7"/>
      <c r="C2792" s="9"/>
      <c r="D2792" s="9"/>
      <c r="E2792" s="9"/>
      <c r="F2792" s="9"/>
      <c r="G2792" s="9"/>
      <c r="H2792" s="9"/>
    </row>
    <row r="2793" spans="1:8">
      <c r="A2793" s="5"/>
      <c r="B2793" s="7"/>
      <c r="C2793" s="9"/>
      <c r="D2793" s="9"/>
      <c r="E2793" s="9"/>
      <c r="F2793" s="9"/>
      <c r="G2793" s="9"/>
      <c r="H2793" s="9"/>
    </row>
    <row r="2794" spans="1:8">
      <c r="A2794" s="5"/>
      <c r="B2794" s="7"/>
      <c r="C2794" s="9"/>
      <c r="D2794" s="9"/>
      <c r="E2794" s="9"/>
      <c r="F2794" s="9"/>
      <c r="G2794" s="9"/>
      <c r="H2794" s="9"/>
    </row>
    <row r="2795" spans="1:8">
      <c r="A2795" s="5"/>
      <c r="B2795" s="7"/>
      <c r="C2795" s="9"/>
      <c r="D2795" s="9"/>
      <c r="E2795" s="9"/>
      <c r="F2795" s="9"/>
      <c r="G2795" s="9"/>
      <c r="H2795" s="9"/>
    </row>
    <row r="2796" spans="1:8">
      <c r="A2796" s="5"/>
      <c r="B2796" s="7"/>
      <c r="C2796" s="9"/>
      <c r="D2796" s="9"/>
      <c r="E2796" s="9"/>
      <c r="F2796" s="9"/>
      <c r="G2796" s="9"/>
      <c r="H2796" s="9"/>
    </row>
    <row r="2797" spans="1:8">
      <c r="A2797" s="5"/>
      <c r="B2797" s="7"/>
      <c r="C2797" s="9"/>
      <c r="D2797" s="9"/>
      <c r="E2797" s="9"/>
      <c r="F2797" s="9"/>
      <c r="G2797" s="9"/>
      <c r="H2797" s="9"/>
    </row>
    <row r="2798" spans="1:8">
      <c r="A2798" s="5"/>
      <c r="B2798" s="7"/>
      <c r="C2798" s="9"/>
      <c r="D2798" s="9"/>
      <c r="E2798" s="9"/>
      <c r="F2798" s="9"/>
      <c r="G2798" s="9"/>
      <c r="H2798" s="9"/>
    </row>
    <row r="2799" spans="1:8">
      <c r="A2799" s="5"/>
      <c r="B2799" s="7"/>
      <c r="C2799" s="9"/>
      <c r="D2799" s="9"/>
      <c r="E2799" s="9"/>
      <c r="F2799" s="9"/>
      <c r="G2799" s="9"/>
      <c r="H2799" s="9"/>
    </row>
    <row r="2800" spans="1:8">
      <c r="A2800" s="5"/>
      <c r="B2800" s="7"/>
      <c r="C2800" s="9"/>
      <c r="D2800" s="9"/>
      <c r="E2800" s="9"/>
      <c r="F2800" s="9"/>
      <c r="G2800" s="9"/>
      <c r="H2800" s="9"/>
    </row>
    <row r="2801" spans="1:8">
      <c r="A2801" s="5"/>
      <c r="B2801" s="7"/>
      <c r="C2801" s="9"/>
      <c r="D2801" s="9"/>
      <c r="E2801" s="9"/>
      <c r="F2801" s="9"/>
      <c r="G2801" s="9"/>
      <c r="H2801" s="9"/>
    </row>
    <row r="2802" spans="1:8">
      <c r="A2802" s="5"/>
      <c r="B2802" s="7"/>
      <c r="C2802" s="9"/>
      <c r="D2802" s="9"/>
      <c r="E2802" s="9"/>
      <c r="F2802" s="9"/>
      <c r="G2802" s="9"/>
      <c r="H2802" s="9"/>
    </row>
    <row r="2803" spans="1:8">
      <c r="A2803" s="5"/>
      <c r="B2803" s="7"/>
      <c r="C2803" s="9"/>
      <c r="D2803" s="9"/>
      <c r="E2803" s="9"/>
      <c r="F2803" s="9"/>
      <c r="G2803" s="9"/>
      <c r="H2803" s="9"/>
    </row>
    <row r="2804" spans="1:8">
      <c r="A2804" s="5"/>
      <c r="B2804" s="7"/>
      <c r="C2804" s="9"/>
      <c r="D2804" s="9"/>
      <c r="E2804" s="9"/>
      <c r="F2804" s="9"/>
      <c r="G2804" s="9"/>
      <c r="H2804" s="9"/>
    </row>
    <row r="2805" spans="1:8">
      <c r="A2805" s="5"/>
      <c r="B2805" s="7"/>
      <c r="C2805" s="9"/>
      <c r="D2805" s="9"/>
      <c r="E2805" s="9"/>
      <c r="F2805" s="9"/>
      <c r="G2805" s="9"/>
      <c r="H2805" s="9"/>
    </row>
    <row r="2806" spans="1:8">
      <c r="A2806" s="5"/>
      <c r="B2806" s="7"/>
      <c r="C2806" s="9"/>
      <c r="D2806" s="9"/>
      <c r="E2806" s="9"/>
      <c r="F2806" s="9"/>
      <c r="G2806" s="9"/>
      <c r="H2806" s="9"/>
    </row>
    <row r="2807" spans="1:8">
      <c r="A2807" s="5"/>
      <c r="B2807" s="7"/>
      <c r="C2807" s="9"/>
      <c r="D2807" s="9"/>
      <c r="E2807" s="9"/>
      <c r="F2807" s="9"/>
      <c r="G2807" s="9"/>
      <c r="H2807" s="9"/>
    </row>
    <row r="2808" spans="1:8">
      <c r="A2808" s="5"/>
      <c r="B2808" s="7"/>
      <c r="C2808" s="9"/>
      <c r="D2808" s="9"/>
      <c r="E2808" s="9"/>
      <c r="F2808" s="9"/>
      <c r="G2808" s="9"/>
      <c r="H2808" s="9"/>
    </row>
    <row r="2809" spans="1:8">
      <c r="A2809" s="5"/>
      <c r="B2809" s="7"/>
      <c r="C2809" s="9"/>
      <c r="D2809" s="9"/>
      <c r="E2809" s="9"/>
      <c r="F2809" s="9"/>
      <c r="G2809" s="9"/>
      <c r="H2809" s="9"/>
    </row>
    <row r="2810" spans="1:8">
      <c r="A2810" s="5"/>
      <c r="B2810" s="7"/>
      <c r="C2810" s="9"/>
      <c r="D2810" s="9"/>
      <c r="E2810" s="9"/>
      <c r="F2810" s="9"/>
      <c r="G2810" s="9"/>
      <c r="H2810" s="9"/>
    </row>
    <row r="2811" spans="1:8">
      <c r="A2811" s="5"/>
      <c r="B2811" s="7"/>
      <c r="C2811" s="9"/>
      <c r="D2811" s="9"/>
      <c r="E2811" s="9"/>
      <c r="F2811" s="9"/>
      <c r="G2811" s="9"/>
      <c r="H2811" s="9"/>
    </row>
    <row r="2812" spans="1:8">
      <c r="A2812" s="5"/>
      <c r="B2812" s="7"/>
      <c r="C2812" s="9"/>
      <c r="D2812" s="9"/>
      <c r="E2812" s="9"/>
      <c r="F2812" s="9"/>
      <c r="G2812" s="9"/>
      <c r="H2812" s="9"/>
    </row>
    <row r="2813" spans="1:8">
      <c r="A2813" s="5"/>
      <c r="B2813" s="7"/>
      <c r="C2813" s="9"/>
      <c r="D2813" s="9"/>
      <c r="E2813" s="9"/>
      <c r="F2813" s="9"/>
      <c r="G2813" s="9"/>
      <c r="H2813" s="9"/>
    </row>
    <row r="2814" spans="1:8">
      <c r="A2814" s="5"/>
      <c r="B2814" s="7"/>
      <c r="C2814" s="9"/>
      <c r="D2814" s="9"/>
      <c r="E2814" s="9"/>
      <c r="F2814" s="9"/>
      <c r="G2814" s="9"/>
      <c r="H2814" s="9"/>
    </row>
    <row r="2815" spans="1:8">
      <c r="A2815" s="5"/>
      <c r="B2815" s="7"/>
      <c r="C2815" s="9"/>
      <c r="D2815" s="9"/>
      <c r="E2815" s="9"/>
      <c r="F2815" s="9"/>
      <c r="G2815" s="9"/>
      <c r="H2815" s="9"/>
    </row>
    <row r="2816" spans="1:8">
      <c r="A2816" s="5"/>
      <c r="B2816" s="7"/>
      <c r="C2816" s="9"/>
      <c r="D2816" s="9"/>
      <c r="E2816" s="9"/>
      <c r="F2816" s="9"/>
      <c r="G2816" s="9"/>
      <c r="H2816" s="9"/>
    </row>
    <row r="2817" spans="1:8">
      <c r="A2817" s="5"/>
      <c r="B2817" s="7"/>
      <c r="C2817" s="9"/>
      <c r="D2817" s="9"/>
      <c r="E2817" s="9"/>
      <c r="F2817" s="9"/>
      <c r="G2817" s="9"/>
      <c r="H2817" s="9"/>
    </row>
    <row r="2818" spans="1:8">
      <c r="A2818" s="5"/>
      <c r="B2818" s="7"/>
      <c r="C2818" s="9"/>
      <c r="D2818" s="9"/>
      <c r="E2818" s="9"/>
      <c r="F2818" s="9"/>
      <c r="G2818" s="9"/>
      <c r="H2818" s="9"/>
    </row>
    <row r="2819" spans="1:8">
      <c r="A2819" s="5"/>
      <c r="B2819" s="7"/>
      <c r="C2819" s="9"/>
      <c r="D2819" s="9"/>
      <c r="E2819" s="9"/>
      <c r="F2819" s="9"/>
      <c r="G2819" s="9"/>
      <c r="H2819" s="9"/>
    </row>
    <row r="2820" spans="1:8">
      <c r="A2820" s="5"/>
      <c r="B2820" s="7"/>
      <c r="C2820" s="9"/>
      <c r="D2820" s="9"/>
      <c r="E2820" s="9"/>
      <c r="F2820" s="9"/>
      <c r="G2820" s="9"/>
      <c r="H2820" s="9"/>
    </row>
    <row r="2821" spans="1:8">
      <c r="A2821" s="5"/>
      <c r="B2821" s="7"/>
      <c r="C2821" s="9"/>
      <c r="D2821" s="9"/>
      <c r="E2821" s="9"/>
      <c r="F2821" s="9"/>
      <c r="G2821" s="9"/>
      <c r="H2821" s="9"/>
    </row>
    <row r="2822" spans="1:8">
      <c r="A2822" s="5"/>
      <c r="B2822" s="7"/>
      <c r="C2822" s="9"/>
      <c r="D2822" s="9"/>
      <c r="E2822" s="9"/>
      <c r="F2822" s="9"/>
      <c r="G2822" s="9"/>
      <c r="H2822" s="9"/>
    </row>
    <row r="2823" spans="1:8">
      <c r="A2823" s="5"/>
      <c r="B2823" s="7"/>
      <c r="C2823" s="9"/>
      <c r="D2823" s="9"/>
      <c r="E2823" s="9"/>
      <c r="F2823" s="9"/>
      <c r="G2823" s="9"/>
      <c r="H2823" s="9"/>
    </row>
    <row r="2824" spans="1:8">
      <c r="A2824" s="5"/>
      <c r="B2824" s="7"/>
      <c r="C2824" s="9"/>
      <c r="D2824" s="9"/>
      <c r="E2824" s="9"/>
      <c r="F2824" s="9"/>
      <c r="G2824" s="9"/>
      <c r="H2824" s="9"/>
    </row>
    <row r="2825" spans="1:8">
      <c r="A2825" s="5"/>
      <c r="B2825" s="7"/>
      <c r="C2825" s="9"/>
      <c r="D2825" s="9"/>
      <c r="E2825" s="9"/>
      <c r="F2825" s="9"/>
      <c r="G2825" s="9"/>
      <c r="H2825" s="9"/>
    </row>
    <row r="2826" spans="1:8">
      <c r="A2826" s="5"/>
      <c r="B2826" s="7"/>
      <c r="C2826" s="9"/>
      <c r="D2826" s="9"/>
      <c r="E2826" s="9"/>
      <c r="F2826" s="9"/>
      <c r="G2826" s="9"/>
      <c r="H2826" s="9"/>
    </row>
    <row r="2827" spans="1:8">
      <c r="A2827" s="5"/>
      <c r="B2827" s="7"/>
      <c r="C2827" s="9"/>
      <c r="D2827" s="9"/>
      <c r="E2827" s="9"/>
      <c r="F2827" s="9"/>
      <c r="G2827" s="9"/>
      <c r="H2827" s="9"/>
    </row>
    <row r="2828" spans="1:8">
      <c r="A2828" s="5"/>
      <c r="B2828" s="7"/>
      <c r="C2828" s="9"/>
      <c r="D2828" s="9"/>
      <c r="E2828" s="9"/>
      <c r="F2828" s="9"/>
      <c r="G2828" s="9"/>
      <c r="H2828" s="9"/>
    </row>
    <row r="2829" spans="1:8">
      <c r="A2829" s="5"/>
      <c r="B2829" s="7"/>
      <c r="C2829" s="9"/>
      <c r="D2829" s="9"/>
      <c r="E2829" s="9"/>
      <c r="F2829" s="9"/>
      <c r="G2829" s="9"/>
      <c r="H2829" s="9"/>
    </row>
    <row r="2830" spans="1:8">
      <c r="A2830" s="5"/>
      <c r="B2830" s="7"/>
      <c r="C2830" s="9"/>
      <c r="D2830" s="9"/>
      <c r="E2830" s="9"/>
      <c r="F2830" s="9"/>
      <c r="G2830" s="9"/>
      <c r="H2830" s="9"/>
    </row>
    <row r="2831" spans="1:8">
      <c r="A2831" s="5"/>
      <c r="B2831" s="7"/>
      <c r="C2831" s="9"/>
      <c r="D2831" s="9"/>
      <c r="E2831" s="9"/>
      <c r="F2831" s="9"/>
      <c r="G2831" s="9"/>
      <c r="H2831" s="9"/>
    </row>
    <row r="2832" spans="1:8">
      <c r="A2832" s="5"/>
      <c r="B2832" s="7"/>
      <c r="C2832" s="9"/>
      <c r="D2832" s="9"/>
      <c r="E2832" s="9"/>
      <c r="F2832" s="9"/>
      <c r="G2832" s="9"/>
      <c r="H2832" s="9"/>
    </row>
    <row r="2833" spans="1:8">
      <c r="A2833" s="5"/>
      <c r="B2833" s="7"/>
      <c r="C2833" s="9"/>
      <c r="D2833" s="9"/>
      <c r="E2833" s="9"/>
      <c r="F2833" s="9"/>
      <c r="G2833" s="9"/>
      <c r="H2833" s="9"/>
    </row>
    <row r="2834" spans="1:8">
      <c r="A2834" s="5"/>
      <c r="B2834" s="7"/>
      <c r="C2834" s="9"/>
      <c r="D2834" s="9"/>
      <c r="E2834" s="9"/>
      <c r="F2834" s="9"/>
      <c r="G2834" s="9"/>
      <c r="H2834" s="9"/>
    </row>
    <row r="2835" spans="1:8">
      <c r="A2835" s="5"/>
      <c r="B2835" s="7"/>
      <c r="C2835" s="9"/>
      <c r="D2835" s="9"/>
      <c r="E2835" s="9"/>
      <c r="F2835" s="9"/>
      <c r="G2835" s="9"/>
      <c r="H2835" s="9"/>
    </row>
    <row r="2836" spans="1:8">
      <c r="A2836" s="5"/>
      <c r="B2836" s="7"/>
      <c r="C2836" s="9"/>
      <c r="D2836" s="9"/>
      <c r="E2836" s="9"/>
      <c r="F2836" s="9"/>
      <c r="G2836" s="9"/>
      <c r="H2836" s="9"/>
    </row>
    <row r="2837" spans="1:8">
      <c r="A2837" s="5"/>
      <c r="B2837" s="7"/>
      <c r="C2837" s="9"/>
      <c r="D2837" s="9"/>
      <c r="E2837" s="9"/>
      <c r="F2837" s="9"/>
      <c r="G2837" s="9"/>
      <c r="H2837" s="9"/>
    </row>
    <row r="2838" spans="1:8">
      <c r="A2838" s="5"/>
      <c r="B2838" s="7"/>
      <c r="C2838" s="9"/>
      <c r="D2838" s="9"/>
      <c r="E2838" s="9"/>
      <c r="F2838" s="9"/>
      <c r="G2838" s="9"/>
      <c r="H2838" s="9"/>
    </row>
    <row r="2839" spans="1:8">
      <c r="A2839" s="5"/>
      <c r="B2839" s="7"/>
      <c r="C2839" s="9"/>
      <c r="D2839" s="9"/>
      <c r="E2839" s="9"/>
      <c r="F2839" s="9"/>
      <c r="G2839" s="9"/>
      <c r="H2839" s="9"/>
    </row>
    <row r="2840" spans="1:8">
      <c r="A2840" s="5"/>
      <c r="B2840" s="7"/>
      <c r="C2840" s="9"/>
      <c r="D2840" s="9"/>
      <c r="E2840" s="9"/>
      <c r="F2840" s="9"/>
      <c r="G2840" s="9"/>
      <c r="H2840" s="9"/>
    </row>
    <row r="2841" spans="1:8">
      <c r="A2841" s="5"/>
      <c r="B2841" s="7"/>
      <c r="C2841" s="9"/>
      <c r="D2841" s="9"/>
      <c r="E2841" s="9"/>
      <c r="F2841" s="9"/>
      <c r="G2841" s="9"/>
      <c r="H2841" s="9"/>
    </row>
    <row r="2842" spans="1:8">
      <c r="A2842" s="5"/>
      <c r="B2842" s="7"/>
      <c r="C2842" s="9"/>
      <c r="D2842" s="9"/>
      <c r="E2842" s="9"/>
      <c r="F2842" s="9"/>
      <c r="G2842" s="9"/>
      <c r="H2842" s="9"/>
    </row>
    <row r="2843" spans="1:8">
      <c r="A2843" s="5"/>
      <c r="B2843" s="7"/>
      <c r="C2843" s="9"/>
      <c r="D2843" s="9"/>
      <c r="E2843" s="9"/>
      <c r="F2843" s="9"/>
      <c r="G2843" s="9"/>
      <c r="H2843" s="9"/>
    </row>
    <row r="2844" spans="1:8">
      <c r="A2844" s="5"/>
      <c r="B2844" s="7"/>
      <c r="C2844" s="9"/>
      <c r="D2844" s="9"/>
      <c r="E2844" s="9"/>
      <c r="F2844" s="9"/>
      <c r="G2844" s="9"/>
      <c r="H2844" s="9"/>
    </row>
    <row r="2845" spans="1:8">
      <c r="A2845" s="5"/>
      <c r="B2845" s="7"/>
      <c r="C2845" s="9"/>
      <c r="D2845" s="9"/>
      <c r="E2845" s="9"/>
      <c r="F2845" s="9"/>
      <c r="G2845" s="9"/>
      <c r="H2845" s="9"/>
    </row>
    <row r="2846" spans="1:8">
      <c r="A2846" s="5"/>
      <c r="B2846" s="7"/>
      <c r="C2846" s="9"/>
      <c r="D2846" s="9"/>
      <c r="E2846" s="9"/>
      <c r="F2846" s="9"/>
      <c r="G2846" s="9"/>
      <c r="H2846" s="9"/>
    </row>
    <row r="2847" spans="1:8">
      <c r="A2847" s="5"/>
      <c r="B2847" s="7"/>
      <c r="C2847" s="9"/>
      <c r="D2847" s="9"/>
      <c r="E2847" s="9"/>
      <c r="F2847" s="9"/>
      <c r="G2847" s="9"/>
      <c r="H2847" s="9"/>
    </row>
    <row r="2848" spans="1:8">
      <c r="A2848" s="5"/>
      <c r="B2848" s="7"/>
      <c r="C2848" s="9"/>
      <c r="D2848" s="9"/>
      <c r="E2848" s="9"/>
      <c r="F2848" s="9"/>
      <c r="G2848" s="9"/>
      <c r="H2848" s="9"/>
    </row>
    <row r="2849" spans="1:8">
      <c r="A2849" s="5"/>
      <c r="B2849" s="7"/>
      <c r="C2849" s="9"/>
      <c r="D2849" s="9"/>
      <c r="E2849" s="9"/>
      <c r="F2849" s="9"/>
      <c r="G2849" s="9"/>
      <c r="H2849" s="9"/>
    </row>
    <row r="2850" spans="1:8">
      <c r="A2850" s="5"/>
      <c r="B2850" s="7"/>
      <c r="C2850" s="9"/>
      <c r="D2850" s="9"/>
      <c r="E2850" s="9"/>
      <c r="F2850" s="9"/>
      <c r="G2850" s="9"/>
      <c r="H2850" s="9"/>
    </row>
    <row r="2851" spans="1:8">
      <c r="A2851" s="5"/>
      <c r="B2851" s="7"/>
      <c r="C2851" s="9"/>
      <c r="D2851" s="9"/>
      <c r="E2851" s="9"/>
      <c r="F2851" s="9"/>
      <c r="G2851" s="9"/>
      <c r="H2851" s="9"/>
    </row>
    <row r="2852" spans="1:8">
      <c r="A2852" s="5"/>
      <c r="B2852" s="7"/>
      <c r="C2852" s="9"/>
      <c r="D2852" s="9"/>
      <c r="E2852" s="9"/>
      <c r="F2852" s="9"/>
      <c r="G2852" s="9"/>
      <c r="H2852" s="9"/>
    </row>
    <row r="2853" spans="1:8">
      <c r="A2853" s="5"/>
      <c r="B2853" s="7"/>
      <c r="C2853" s="9"/>
      <c r="D2853" s="9"/>
      <c r="E2853" s="9"/>
      <c r="F2853" s="9"/>
      <c r="G2853" s="9"/>
      <c r="H2853" s="9"/>
    </row>
    <row r="2854" spans="1:8">
      <c r="A2854" s="5"/>
      <c r="B2854" s="7"/>
      <c r="C2854" s="9"/>
      <c r="D2854" s="9"/>
      <c r="E2854" s="9"/>
      <c r="F2854" s="9"/>
      <c r="G2854" s="9"/>
      <c r="H2854" s="9"/>
    </row>
    <row r="2855" spans="1:8">
      <c r="A2855" s="5"/>
      <c r="B2855" s="7"/>
      <c r="C2855" s="9"/>
      <c r="D2855" s="9"/>
      <c r="E2855" s="9"/>
      <c r="F2855" s="9"/>
      <c r="G2855" s="9"/>
      <c r="H2855" s="9"/>
    </row>
    <row r="2856" spans="1:8">
      <c r="A2856" s="5"/>
      <c r="B2856" s="7"/>
      <c r="C2856" s="9"/>
      <c r="D2856" s="9"/>
      <c r="E2856" s="9"/>
      <c r="F2856" s="9"/>
      <c r="G2856" s="9"/>
      <c r="H2856" s="9"/>
    </row>
    <row r="2857" spans="1:8">
      <c r="A2857" s="5"/>
      <c r="B2857" s="7"/>
      <c r="C2857" s="9"/>
      <c r="D2857" s="9"/>
      <c r="E2857" s="9"/>
      <c r="F2857" s="9"/>
      <c r="G2857" s="9"/>
      <c r="H2857" s="9"/>
    </row>
    <row r="2858" spans="1:8">
      <c r="A2858" s="5"/>
      <c r="B2858" s="7"/>
      <c r="C2858" s="9"/>
      <c r="D2858" s="9"/>
      <c r="E2858" s="9"/>
      <c r="F2858" s="9"/>
      <c r="G2858" s="9"/>
      <c r="H2858" s="9"/>
    </row>
    <row r="2859" spans="1:8">
      <c r="A2859" s="5"/>
      <c r="B2859" s="7"/>
      <c r="C2859" s="9"/>
      <c r="D2859" s="9"/>
      <c r="E2859" s="9"/>
      <c r="F2859" s="9"/>
      <c r="G2859" s="9"/>
      <c r="H2859" s="9"/>
    </row>
    <row r="2860" spans="1:8">
      <c r="A2860" s="5"/>
      <c r="B2860" s="7"/>
      <c r="C2860" s="9"/>
      <c r="D2860" s="9"/>
      <c r="E2860" s="9"/>
      <c r="F2860" s="9"/>
      <c r="G2860" s="9"/>
      <c r="H2860" s="9"/>
    </row>
    <row r="2861" spans="1:8">
      <c r="A2861" s="5"/>
      <c r="B2861" s="7"/>
      <c r="C2861" s="9"/>
      <c r="D2861" s="9"/>
      <c r="E2861" s="9"/>
      <c r="F2861" s="9"/>
      <c r="G2861" s="9"/>
      <c r="H2861" s="9"/>
    </row>
    <row r="2862" spans="1:8">
      <c r="A2862" s="5"/>
      <c r="B2862" s="7"/>
      <c r="C2862" s="9"/>
      <c r="D2862" s="9"/>
      <c r="E2862" s="9"/>
      <c r="F2862" s="9"/>
      <c r="G2862" s="9"/>
      <c r="H2862" s="9"/>
    </row>
    <row r="2863" spans="1:8">
      <c r="A2863" s="5"/>
      <c r="B2863" s="7"/>
      <c r="C2863" s="9"/>
      <c r="D2863" s="9"/>
      <c r="E2863" s="9"/>
      <c r="F2863" s="9"/>
      <c r="G2863" s="9"/>
      <c r="H2863" s="9"/>
    </row>
    <row r="2864" spans="1:8">
      <c r="A2864" s="5"/>
      <c r="B2864" s="7"/>
      <c r="C2864" s="9"/>
      <c r="D2864" s="9"/>
      <c r="E2864" s="9"/>
      <c r="F2864" s="9"/>
      <c r="G2864" s="9"/>
      <c r="H2864" s="9"/>
    </row>
    <row r="2865" spans="1:8">
      <c r="A2865" s="5"/>
      <c r="B2865" s="7"/>
      <c r="C2865" s="9"/>
      <c r="D2865" s="9"/>
      <c r="E2865" s="9"/>
      <c r="F2865" s="9"/>
      <c r="G2865" s="9"/>
      <c r="H2865" s="9"/>
    </row>
    <row r="2866" spans="1:8">
      <c r="A2866" s="5"/>
      <c r="B2866" s="7"/>
      <c r="C2866" s="9"/>
      <c r="D2866" s="9"/>
      <c r="E2866" s="9"/>
      <c r="F2866" s="9"/>
      <c r="G2866" s="9"/>
      <c r="H2866" s="9"/>
    </row>
    <row r="2867" spans="1:8">
      <c r="A2867" s="5"/>
      <c r="B2867" s="7"/>
      <c r="C2867" s="9"/>
      <c r="D2867" s="9"/>
      <c r="E2867" s="9"/>
      <c r="F2867" s="9"/>
      <c r="G2867" s="9"/>
      <c r="H2867" s="9"/>
    </row>
    <row r="2868" spans="1:8">
      <c r="A2868" s="5"/>
      <c r="B2868" s="7"/>
      <c r="C2868" s="9"/>
      <c r="D2868" s="9"/>
      <c r="E2868" s="9"/>
      <c r="F2868" s="9"/>
      <c r="G2868" s="9"/>
      <c r="H2868" s="9"/>
    </row>
    <row r="2869" spans="1:8">
      <c r="A2869" s="5"/>
      <c r="B2869" s="7"/>
      <c r="C2869" s="9"/>
      <c r="D2869" s="9"/>
      <c r="E2869" s="9"/>
      <c r="F2869" s="9"/>
      <c r="G2869" s="9"/>
      <c r="H2869" s="9"/>
    </row>
    <row r="2870" spans="1:8">
      <c r="A2870" s="5"/>
      <c r="B2870" s="7"/>
      <c r="C2870" s="9"/>
      <c r="D2870" s="9"/>
      <c r="E2870" s="9"/>
      <c r="F2870" s="9"/>
      <c r="G2870" s="9"/>
      <c r="H2870" s="9"/>
    </row>
    <row r="2871" spans="1:8">
      <c r="A2871" s="5"/>
      <c r="B2871" s="7"/>
      <c r="C2871" s="9"/>
      <c r="D2871" s="9"/>
      <c r="E2871" s="9"/>
      <c r="F2871" s="9"/>
      <c r="G2871" s="9"/>
      <c r="H2871" s="9"/>
    </row>
    <row r="2872" spans="1:8">
      <c r="A2872" s="5"/>
      <c r="B2872" s="7"/>
      <c r="C2872" s="9"/>
      <c r="D2872" s="9"/>
      <c r="E2872" s="9"/>
      <c r="F2872" s="9"/>
      <c r="G2872" s="9"/>
      <c r="H2872" s="9"/>
    </row>
    <row r="2873" spans="1:8">
      <c r="A2873" s="5"/>
      <c r="B2873" s="7"/>
      <c r="C2873" s="9"/>
      <c r="D2873" s="9"/>
      <c r="E2873" s="9"/>
      <c r="F2873" s="9"/>
      <c r="G2873" s="9"/>
      <c r="H2873" s="9"/>
    </row>
    <row r="2874" spans="1:8">
      <c r="A2874" s="5"/>
      <c r="B2874" s="7"/>
      <c r="C2874" s="9"/>
      <c r="D2874" s="9"/>
      <c r="E2874" s="9"/>
      <c r="F2874" s="9"/>
      <c r="G2874" s="9"/>
      <c r="H2874" s="9"/>
    </row>
    <row r="2875" spans="1:8">
      <c r="A2875" s="5"/>
      <c r="B2875" s="7"/>
      <c r="C2875" s="9"/>
      <c r="D2875" s="9"/>
      <c r="E2875" s="9"/>
      <c r="F2875" s="9"/>
      <c r="G2875" s="9"/>
      <c r="H2875" s="9"/>
    </row>
    <row r="2876" spans="1:8">
      <c r="A2876" s="5"/>
      <c r="B2876" s="7"/>
      <c r="C2876" s="9"/>
      <c r="D2876" s="9"/>
      <c r="E2876" s="9"/>
      <c r="F2876" s="9"/>
      <c r="G2876" s="9"/>
      <c r="H2876" s="9"/>
    </row>
    <row r="2877" spans="1:8">
      <c r="A2877" s="5"/>
      <c r="B2877" s="7"/>
      <c r="C2877" s="9"/>
      <c r="D2877" s="9"/>
      <c r="E2877" s="9"/>
      <c r="F2877" s="9"/>
      <c r="G2877" s="9"/>
      <c r="H2877" s="9"/>
    </row>
    <row r="2878" spans="1:8">
      <c r="A2878" s="5"/>
      <c r="B2878" s="7"/>
      <c r="C2878" s="9"/>
      <c r="D2878" s="9"/>
      <c r="E2878" s="9"/>
      <c r="F2878" s="9"/>
      <c r="G2878" s="9"/>
      <c r="H2878" s="9"/>
    </row>
    <row r="2879" spans="1:8">
      <c r="A2879" s="5"/>
      <c r="B2879" s="7"/>
      <c r="C2879" s="9"/>
      <c r="D2879" s="9"/>
      <c r="E2879" s="9"/>
      <c r="F2879" s="9"/>
      <c r="G2879" s="9"/>
      <c r="H2879" s="9"/>
    </row>
    <row r="2880" spans="1:8">
      <c r="A2880" s="5"/>
      <c r="B2880" s="7"/>
      <c r="C2880" s="9"/>
      <c r="D2880" s="9"/>
      <c r="E2880" s="9"/>
      <c r="F2880" s="9"/>
      <c r="G2880" s="9"/>
      <c r="H2880" s="9"/>
    </row>
    <row r="2881" spans="1:8">
      <c r="A2881" s="5"/>
      <c r="B2881" s="7"/>
      <c r="C2881" s="9"/>
      <c r="D2881" s="9"/>
      <c r="E2881" s="9"/>
      <c r="F2881" s="9"/>
      <c r="G2881" s="9"/>
      <c r="H2881" s="9"/>
    </row>
    <row r="2882" spans="1:8">
      <c r="A2882" s="5"/>
      <c r="B2882" s="7"/>
      <c r="C2882" s="9"/>
      <c r="D2882" s="9"/>
      <c r="E2882" s="9"/>
      <c r="F2882" s="9"/>
      <c r="G2882" s="9"/>
      <c r="H2882" s="9"/>
    </row>
    <row r="2883" spans="1:8">
      <c r="A2883" s="5"/>
      <c r="B2883" s="7"/>
      <c r="C2883" s="9"/>
      <c r="D2883" s="9"/>
      <c r="E2883" s="9"/>
      <c r="F2883" s="9"/>
      <c r="G2883" s="9"/>
      <c r="H2883" s="9"/>
    </row>
    <row r="2884" spans="1:8">
      <c r="A2884" s="5"/>
      <c r="B2884" s="7"/>
      <c r="C2884" s="9"/>
      <c r="D2884" s="9"/>
      <c r="E2884" s="9"/>
      <c r="F2884" s="9"/>
      <c r="G2884" s="9"/>
      <c r="H2884" s="9"/>
    </row>
    <row r="2885" spans="1:8">
      <c r="A2885" s="5"/>
      <c r="B2885" s="7"/>
      <c r="C2885" s="9"/>
      <c r="D2885" s="9"/>
      <c r="E2885" s="9"/>
      <c r="F2885" s="9"/>
      <c r="G2885" s="9"/>
      <c r="H2885" s="9"/>
    </row>
    <row r="2886" spans="1:8">
      <c r="A2886" s="5"/>
      <c r="B2886" s="7"/>
      <c r="C2886" s="9"/>
      <c r="D2886" s="9"/>
      <c r="E2886" s="9"/>
      <c r="F2886" s="9"/>
      <c r="G2886" s="9"/>
      <c r="H2886" s="9"/>
    </row>
    <row r="2887" spans="1:8">
      <c r="A2887" s="5"/>
      <c r="B2887" s="7"/>
      <c r="C2887" s="9"/>
      <c r="D2887" s="9"/>
      <c r="E2887" s="9"/>
      <c r="F2887" s="9"/>
      <c r="G2887" s="9"/>
      <c r="H2887" s="9"/>
    </row>
    <row r="2888" spans="1:8">
      <c r="A2888" s="5"/>
      <c r="B2888" s="7"/>
      <c r="C2888" s="9"/>
      <c r="D2888" s="9"/>
      <c r="E2888" s="9"/>
      <c r="F2888" s="9"/>
      <c r="G2888" s="9"/>
      <c r="H2888" s="9"/>
    </row>
    <row r="2889" spans="1:8">
      <c r="A2889" s="5"/>
      <c r="B2889" s="7"/>
      <c r="C2889" s="9"/>
      <c r="D2889" s="9"/>
      <c r="E2889" s="9"/>
      <c r="F2889" s="9"/>
      <c r="G2889" s="9"/>
      <c r="H2889" s="9"/>
    </row>
    <row r="2890" spans="1:8">
      <c r="A2890" s="5"/>
      <c r="B2890" s="7"/>
      <c r="C2890" s="9"/>
      <c r="D2890" s="9"/>
      <c r="E2890" s="9"/>
      <c r="F2890" s="9"/>
      <c r="G2890" s="9"/>
      <c r="H2890" s="9"/>
    </row>
    <row r="2891" spans="1:8">
      <c r="A2891" s="5"/>
      <c r="B2891" s="7"/>
      <c r="C2891" s="9"/>
      <c r="D2891" s="9"/>
      <c r="E2891" s="9"/>
      <c r="F2891" s="9"/>
      <c r="G2891" s="9"/>
      <c r="H2891" s="9"/>
    </row>
    <row r="2892" spans="1:8">
      <c r="A2892" s="5"/>
      <c r="B2892" s="7"/>
      <c r="C2892" s="9"/>
      <c r="D2892" s="9"/>
      <c r="E2892" s="9"/>
      <c r="F2892" s="9"/>
      <c r="G2892" s="9"/>
      <c r="H2892" s="9"/>
    </row>
    <row r="2893" spans="1:8">
      <c r="A2893" s="5"/>
      <c r="B2893" s="7"/>
      <c r="C2893" s="9"/>
      <c r="D2893" s="9"/>
      <c r="E2893" s="9"/>
      <c r="F2893" s="9"/>
      <c r="G2893" s="9"/>
      <c r="H2893" s="9"/>
    </row>
    <row r="2894" spans="1:8">
      <c r="A2894" s="5"/>
      <c r="B2894" s="7"/>
      <c r="C2894" s="9"/>
      <c r="D2894" s="9"/>
      <c r="E2894" s="9"/>
      <c r="F2894" s="9"/>
      <c r="G2894" s="9"/>
      <c r="H2894" s="9"/>
    </row>
    <row r="2895" spans="1:8">
      <c r="A2895" s="5"/>
      <c r="B2895" s="7"/>
      <c r="C2895" s="9"/>
      <c r="D2895" s="9"/>
      <c r="E2895" s="9"/>
      <c r="F2895" s="9"/>
      <c r="G2895" s="9"/>
      <c r="H2895" s="9"/>
    </row>
    <row r="2896" spans="1:8">
      <c r="A2896" s="5"/>
      <c r="B2896" s="7"/>
      <c r="C2896" s="9"/>
      <c r="D2896" s="9"/>
      <c r="E2896" s="9"/>
      <c r="F2896" s="9"/>
      <c r="G2896" s="9"/>
      <c r="H2896" s="9"/>
    </row>
    <row r="2897" spans="1:8">
      <c r="A2897" s="5"/>
      <c r="B2897" s="7"/>
      <c r="C2897" s="9"/>
      <c r="D2897" s="9"/>
      <c r="E2897" s="9"/>
      <c r="F2897" s="9"/>
      <c r="G2897" s="9"/>
      <c r="H2897" s="9"/>
    </row>
    <row r="2898" spans="1:8">
      <c r="A2898" s="5"/>
      <c r="B2898" s="7"/>
      <c r="C2898" s="9"/>
      <c r="D2898" s="9"/>
      <c r="E2898" s="9"/>
      <c r="F2898" s="9"/>
      <c r="G2898" s="9"/>
      <c r="H2898" s="9"/>
    </row>
    <row r="2899" spans="1:8">
      <c r="A2899" s="5"/>
      <c r="B2899" s="7"/>
      <c r="C2899" s="9"/>
      <c r="D2899" s="9"/>
      <c r="E2899" s="9"/>
      <c r="F2899" s="9"/>
      <c r="G2899" s="9"/>
      <c r="H2899" s="9"/>
    </row>
    <row r="2900" spans="1:8">
      <c r="A2900" s="5"/>
      <c r="B2900" s="7"/>
      <c r="C2900" s="9"/>
      <c r="D2900" s="9"/>
      <c r="E2900" s="9"/>
      <c r="F2900" s="9"/>
      <c r="G2900" s="9"/>
      <c r="H2900" s="9"/>
    </row>
    <row r="2901" spans="1:8">
      <c r="A2901" s="5"/>
      <c r="B2901" s="7"/>
      <c r="C2901" s="9"/>
      <c r="D2901" s="9"/>
      <c r="E2901" s="9"/>
      <c r="F2901" s="9"/>
      <c r="G2901" s="9"/>
      <c r="H2901" s="9"/>
    </row>
    <row r="2902" spans="1:8">
      <c r="A2902" s="5"/>
      <c r="B2902" s="7"/>
      <c r="C2902" s="9"/>
      <c r="D2902" s="9"/>
      <c r="E2902" s="9"/>
      <c r="F2902" s="9"/>
      <c r="G2902" s="9"/>
      <c r="H2902" s="9"/>
    </row>
    <row r="2903" spans="1:8">
      <c r="A2903" s="5"/>
      <c r="B2903" s="7"/>
      <c r="C2903" s="9"/>
      <c r="D2903" s="9"/>
      <c r="E2903" s="9"/>
      <c r="F2903" s="9"/>
      <c r="G2903" s="9"/>
      <c r="H2903" s="9"/>
    </row>
    <row r="2904" spans="1:8">
      <c r="A2904" s="5"/>
      <c r="B2904" s="7"/>
      <c r="C2904" s="9"/>
      <c r="D2904" s="9"/>
      <c r="E2904" s="9"/>
      <c r="F2904" s="9"/>
      <c r="G2904" s="9"/>
      <c r="H2904" s="9"/>
    </row>
    <row r="2905" spans="1:8">
      <c r="A2905" s="5"/>
      <c r="B2905" s="7"/>
      <c r="C2905" s="9"/>
      <c r="D2905" s="9"/>
      <c r="E2905" s="9"/>
      <c r="F2905" s="9"/>
      <c r="G2905" s="9"/>
      <c r="H2905" s="9"/>
    </row>
    <row r="2906" spans="1:8">
      <c r="A2906" s="5"/>
      <c r="B2906" s="7"/>
      <c r="C2906" s="9"/>
      <c r="D2906" s="9"/>
      <c r="E2906" s="9"/>
      <c r="F2906" s="9"/>
      <c r="G2906" s="9"/>
      <c r="H2906" s="9"/>
    </row>
    <row r="2907" spans="1:8">
      <c r="A2907" s="5"/>
      <c r="B2907" s="7"/>
      <c r="C2907" s="9"/>
      <c r="D2907" s="9"/>
      <c r="E2907" s="9"/>
      <c r="F2907" s="9"/>
      <c r="G2907" s="9"/>
      <c r="H2907" s="9"/>
    </row>
    <row r="2908" spans="1:8">
      <c r="A2908" s="5"/>
      <c r="B2908" s="7"/>
      <c r="C2908" s="9"/>
      <c r="D2908" s="9"/>
      <c r="E2908" s="9"/>
      <c r="F2908" s="9"/>
      <c r="G2908" s="9"/>
      <c r="H2908" s="9"/>
    </row>
    <row r="2909" spans="1:8">
      <c r="A2909" s="5"/>
      <c r="B2909" s="7"/>
      <c r="C2909" s="9"/>
      <c r="D2909" s="9"/>
      <c r="E2909" s="9"/>
      <c r="F2909" s="9"/>
      <c r="G2909" s="9"/>
      <c r="H2909" s="9"/>
    </row>
    <row r="2910" spans="1:8">
      <c r="A2910" s="5"/>
      <c r="B2910" s="7"/>
      <c r="C2910" s="9"/>
      <c r="D2910" s="9"/>
      <c r="E2910" s="9"/>
      <c r="F2910" s="9"/>
      <c r="G2910" s="9"/>
      <c r="H2910" s="9"/>
    </row>
    <row r="2911" spans="1:8">
      <c r="A2911" s="5"/>
      <c r="B2911" s="7"/>
      <c r="C2911" s="9"/>
      <c r="D2911" s="9"/>
      <c r="E2911" s="9"/>
      <c r="F2911" s="9"/>
      <c r="G2911" s="9"/>
      <c r="H2911" s="9"/>
    </row>
    <row r="2912" spans="1:8">
      <c r="A2912" s="5"/>
      <c r="B2912" s="7"/>
      <c r="C2912" s="9"/>
      <c r="D2912" s="9"/>
      <c r="E2912" s="9"/>
      <c r="F2912" s="9"/>
      <c r="G2912" s="9"/>
      <c r="H2912" s="9"/>
    </row>
    <row r="2913" spans="1:8">
      <c r="A2913" s="5"/>
      <c r="B2913" s="7"/>
      <c r="C2913" s="9"/>
      <c r="D2913" s="9"/>
      <c r="E2913" s="9"/>
      <c r="F2913" s="9"/>
      <c r="G2913" s="9"/>
      <c r="H2913" s="9"/>
    </row>
    <row r="2914" spans="1:8">
      <c r="A2914" s="5"/>
      <c r="B2914" s="7"/>
      <c r="C2914" s="9"/>
      <c r="D2914" s="9"/>
      <c r="E2914" s="9"/>
      <c r="F2914" s="9"/>
      <c r="G2914" s="9"/>
      <c r="H2914" s="9"/>
    </row>
    <row r="2915" spans="1:8">
      <c r="A2915" s="5"/>
      <c r="B2915" s="7"/>
      <c r="C2915" s="9"/>
      <c r="D2915" s="9"/>
      <c r="E2915" s="9"/>
      <c r="F2915" s="9"/>
      <c r="G2915" s="9"/>
      <c r="H2915" s="9"/>
    </row>
    <row r="2916" spans="1:8">
      <c r="A2916" s="5"/>
      <c r="B2916" s="7"/>
      <c r="C2916" s="9"/>
      <c r="D2916" s="9"/>
      <c r="E2916" s="9"/>
      <c r="F2916" s="9"/>
      <c r="G2916" s="9"/>
      <c r="H2916" s="9"/>
    </row>
    <row r="2917" spans="1:8">
      <c r="A2917" s="5"/>
      <c r="B2917" s="7"/>
      <c r="C2917" s="9"/>
      <c r="D2917" s="9"/>
      <c r="E2917" s="9"/>
      <c r="F2917" s="9"/>
      <c r="G2917" s="9"/>
      <c r="H2917" s="9"/>
    </row>
    <row r="2918" spans="1:8">
      <c r="A2918" s="5"/>
      <c r="B2918" s="7"/>
      <c r="C2918" s="9"/>
      <c r="D2918" s="9"/>
      <c r="E2918" s="9"/>
      <c r="F2918" s="9"/>
      <c r="G2918" s="9"/>
      <c r="H2918" s="9"/>
    </row>
    <row r="2919" spans="1:8">
      <c r="A2919" s="5"/>
      <c r="B2919" s="7"/>
      <c r="C2919" s="9"/>
      <c r="D2919" s="9"/>
      <c r="E2919" s="9"/>
      <c r="F2919" s="9"/>
      <c r="G2919" s="9"/>
      <c r="H2919" s="9"/>
    </row>
    <row r="2920" spans="1:8">
      <c r="A2920" s="5"/>
      <c r="B2920" s="7"/>
      <c r="C2920" s="9"/>
      <c r="D2920" s="9"/>
      <c r="E2920" s="9"/>
      <c r="F2920" s="9"/>
      <c r="G2920" s="9"/>
      <c r="H2920" s="9"/>
    </row>
    <row r="2921" spans="1:8">
      <c r="A2921" s="5"/>
      <c r="B2921" s="7"/>
      <c r="C2921" s="9"/>
      <c r="D2921" s="9"/>
      <c r="E2921" s="9"/>
      <c r="F2921" s="9"/>
      <c r="G2921" s="9"/>
      <c r="H2921" s="9"/>
    </row>
    <row r="2922" spans="1:8">
      <c r="A2922" s="5"/>
      <c r="B2922" s="7"/>
      <c r="C2922" s="9"/>
      <c r="D2922" s="9"/>
      <c r="E2922" s="9"/>
      <c r="F2922" s="9"/>
      <c r="G2922" s="9"/>
      <c r="H2922" s="9"/>
    </row>
    <row r="2923" spans="1:8">
      <c r="A2923" s="5"/>
      <c r="B2923" s="7"/>
      <c r="C2923" s="9"/>
      <c r="D2923" s="9"/>
      <c r="E2923" s="9"/>
      <c r="F2923" s="9"/>
      <c r="G2923" s="9"/>
      <c r="H2923" s="9"/>
    </row>
    <row r="2924" spans="1:8">
      <c r="A2924" s="5"/>
      <c r="B2924" s="7"/>
      <c r="C2924" s="9"/>
      <c r="D2924" s="9"/>
      <c r="E2924" s="9"/>
      <c r="F2924" s="9"/>
      <c r="G2924" s="9"/>
      <c r="H2924" s="9"/>
    </row>
    <row r="2925" spans="1:8">
      <c r="A2925" s="5"/>
      <c r="B2925" s="7"/>
      <c r="C2925" s="9"/>
      <c r="D2925" s="9"/>
      <c r="E2925" s="9"/>
      <c r="F2925" s="9"/>
      <c r="G2925" s="9"/>
      <c r="H2925" s="9"/>
    </row>
    <row r="2926" spans="1:8">
      <c r="A2926" s="5"/>
      <c r="B2926" s="7"/>
      <c r="C2926" s="9"/>
      <c r="D2926" s="9"/>
      <c r="E2926" s="9"/>
      <c r="F2926" s="9"/>
      <c r="G2926" s="9"/>
      <c r="H2926" s="9"/>
    </row>
    <row r="2927" spans="1:8">
      <c r="A2927" s="5"/>
      <c r="B2927" s="7"/>
      <c r="C2927" s="9"/>
      <c r="D2927" s="9"/>
      <c r="E2927" s="9"/>
      <c r="F2927" s="9"/>
      <c r="G2927" s="9"/>
      <c r="H2927" s="9"/>
    </row>
    <row r="2928" spans="1:8">
      <c r="A2928" s="5"/>
      <c r="B2928" s="7"/>
      <c r="C2928" s="9"/>
      <c r="D2928" s="9"/>
      <c r="E2928" s="9"/>
      <c r="F2928" s="9"/>
      <c r="G2928" s="9"/>
      <c r="H2928" s="9"/>
    </row>
    <row r="2929" spans="1:8">
      <c r="A2929" s="5"/>
      <c r="B2929" s="7"/>
      <c r="C2929" s="9"/>
      <c r="D2929" s="9"/>
      <c r="E2929" s="9"/>
      <c r="F2929" s="9"/>
      <c r="G2929" s="9"/>
      <c r="H2929" s="9"/>
    </row>
    <row r="2930" spans="1:8">
      <c r="A2930" s="5"/>
      <c r="B2930" s="7"/>
      <c r="C2930" s="9"/>
      <c r="D2930" s="9"/>
      <c r="E2930" s="9"/>
      <c r="F2930" s="9"/>
      <c r="G2930" s="9"/>
      <c r="H2930" s="9"/>
    </row>
    <row r="2931" spans="1:8">
      <c r="A2931" s="5"/>
      <c r="B2931" s="7"/>
      <c r="C2931" s="9"/>
      <c r="D2931" s="9"/>
      <c r="E2931" s="9"/>
      <c r="F2931" s="9"/>
      <c r="G2931" s="9"/>
      <c r="H2931" s="9"/>
    </row>
    <row r="2932" spans="1:8">
      <c r="A2932" s="5"/>
      <c r="B2932" s="7"/>
      <c r="C2932" s="9"/>
      <c r="D2932" s="9"/>
      <c r="E2932" s="9"/>
      <c r="F2932" s="9"/>
      <c r="G2932" s="9"/>
      <c r="H2932" s="9"/>
    </row>
    <row r="2933" spans="1:8">
      <c r="A2933" s="5"/>
      <c r="B2933" s="7"/>
      <c r="C2933" s="9"/>
      <c r="D2933" s="9"/>
      <c r="E2933" s="9"/>
      <c r="F2933" s="9"/>
      <c r="G2933" s="9"/>
      <c r="H2933" s="9"/>
    </row>
    <row r="2934" spans="1:8">
      <c r="A2934" s="5"/>
      <c r="B2934" s="7"/>
      <c r="C2934" s="9"/>
      <c r="D2934" s="9"/>
      <c r="E2934" s="9"/>
      <c r="F2934" s="9"/>
      <c r="G2934" s="9"/>
      <c r="H2934" s="9"/>
    </row>
    <row r="2935" spans="1:8">
      <c r="A2935" s="5"/>
      <c r="B2935" s="7"/>
      <c r="C2935" s="9"/>
      <c r="D2935" s="9"/>
      <c r="E2935" s="9"/>
      <c r="F2935" s="9"/>
      <c r="G2935" s="9"/>
      <c r="H2935" s="9"/>
    </row>
    <row r="2936" spans="1:8">
      <c r="A2936" s="5"/>
      <c r="B2936" s="7"/>
      <c r="C2936" s="9"/>
      <c r="D2936" s="9"/>
      <c r="E2936" s="9"/>
      <c r="F2936" s="9"/>
      <c r="G2936" s="9"/>
      <c r="H2936" s="9"/>
    </row>
    <row r="2937" spans="1:8">
      <c r="A2937" s="5"/>
      <c r="B2937" s="7"/>
      <c r="C2937" s="9"/>
      <c r="D2937" s="9"/>
      <c r="E2937" s="9"/>
      <c r="F2937" s="9"/>
      <c r="G2937" s="9"/>
      <c r="H2937" s="9"/>
    </row>
    <row r="2938" spans="1:8">
      <c r="A2938" s="5"/>
      <c r="B2938" s="7"/>
      <c r="C2938" s="9"/>
      <c r="D2938" s="9"/>
      <c r="E2938" s="9"/>
      <c r="F2938" s="9"/>
      <c r="G2938" s="9"/>
      <c r="H2938" s="9"/>
    </row>
    <row r="2939" spans="1:8">
      <c r="A2939" s="5"/>
      <c r="B2939" s="7"/>
      <c r="C2939" s="9"/>
      <c r="D2939" s="9"/>
      <c r="E2939" s="9"/>
      <c r="F2939" s="9"/>
      <c r="G2939" s="9"/>
      <c r="H2939" s="9"/>
    </row>
    <row r="2940" spans="1:8">
      <c r="A2940" s="5"/>
      <c r="B2940" s="7"/>
      <c r="C2940" s="9"/>
      <c r="D2940" s="9"/>
      <c r="E2940" s="9"/>
      <c r="F2940" s="9"/>
      <c r="G2940" s="9"/>
      <c r="H2940" s="9"/>
    </row>
    <row r="2941" spans="1:8">
      <c r="A2941" s="5"/>
      <c r="B2941" s="7"/>
      <c r="C2941" s="9"/>
      <c r="D2941" s="9"/>
      <c r="E2941" s="9"/>
      <c r="F2941" s="9"/>
      <c r="G2941" s="9"/>
      <c r="H2941" s="9"/>
    </row>
    <row r="2942" spans="1:8">
      <c r="A2942" s="5"/>
      <c r="B2942" s="7"/>
      <c r="C2942" s="9"/>
      <c r="D2942" s="9"/>
      <c r="E2942" s="9"/>
      <c r="F2942" s="9"/>
      <c r="G2942" s="9"/>
      <c r="H2942" s="9"/>
    </row>
    <row r="2943" spans="1:8">
      <c r="A2943" s="5"/>
      <c r="B2943" s="7"/>
      <c r="C2943" s="9"/>
      <c r="D2943" s="9"/>
      <c r="E2943" s="9"/>
      <c r="F2943" s="9"/>
      <c r="G2943" s="9"/>
      <c r="H2943" s="9"/>
    </row>
    <row r="2944" spans="1:8">
      <c r="A2944" s="5"/>
      <c r="B2944" s="7"/>
      <c r="C2944" s="9"/>
      <c r="D2944" s="9"/>
      <c r="E2944" s="9"/>
      <c r="F2944" s="9"/>
      <c r="G2944" s="9"/>
      <c r="H2944" s="9"/>
    </row>
    <row r="2945" spans="1:8">
      <c r="A2945" s="5"/>
      <c r="B2945" s="7"/>
      <c r="C2945" s="9"/>
      <c r="D2945" s="9"/>
      <c r="E2945" s="9"/>
      <c r="F2945" s="9"/>
      <c r="G2945" s="9"/>
      <c r="H2945" s="9"/>
    </row>
    <row r="2946" spans="1:8">
      <c r="A2946" s="5"/>
      <c r="B2946" s="7"/>
      <c r="C2946" s="9"/>
      <c r="D2946" s="9"/>
      <c r="E2946" s="9"/>
      <c r="F2946" s="9"/>
      <c r="G2946" s="9"/>
      <c r="H2946" s="9"/>
    </row>
    <row r="2947" spans="1:8">
      <c r="A2947" s="5"/>
      <c r="B2947" s="7"/>
      <c r="C2947" s="9"/>
      <c r="D2947" s="9"/>
      <c r="E2947" s="9"/>
      <c r="F2947" s="9"/>
      <c r="G2947" s="9"/>
      <c r="H2947" s="9"/>
    </row>
    <row r="2948" spans="1:8">
      <c r="A2948" s="5"/>
      <c r="B2948" s="7"/>
      <c r="C2948" s="9"/>
      <c r="D2948" s="9"/>
      <c r="E2948" s="9"/>
      <c r="F2948" s="9"/>
      <c r="G2948" s="9"/>
      <c r="H2948" s="9"/>
    </row>
    <row r="2949" spans="1:8">
      <c r="A2949" s="5"/>
      <c r="B2949" s="7"/>
      <c r="C2949" s="9"/>
      <c r="D2949" s="9"/>
      <c r="E2949" s="9"/>
      <c r="F2949" s="9"/>
      <c r="G2949" s="9"/>
      <c r="H2949" s="9"/>
    </row>
    <row r="2950" spans="1:8">
      <c r="A2950" s="5"/>
      <c r="B2950" s="7"/>
      <c r="C2950" s="9"/>
      <c r="D2950" s="9"/>
      <c r="E2950" s="9"/>
      <c r="F2950" s="9"/>
      <c r="G2950" s="9"/>
      <c r="H2950" s="9"/>
    </row>
    <row r="2951" spans="1:8">
      <c r="A2951" s="5"/>
      <c r="B2951" s="7"/>
      <c r="C2951" s="9"/>
      <c r="D2951" s="9"/>
      <c r="E2951" s="9"/>
      <c r="F2951" s="9"/>
      <c r="G2951" s="9"/>
      <c r="H2951" s="9"/>
    </row>
    <row r="2952" spans="1:8">
      <c r="A2952" s="5"/>
      <c r="B2952" s="7"/>
      <c r="C2952" s="9"/>
      <c r="D2952" s="9"/>
      <c r="E2952" s="9"/>
      <c r="F2952" s="9"/>
      <c r="G2952" s="9"/>
      <c r="H2952" s="9"/>
    </row>
    <row r="2953" spans="1:8">
      <c r="A2953" s="5"/>
      <c r="B2953" s="7"/>
      <c r="C2953" s="9"/>
      <c r="D2953" s="9"/>
      <c r="E2953" s="9"/>
      <c r="F2953" s="9"/>
      <c r="G2953" s="9"/>
      <c r="H2953" s="9"/>
    </row>
    <row r="2954" spans="1:8">
      <c r="A2954" s="5"/>
      <c r="B2954" s="7"/>
      <c r="C2954" s="9"/>
      <c r="D2954" s="9"/>
      <c r="E2954" s="9"/>
      <c r="F2954" s="9"/>
      <c r="G2954" s="9"/>
      <c r="H2954" s="9"/>
    </row>
    <row r="2955" spans="1:8">
      <c r="A2955" s="5"/>
      <c r="B2955" s="7"/>
      <c r="C2955" s="9"/>
      <c r="D2955" s="9"/>
      <c r="E2955" s="9"/>
      <c r="F2955" s="9"/>
      <c r="G2955" s="9"/>
      <c r="H2955" s="9"/>
    </row>
    <row r="2956" spans="1:8">
      <c r="A2956" s="5"/>
      <c r="B2956" s="7"/>
      <c r="C2956" s="9"/>
      <c r="D2956" s="9"/>
      <c r="E2956" s="9"/>
      <c r="F2956" s="9"/>
      <c r="G2956" s="9"/>
      <c r="H2956" s="9"/>
    </row>
    <row r="2957" spans="1:8">
      <c r="A2957" s="5"/>
      <c r="B2957" s="7"/>
      <c r="C2957" s="9"/>
      <c r="D2957" s="9"/>
      <c r="E2957" s="9"/>
      <c r="F2957" s="9"/>
      <c r="G2957" s="9"/>
      <c r="H2957" s="9"/>
    </row>
    <row r="2958" spans="1:8">
      <c r="A2958" s="5"/>
      <c r="B2958" s="7"/>
      <c r="C2958" s="9"/>
      <c r="D2958" s="9"/>
      <c r="E2958" s="9"/>
      <c r="F2958" s="9"/>
      <c r="G2958" s="9"/>
      <c r="H2958" s="9"/>
    </row>
    <row r="2959" spans="1:8">
      <c r="A2959" s="5"/>
      <c r="B2959" s="7"/>
      <c r="C2959" s="9"/>
      <c r="D2959" s="9"/>
      <c r="E2959" s="9"/>
      <c r="F2959" s="9"/>
      <c r="G2959" s="9"/>
      <c r="H2959" s="9"/>
    </row>
    <row r="2960" spans="1:8">
      <c r="A2960" s="5"/>
      <c r="B2960" s="7"/>
      <c r="C2960" s="9"/>
      <c r="D2960" s="9"/>
      <c r="E2960" s="9"/>
      <c r="F2960" s="9"/>
      <c r="G2960" s="9"/>
      <c r="H2960" s="9"/>
    </row>
    <row r="2961" spans="1:8">
      <c r="A2961" s="5"/>
      <c r="B2961" s="7"/>
      <c r="C2961" s="9"/>
      <c r="D2961" s="9"/>
      <c r="E2961" s="9"/>
      <c r="F2961" s="9"/>
      <c r="G2961" s="9"/>
      <c r="H2961" s="9"/>
    </row>
    <row r="2962" spans="1:8">
      <c r="A2962" s="5"/>
      <c r="B2962" s="7"/>
      <c r="C2962" s="9"/>
      <c r="D2962" s="9"/>
      <c r="E2962" s="9"/>
      <c r="F2962" s="9"/>
      <c r="G2962" s="9"/>
      <c r="H2962" s="9"/>
    </row>
    <row r="2963" spans="1:8">
      <c r="A2963" s="5"/>
      <c r="B2963" s="7"/>
      <c r="C2963" s="9"/>
      <c r="D2963" s="9"/>
      <c r="E2963" s="9"/>
      <c r="F2963" s="9"/>
      <c r="G2963" s="9"/>
      <c r="H2963" s="9"/>
    </row>
    <row r="2964" spans="1:8">
      <c r="A2964" s="5"/>
      <c r="B2964" s="7"/>
      <c r="C2964" s="9"/>
      <c r="D2964" s="9"/>
      <c r="E2964" s="9"/>
      <c r="F2964" s="9"/>
      <c r="G2964" s="9"/>
      <c r="H2964" s="9"/>
    </row>
    <row r="2965" spans="1:8">
      <c r="A2965" s="5"/>
      <c r="B2965" s="7"/>
      <c r="C2965" s="9"/>
      <c r="D2965" s="9"/>
      <c r="E2965" s="9"/>
      <c r="F2965" s="9"/>
      <c r="G2965" s="9"/>
      <c r="H2965" s="9"/>
    </row>
    <row r="2966" spans="1:8">
      <c r="A2966" s="5"/>
      <c r="B2966" s="7"/>
      <c r="C2966" s="9"/>
      <c r="D2966" s="9"/>
      <c r="E2966" s="9"/>
      <c r="F2966" s="9"/>
      <c r="G2966" s="9"/>
      <c r="H2966" s="9"/>
    </row>
    <row r="2967" spans="1:8">
      <c r="A2967" s="5"/>
      <c r="B2967" s="7"/>
      <c r="C2967" s="9"/>
      <c r="D2967" s="9"/>
      <c r="E2967" s="9"/>
      <c r="F2967" s="9"/>
      <c r="G2967" s="9"/>
      <c r="H2967" s="9"/>
    </row>
    <row r="2968" spans="1:8">
      <c r="A2968" s="5"/>
      <c r="B2968" s="7"/>
      <c r="C2968" s="9"/>
      <c r="D2968" s="9"/>
      <c r="E2968" s="9"/>
      <c r="F2968" s="9"/>
      <c r="G2968" s="9"/>
      <c r="H2968" s="9"/>
    </row>
    <row r="2969" spans="1:8">
      <c r="A2969" s="5"/>
      <c r="B2969" s="7"/>
      <c r="C2969" s="9"/>
      <c r="D2969" s="9"/>
      <c r="E2969" s="9"/>
      <c r="F2969" s="9"/>
      <c r="G2969" s="9"/>
      <c r="H2969" s="9"/>
    </row>
    <row r="2970" spans="1:8">
      <c r="A2970" s="5"/>
      <c r="B2970" s="7"/>
      <c r="C2970" s="9"/>
      <c r="D2970" s="9"/>
      <c r="E2970" s="9"/>
      <c r="F2970" s="9"/>
      <c r="G2970" s="9"/>
      <c r="H2970" s="9"/>
    </row>
    <row r="2971" spans="1:8">
      <c r="A2971" s="5"/>
      <c r="B2971" s="7"/>
      <c r="C2971" s="9"/>
      <c r="D2971" s="9"/>
      <c r="E2971" s="9"/>
      <c r="F2971" s="9"/>
      <c r="G2971" s="9"/>
      <c r="H2971" s="9"/>
    </row>
    <row r="2972" spans="1:8">
      <c r="A2972" s="5"/>
      <c r="B2972" s="7"/>
      <c r="C2972" s="9"/>
      <c r="D2972" s="9"/>
      <c r="E2972" s="9"/>
      <c r="F2972" s="9"/>
      <c r="G2972" s="9"/>
      <c r="H2972" s="9"/>
    </row>
    <row r="2973" spans="1:8">
      <c r="A2973" s="5"/>
      <c r="B2973" s="7"/>
      <c r="C2973" s="9"/>
      <c r="D2973" s="9"/>
      <c r="E2973" s="9"/>
      <c r="F2973" s="9"/>
      <c r="G2973" s="9"/>
      <c r="H2973" s="9"/>
    </row>
    <row r="2974" spans="1:8">
      <c r="A2974" s="5"/>
      <c r="B2974" s="7"/>
      <c r="C2974" s="9"/>
      <c r="D2974" s="9"/>
      <c r="E2974" s="9"/>
      <c r="F2974" s="9"/>
      <c r="G2974" s="9"/>
      <c r="H2974" s="9"/>
    </row>
    <row r="2975" spans="1:8">
      <c r="A2975" s="5"/>
      <c r="B2975" s="7"/>
      <c r="C2975" s="9"/>
      <c r="D2975" s="9"/>
      <c r="E2975" s="9"/>
      <c r="F2975" s="9"/>
      <c r="G2975" s="9"/>
      <c r="H2975" s="9"/>
    </row>
    <row r="2976" spans="1:8">
      <c r="A2976" s="5"/>
      <c r="B2976" s="7"/>
      <c r="C2976" s="9"/>
      <c r="D2976" s="9"/>
      <c r="E2976" s="9"/>
      <c r="F2976" s="9"/>
      <c r="G2976" s="9"/>
      <c r="H2976" s="9"/>
    </row>
    <row r="2977" spans="1:8">
      <c r="A2977" s="5"/>
      <c r="B2977" s="7"/>
      <c r="C2977" s="9"/>
      <c r="D2977" s="9"/>
      <c r="E2977" s="9"/>
      <c r="F2977" s="9"/>
      <c r="G2977" s="9"/>
      <c r="H2977" s="9"/>
    </row>
    <row r="2978" spans="1:8">
      <c r="A2978" s="5"/>
      <c r="B2978" s="7"/>
      <c r="C2978" s="9"/>
      <c r="D2978" s="9"/>
      <c r="E2978" s="9"/>
      <c r="F2978" s="9"/>
      <c r="G2978" s="9"/>
      <c r="H2978" s="9"/>
    </row>
    <row r="2979" spans="1:8">
      <c r="A2979" s="5"/>
      <c r="B2979" s="7"/>
      <c r="C2979" s="9"/>
      <c r="D2979" s="9"/>
      <c r="E2979" s="9"/>
      <c r="F2979" s="9"/>
      <c r="G2979" s="9"/>
      <c r="H2979" s="9"/>
    </row>
    <row r="2980" spans="1:8">
      <c r="A2980" s="5"/>
      <c r="B2980" s="7"/>
      <c r="C2980" s="9"/>
      <c r="D2980" s="9"/>
      <c r="E2980" s="9"/>
      <c r="F2980" s="9"/>
      <c r="G2980" s="9"/>
      <c r="H2980" s="9"/>
    </row>
    <row r="2981" spans="1:8">
      <c r="A2981" s="5"/>
      <c r="B2981" s="7"/>
      <c r="C2981" s="9"/>
      <c r="D2981" s="9"/>
      <c r="E2981" s="9"/>
      <c r="F2981" s="9"/>
      <c r="G2981" s="9"/>
      <c r="H2981" s="9"/>
    </row>
    <row r="2982" spans="1:8">
      <c r="A2982" s="5"/>
      <c r="B2982" s="7"/>
      <c r="C2982" s="9"/>
      <c r="D2982" s="9"/>
      <c r="E2982" s="9"/>
      <c r="F2982" s="9"/>
      <c r="G2982" s="9"/>
      <c r="H2982" s="9"/>
    </row>
    <row r="2983" spans="1:8">
      <c r="A2983" s="5"/>
      <c r="B2983" s="7"/>
      <c r="C2983" s="9"/>
      <c r="D2983" s="9"/>
      <c r="E2983" s="9"/>
      <c r="F2983" s="9"/>
      <c r="G2983" s="9"/>
      <c r="H2983" s="9"/>
    </row>
    <row r="2984" spans="1:8">
      <c r="A2984" s="5"/>
      <c r="B2984" s="7"/>
      <c r="C2984" s="9"/>
      <c r="D2984" s="9"/>
      <c r="E2984" s="9"/>
      <c r="F2984" s="9"/>
      <c r="G2984" s="9"/>
      <c r="H2984" s="9"/>
    </row>
    <row r="2985" spans="1:8">
      <c r="A2985" s="5"/>
      <c r="B2985" s="7"/>
      <c r="C2985" s="9"/>
      <c r="D2985" s="9"/>
      <c r="E2985" s="9"/>
      <c r="F2985" s="9"/>
      <c r="G2985" s="9"/>
      <c r="H2985" s="9"/>
    </row>
    <row r="2986" spans="1:8">
      <c r="A2986" s="5"/>
      <c r="B2986" s="7"/>
      <c r="C2986" s="9"/>
      <c r="D2986" s="9"/>
      <c r="E2986" s="9"/>
      <c r="F2986" s="9"/>
      <c r="G2986" s="9"/>
      <c r="H2986" s="9"/>
    </row>
    <row r="2987" spans="1:8">
      <c r="A2987" s="5"/>
      <c r="B2987" s="7"/>
      <c r="C2987" s="9"/>
      <c r="D2987" s="9"/>
      <c r="E2987" s="9"/>
      <c r="F2987" s="9"/>
      <c r="G2987" s="9"/>
      <c r="H2987" s="9"/>
    </row>
    <row r="2988" spans="1:8">
      <c r="A2988" s="5"/>
      <c r="B2988" s="7"/>
      <c r="C2988" s="9"/>
      <c r="D2988" s="9"/>
      <c r="E2988" s="9"/>
      <c r="F2988" s="9"/>
      <c r="G2988" s="9"/>
      <c r="H2988" s="9"/>
    </row>
    <row r="2989" spans="1:8">
      <c r="A2989" s="5"/>
      <c r="B2989" s="7"/>
      <c r="C2989" s="9"/>
      <c r="D2989" s="9"/>
      <c r="E2989" s="9"/>
      <c r="F2989" s="9"/>
      <c r="G2989" s="9"/>
      <c r="H2989" s="9"/>
    </row>
    <row r="2990" spans="1:8">
      <c r="A2990" s="5"/>
      <c r="B2990" s="7"/>
      <c r="C2990" s="9"/>
      <c r="D2990" s="9"/>
      <c r="E2990" s="9"/>
      <c r="F2990" s="9"/>
      <c r="G2990" s="9"/>
      <c r="H2990" s="9"/>
    </row>
    <row r="2991" spans="1:8">
      <c r="A2991" s="5"/>
      <c r="B2991" s="7"/>
      <c r="C2991" s="9"/>
      <c r="D2991" s="9"/>
      <c r="E2991" s="9"/>
      <c r="F2991" s="9"/>
      <c r="G2991" s="9"/>
      <c r="H2991" s="9"/>
    </row>
    <row r="2992" spans="1:8">
      <c r="A2992" s="5"/>
      <c r="B2992" s="7"/>
      <c r="C2992" s="9"/>
      <c r="D2992" s="9"/>
      <c r="E2992" s="9"/>
      <c r="F2992" s="9"/>
      <c r="G2992" s="9"/>
      <c r="H2992" s="9"/>
    </row>
    <row r="2993" spans="1:8">
      <c r="A2993" s="5"/>
      <c r="B2993" s="7"/>
      <c r="C2993" s="9"/>
      <c r="D2993" s="9"/>
      <c r="E2993" s="9"/>
      <c r="F2993" s="9"/>
      <c r="G2993" s="9"/>
      <c r="H2993" s="9"/>
    </row>
    <row r="2994" spans="1:8">
      <c r="A2994" s="5"/>
      <c r="B2994" s="7"/>
      <c r="C2994" s="9"/>
      <c r="D2994" s="9"/>
      <c r="E2994" s="9"/>
      <c r="F2994" s="9"/>
      <c r="G2994" s="9"/>
      <c r="H2994" s="9"/>
    </row>
    <row r="2995" spans="1:8">
      <c r="A2995" s="5"/>
      <c r="B2995" s="7"/>
      <c r="C2995" s="9"/>
      <c r="D2995" s="9"/>
      <c r="E2995" s="9"/>
      <c r="F2995" s="9"/>
      <c r="G2995" s="9"/>
      <c r="H2995" s="9"/>
    </row>
    <row r="2996" spans="1:8">
      <c r="A2996" s="5"/>
      <c r="B2996" s="7"/>
      <c r="C2996" s="9"/>
      <c r="D2996" s="9"/>
      <c r="E2996" s="9"/>
      <c r="F2996" s="9"/>
      <c r="G2996" s="9"/>
      <c r="H2996" s="9"/>
    </row>
    <row r="2997" spans="1:8">
      <c r="A2997" s="5"/>
      <c r="B2997" s="7"/>
      <c r="C2997" s="9"/>
      <c r="D2997" s="9"/>
      <c r="E2997" s="9"/>
      <c r="F2997" s="9"/>
      <c r="G2997" s="9"/>
      <c r="H2997" s="9"/>
    </row>
    <row r="2998" spans="1:8">
      <c r="A2998" s="5"/>
      <c r="B2998" s="7"/>
      <c r="C2998" s="9"/>
      <c r="D2998" s="9"/>
      <c r="E2998" s="9"/>
      <c r="F2998" s="9"/>
      <c r="G2998" s="9"/>
      <c r="H2998" s="9"/>
    </row>
    <row r="2999" spans="1:8">
      <c r="A2999" s="5"/>
      <c r="B2999" s="7"/>
      <c r="C2999" s="9"/>
      <c r="D2999" s="9"/>
      <c r="E2999" s="9"/>
      <c r="F2999" s="9"/>
      <c r="G2999" s="9"/>
      <c r="H2999" s="9"/>
    </row>
    <row r="3000" spans="1:8">
      <c r="A3000" s="5"/>
      <c r="B3000" s="7"/>
      <c r="C3000" s="9"/>
      <c r="D3000" s="9"/>
      <c r="E3000" s="9"/>
      <c r="F3000" s="9"/>
      <c r="G3000" s="9"/>
      <c r="H3000" s="9"/>
    </row>
    <row r="3001" spans="1:8">
      <c r="A3001" s="5"/>
      <c r="B3001" s="7"/>
      <c r="C3001" s="9"/>
      <c r="D3001" s="9"/>
      <c r="E3001" s="9"/>
      <c r="F3001" s="9"/>
      <c r="G3001" s="9"/>
      <c r="H3001" s="9"/>
    </row>
    <row r="3002" spans="1:8">
      <c r="A3002" s="5"/>
      <c r="B3002" s="7"/>
      <c r="C3002" s="9"/>
      <c r="D3002" s="9"/>
      <c r="E3002" s="9"/>
      <c r="F3002" s="9"/>
      <c r="G3002" s="9"/>
      <c r="H3002" s="9"/>
    </row>
    <row r="3003" spans="1:8">
      <c r="A3003" s="5"/>
      <c r="B3003" s="7"/>
      <c r="C3003" s="9"/>
      <c r="D3003" s="9"/>
      <c r="E3003" s="9"/>
      <c r="F3003" s="9"/>
      <c r="G3003" s="9"/>
      <c r="H3003" s="9"/>
    </row>
    <row r="3004" spans="1:8">
      <c r="A3004" s="5"/>
      <c r="B3004" s="7"/>
      <c r="C3004" s="9"/>
      <c r="D3004" s="9"/>
      <c r="E3004" s="9"/>
      <c r="F3004" s="9"/>
      <c r="G3004" s="9"/>
      <c r="H3004" s="9"/>
    </row>
    <row r="3005" spans="1:8">
      <c r="A3005" s="5"/>
      <c r="B3005" s="7"/>
      <c r="C3005" s="9"/>
      <c r="D3005" s="9"/>
      <c r="E3005" s="9"/>
      <c r="F3005" s="9"/>
      <c r="G3005" s="9"/>
      <c r="H3005" s="9"/>
    </row>
    <row r="3006" spans="1:8">
      <c r="A3006" s="5"/>
      <c r="B3006" s="7"/>
      <c r="C3006" s="9"/>
      <c r="D3006" s="9"/>
      <c r="E3006" s="9"/>
      <c r="F3006" s="9"/>
      <c r="G3006" s="9"/>
      <c r="H3006" s="9"/>
    </row>
    <row r="3007" spans="1:8">
      <c r="A3007" s="5"/>
      <c r="B3007" s="7"/>
      <c r="C3007" s="9"/>
      <c r="D3007" s="9"/>
      <c r="E3007" s="9"/>
      <c r="F3007" s="9"/>
      <c r="G3007" s="9"/>
      <c r="H3007" s="9"/>
    </row>
    <row r="3008" spans="1:8">
      <c r="A3008" s="5"/>
      <c r="B3008" s="7"/>
      <c r="C3008" s="9"/>
      <c r="D3008" s="9"/>
      <c r="E3008" s="9"/>
      <c r="F3008" s="9"/>
      <c r="G3008" s="9"/>
      <c r="H3008" s="9"/>
    </row>
    <row r="3009" spans="1:8">
      <c r="A3009" s="5"/>
      <c r="B3009" s="7"/>
      <c r="C3009" s="9"/>
      <c r="D3009" s="9"/>
      <c r="E3009" s="9"/>
      <c r="F3009" s="9"/>
      <c r="G3009" s="9"/>
      <c r="H3009" s="9"/>
    </row>
    <row r="3010" spans="1:8">
      <c r="A3010" s="5"/>
      <c r="B3010" s="7"/>
      <c r="C3010" s="9"/>
      <c r="D3010" s="9"/>
      <c r="E3010" s="9"/>
      <c r="F3010" s="9"/>
      <c r="G3010" s="9"/>
      <c r="H3010" s="9"/>
    </row>
    <row r="3011" spans="1:8">
      <c r="A3011" s="5"/>
      <c r="B3011" s="7"/>
      <c r="C3011" s="9"/>
      <c r="D3011" s="9"/>
      <c r="E3011" s="9"/>
      <c r="F3011" s="9"/>
      <c r="G3011" s="9"/>
      <c r="H3011" s="9"/>
    </row>
    <row r="3012" spans="1:8">
      <c r="A3012" s="5"/>
      <c r="B3012" s="7"/>
      <c r="C3012" s="9"/>
      <c r="D3012" s="9"/>
      <c r="E3012" s="9"/>
      <c r="F3012" s="9"/>
      <c r="G3012" s="9"/>
      <c r="H3012" s="9"/>
    </row>
    <row r="3013" spans="1:8">
      <c r="A3013" s="5"/>
      <c r="B3013" s="7"/>
      <c r="C3013" s="9"/>
      <c r="D3013" s="9"/>
      <c r="E3013" s="9"/>
      <c r="F3013" s="9"/>
      <c r="G3013" s="9"/>
      <c r="H3013" s="9"/>
    </row>
    <row r="3014" spans="1:8">
      <c r="A3014" s="5"/>
      <c r="B3014" s="7"/>
      <c r="C3014" s="9"/>
      <c r="D3014" s="9"/>
      <c r="E3014" s="9"/>
      <c r="F3014" s="9"/>
      <c r="G3014" s="9"/>
      <c r="H3014" s="9"/>
    </row>
    <row r="3015" spans="1:8">
      <c r="A3015" s="5"/>
      <c r="B3015" s="7"/>
      <c r="C3015" s="9"/>
      <c r="D3015" s="9"/>
      <c r="E3015" s="9"/>
      <c r="F3015" s="9"/>
      <c r="G3015" s="9"/>
      <c r="H3015" s="9"/>
    </row>
    <row r="3016" spans="1:8">
      <c r="A3016" s="5"/>
      <c r="B3016" s="7"/>
      <c r="C3016" s="9"/>
      <c r="D3016" s="9"/>
      <c r="E3016" s="9"/>
      <c r="F3016" s="9"/>
      <c r="G3016" s="9"/>
      <c r="H3016" s="9"/>
    </row>
    <row r="3017" spans="1:8">
      <c r="A3017" s="5"/>
      <c r="B3017" s="7"/>
      <c r="C3017" s="9"/>
      <c r="D3017" s="9"/>
      <c r="E3017" s="9"/>
      <c r="F3017" s="9"/>
      <c r="G3017" s="9"/>
      <c r="H3017" s="9"/>
    </row>
    <row r="3018" spans="1:8">
      <c r="A3018" s="5"/>
      <c r="B3018" s="7"/>
      <c r="C3018" s="9"/>
      <c r="D3018" s="9"/>
      <c r="E3018" s="9"/>
      <c r="F3018" s="9"/>
      <c r="G3018" s="9"/>
      <c r="H3018" s="9"/>
    </row>
    <row r="3019" spans="1:8">
      <c r="A3019" s="5"/>
      <c r="B3019" s="7"/>
      <c r="C3019" s="9"/>
      <c r="D3019" s="9"/>
      <c r="E3019" s="9"/>
      <c r="F3019" s="9"/>
      <c r="G3019" s="9"/>
      <c r="H3019" s="9"/>
    </row>
    <row r="3020" spans="1:8">
      <c r="A3020" s="5"/>
      <c r="B3020" s="7"/>
      <c r="C3020" s="9"/>
      <c r="D3020" s="9"/>
      <c r="E3020" s="9"/>
      <c r="F3020" s="9"/>
      <c r="G3020" s="9"/>
      <c r="H3020" s="9"/>
    </row>
    <row r="3021" spans="1:8">
      <c r="A3021" s="5"/>
      <c r="B3021" s="7"/>
      <c r="C3021" s="9"/>
      <c r="D3021" s="9"/>
      <c r="E3021" s="9"/>
      <c r="F3021" s="9"/>
      <c r="G3021" s="9"/>
      <c r="H3021" s="9"/>
    </row>
    <row r="3022" spans="1:8">
      <c r="A3022" s="5"/>
      <c r="B3022" s="7"/>
      <c r="C3022" s="9"/>
      <c r="D3022" s="9"/>
      <c r="E3022" s="9"/>
      <c r="F3022" s="9"/>
      <c r="G3022" s="9"/>
      <c r="H3022" s="9"/>
    </row>
    <row r="3023" spans="1:8">
      <c r="A3023" s="5"/>
      <c r="B3023" s="7"/>
      <c r="C3023" s="9"/>
      <c r="D3023" s="9"/>
      <c r="E3023" s="9"/>
      <c r="F3023" s="9"/>
      <c r="G3023" s="9"/>
      <c r="H3023" s="9"/>
    </row>
    <row r="3024" spans="1:8">
      <c r="A3024" s="5"/>
      <c r="B3024" s="7"/>
      <c r="C3024" s="9"/>
      <c r="D3024" s="9"/>
      <c r="E3024" s="9"/>
      <c r="F3024" s="9"/>
      <c r="G3024" s="9"/>
      <c r="H3024" s="9"/>
    </row>
    <row r="3025" spans="1:8">
      <c r="A3025" s="5"/>
      <c r="B3025" s="7"/>
      <c r="C3025" s="9"/>
      <c r="D3025" s="9"/>
      <c r="E3025" s="9"/>
      <c r="F3025" s="9"/>
      <c r="G3025" s="9"/>
      <c r="H3025" s="9"/>
    </row>
    <row r="3026" spans="1:8">
      <c r="A3026" s="5"/>
      <c r="B3026" s="7"/>
      <c r="C3026" s="9"/>
      <c r="D3026" s="9"/>
      <c r="E3026" s="9"/>
      <c r="F3026" s="9"/>
      <c r="G3026" s="9"/>
      <c r="H3026" s="9"/>
    </row>
    <row r="3027" spans="1:8">
      <c r="A3027" s="5"/>
      <c r="B3027" s="7"/>
      <c r="C3027" s="9"/>
      <c r="D3027" s="9"/>
      <c r="E3027" s="9"/>
      <c r="F3027" s="9"/>
      <c r="G3027" s="9"/>
      <c r="H3027" s="9"/>
    </row>
    <row r="3028" spans="1:8">
      <c r="A3028" s="5"/>
      <c r="B3028" s="7"/>
      <c r="C3028" s="9"/>
      <c r="D3028" s="9"/>
      <c r="E3028" s="9"/>
      <c r="F3028" s="9"/>
      <c r="G3028" s="9"/>
      <c r="H3028" s="9"/>
    </row>
    <row r="3029" spans="1:8">
      <c r="A3029" s="5"/>
      <c r="B3029" s="7"/>
      <c r="C3029" s="9"/>
      <c r="D3029" s="9"/>
      <c r="E3029" s="9"/>
      <c r="F3029" s="9"/>
      <c r="G3029" s="9"/>
      <c r="H3029" s="9"/>
    </row>
    <row r="3030" spans="1:8">
      <c r="A3030" s="5"/>
      <c r="B3030" s="7"/>
      <c r="C3030" s="9"/>
      <c r="D3030" s="9"/>
      <c r="E3030" s="9"/>
      <c r="F3030" s="9"/>
      <c r="G3030" s="9"/>
      <c r="H3030" s="9"/>
    </row>
    <row r="3031" spans="1:8">
      <c r="A3031" s="5"/>
      <c r="B3031" s="7"/>
      <c r="C3031" s="9"/>
      <c r="D3031" s="9"/>
      <c r="E3031" s="9"/>
      <c r="F3031" s="9"/>
      <c r="G3031" s="9"/>
      <c r="H3031" s="9"/>
    </row>
    <row r="3032" spans="1:8">
      <c r="A3032" s="5"/>
      <c r="B3032" s="7"/>
      <c r="C3032" s="9"/>
      <c r="D3032" s="9"/>
      <c r="E3032" s="9"/>
      <c r="F3032" s="9"/>
      <c r="G3032" s="9"/>
      <c r="H3032" s="9"/>
    </row>
    <row r="3033" spans="1:8">
      <c r="A3033" s="5"/>
      <c r="B3033" s="7"/>
      <c r="C3033" s="9"/>
      <c r="D3033" s="9"/>
      <c r="E3033" s="9"/>
      <c r="F3033" s="9"/>
      <c r="G3033" s="9"/>
      <c r="H3033" s="9"/>
    </row>
    <row r="3034" spans="1:8">
      <c r="A3034" s="5"/>
      <c r="B3034" s="7"/>
      <c r="C3034" s="9"/>
      <c r="D3034" s="9"/>
      <c r="E3034" s="9"/>
      <c r="F3034" s="9"/>
      <c r="G3034" s="9"/>
      <c r="H3034" s="9"/>
    </row>
    <row r="3035" spans="1:8">
      <c r="A3035" s="5"/>
      <c r="B3035" s="7"/>
      <c r="C3035" s="9"/>
      <c r="D3035" s="9"/>
      <c r="E3035" s="9"/>
      <c r="F3035" s="9"/>
      <c r="G3035" s="9"/>
      <c r="H3035" s="9"/>
    </row>
    <row r="3036" spans="1:8">
      <c r="A3036" s="5"/>
      <c r="B3036" s="7"/>
      <c r="C3036" s="9"/>
      <c r="D3036" s="9"/>
      <c r="E3036" s="9"/>
      <c r="F3036" s="9"/>
      <c r="G3036" s="9"/>
      <c r="H3036" s="9"/>
    </row>
    <row r="3037" spans="1:8">
      <c r="A3037" s="5"/>
      <c r="B3037" s="7"/>
      <c r="C3037" s="9"/>
      <c r="D3037" s="9"/>
      <c r="E3037" s="9"/>
      <c r="F3037" s="9"/>
      <c r="G3037" s="9"/>
      <c r="H3037" s="9"/>
    </row>
    <row r="3038" spans="1:8">
      <c r="A3038" s="5"/>
      <c r="B3038" s="7"/>
      <c r="C3038" s="9"/>
      <c r="D3038" s="9"/>
      <c r="E3038" s="9"/>
      <c r="F3038" s="9"/>
      <c r="G3038" s="9"/>
      <c r="H3038" s="9"/>
    </row>
    <row r="3039" spans="1:8">
      <c r="A3039" s="5"/>
      <c r="B3039" s="7"/>
      <c r="C3039" s="9"/>
      <c r="D3039" s="9"/>
      <c r="E3039" s="9"/>
      <c r="F3039" s="9"/>
      <c r="G3039" s="9"/>
      <c r="H3039" s="9"/>
    </row>
    <row r="3040" spans="1:8">
      <c r="A3040" s="5"/>
      <c r="B3040" s="7"/>
      <c r="C3040" s="9"/>
      <c r="D3040" s="9"/>
      <c r="E3040" s="9"/>
      <c r="F3040" s="9"/>
      <c r="G3040" s="9"/>
      <c r="H3040" s="9"/>
    </row>
    <row r="3041" spans="1:8">
      <c r="A3041" s="5"/>
      <c r="B3041" s="7"/>
      <c r="C3041" s="9"/>
      <c r="D3041" s="9"/>
      <c r="E3041" s="9"/>
      <c r="F3041" s="9"/>
      <c r="G3041" s="9"/>
      <c r="H3041" s="9"/>
    </row>
    <row r="3042" spans="1:8">
      <c r="A3042" s="5"/>
      <c r="B3042" s="7"/>
      <c r="C3042" s="9"/>
      <c r="D3042" s="9"/>
      <c r="E3042" s="9"/>
      <c r="F3042" s="9"/>
      <c r="G3042" s="9"/>
      <c r="H3042" s="9"/>
    </row>
    <row r="3043" spans="1:8">
      <c r="A3043" s="5"/>
      <c r="B3043" s="7"/>
      <c r="C3043" s="9"/>
      <c r="D3043" s="9"/>
      <c r="E3043" s="9"/>
      <c r="F3043" s="9"/>
      <c r="G3043" s="9"/>
      <c r="H3043" s="9"/>
    </row>
    <row r="3044" spans="1:8">
      <c r="A3044" s="5"/>
      <c r="B3044" s="7"/>
      <c r="C3044" s="9"/>
      <c r="D3044" s="9"/>
      <c r="E3044" s="9"/>
      <c r="F3044" s="9"/>
      <c r="G3044" s="9"/>
      <c r="H3044" s="9"/>
    </row>
    <row r="3045" spans="1:8">
      <c r="A3045" s="5"/>
      <c r="B3045" s="7"/>
      <c r="C3045" s="9"/>
      <c r="D3045" s="9"/>
      <c r="E3045" s="9"/>
      <c r="F3045" s="9"/>
      <c r="G3045" s="9"/>
      <c r="H3045" s="9"/>
    </row>
    <row r="3046" spans="1:8">
      <c r="A3046" s="5"/>
      <c r="B3046" s="7"/>
      <c r="C3046" s="9"/>
      <c r="D3046" s="9"/>
      <c r="E3046" s="9"/>
      <c r="F3046" s="9"/>
      <c r="G3046" s="9"/>
      <c r="H3046" s="9"/>
    </row>
    <row r="3047" spans="1:8">
      <c r="A3047" s="5"/>
      <c r="B3047" s="7"/>
      <c r="C3047" s="9"/>
      <c r="D3047" s="9"/>
      <c r="E3047" s="9"/>
      <c r="F3047" s="9"/>
      <c r="G3047" s="9"/>
      <c r="H3047" s="9"/>
    </row>
    <row r="3048" spans="1:8">
      <c r="A3048" s="5"/>
      <c r="B3048" s="7"/>
      <c r="C3048" s="9"/>
      <c r="D3048" s="9"/>
      <c r="E3048" s="9"/>
      <c r="F3048" s="9"/>
      <c r="G3048" s="9"/>
      <c r="H3048" s="9"/>
    </row>
    <row r="3049" spans="1:8">
      <c r="A3049" s="5"/>
      <c r="B3049" s="7"/>
      <c r="C3049" s="9"/>
      <c r="D3049" s="9"/>
      <c r="E3049" s="9"/>
      <c r="F3049" s="9"/>
      <c r="G3049" s="9"/>
      <c r="H3049" s="9"/>
    </row>
    <row r="3050" spans="1:8">
      <c r="A3050" s="5"/>
      <c r="B3050" s="7"/>
      <c r="C3050" s="9"/>
      <c r="D3050" s="9"/>
      <c r="E3050" s="9"/>
      <c r="F3050" s="9"/>
      <c r="G3050" s="9"/>
      <c r="H3050" s="9"/>
    </row>
    <row r="3051" spans="1:8">
      <c r="A3051" s="5"/>
      <c r="B3051" s="7"/>
      <c r="C3051" s="9"/>
      <c r="D3051" s="9"/>
      <c r="E3051" s="9"/>
      <c r="F3051" s="9"/>
      <c r="G3051" s="9"/>
      <c r="H3051" s="9"/>
    </row>
    <row r="3052" spans="1:8">
      <c r="A3052" s="5"/>
      <c r="B3052" s="7"/>
      <c r="C3052" s="9"/>
      <c r="D3052" s="9"/>
      <c r="E3052" s="9"/>
      <c r="F3052" s="9"/>
      <c r="G3052" s="9"/>
      <c r="H3052" s="9"/>
    </row>
    <row r="3053" spans="1:8">
      <c r="A3053" s="5"/>
      <c r="B3053" s="7"/>
      <c r="C3053" s="9"/>
      <c r="D3053" s="9"/>
      <c r="E3053" s="9"/>
      <c r="F3053" s="9"/>
      <c r="G3053" s="9"/>
      <c r="H3053" s="9"/>
    </row>
    <row r="3054" spans="1:8">
      <c r="A3054" s="5"/>
      <c r="B3054" s="7"/>
      <c r="C3054" s="9"/>
      <c r="D3054" s="9"/>
      <c r="E3054" s="9"/>
      <c r="F3054" s="9"/>
      <c r="G3054" s="9"/>
      <c r="H3054" s="9"/>
    </row>
    <row r="3055" spans="1:8">
      <c r="A3055" s="5"/>
      <c r="B3055" s="7"/>
      <c r="C3055" s="9"/>
      <c r="D3055" s="9"/>
      <c r="E3055" s="9"/>
      <c r="F3055" s="9"/>
      <c r="G3055" s="9"/>
      <c r="H3055" s="9"/>
    </row>
    <row r="3056" spans="1:8">
      <c r="A3056" s="5"/>
      <c r="B3056" s="7"/>
      <c r="C3056" s="9"/>
      <c r="D3056" s="9"/>
      <c r="E3056" s="9"/>
      <c r="F3056" s="9"/>
      <c r="G3056" s="9"/>
      <c r="H3056" s="9"/>
    </row>
    <row r="3057" spans="1:8">
      <c r="A3057" s="5"/>
      <c r="B3057" s="7"/>
      <c r="C3057" s="9"/>
      <c r="D3057" s="9"/>
      <c r="E3057" s="9"/>
      <c r="F3057" s="9"/>
      <c r="G3057" s="9"/>
      <c r="H3057" s="9"/>
    </row>
    <row r="3058" spans="1:8">
      <c r="A3058" s="5"/>
      <c r="B3058" s="7"/>
      <c r="C3058" s="9"/>
      <c r="D3058" s="9"/>
      <c r="E3058" s="9"/>
      <c r="F3058" s="9"/>
      <c r="G3058" s="9"/>
      <c r="H3058" s="9"/>
    </row>
    <row r="3059" spans="1:8">
      <c r="A3059" s="5"/>
      <c r="B3059" s="7"/>
      <c r="C3059" s="9"/>
      <c r="D3059" s="9"/>
      <c r="E3059" s="9"/>
      <c r="F3059" s="9"/>
      <c r="G3059" s="9"/>
      <c r="H3059" s="9"/>
    </row>
    <row r="3060" spans="1:8">
      <c r="A3060" s="5"/>
      <c r="B3060" s="7"/>
      <c r="C3060" s="9"/>
      <c r="D3060" s="9"/>
      <c r="E3060" s="9"/>
      <c r="F3060" s="9"/>
      <c r="G3060" s="9"/>
      <c r="H3060" s="9"/>
    </row>
    <row r="3061" spans="1:8">
      <c r="A3061" s="5"/>
      <c r="B3061" s="7"/>
      <c r="C3061" s="9"/>
      <c r="D3061" s="9"/>
      <c r="E3061" s="9"/>
      <c r="F3061" s="9"/>
      <c r="G3061" s="9"/>
      <c r="H3061" s="9"/>
    </row>
    <row r="3062" spans="1:8">
      <c r="A3062" s="5"/>
      <c r="B3062" s="7"/>
      <c r="C3062" s="9"/>
      <c r="D3062" s="9"/>
      <c r="E3062" s="9"/>
      <c r="F3062" s="9"/>
      <c r="G3062" s="9"/>
      <c r="H3062" s="9"/>
    </row>
    <row r="3063" spans="1:8">
      <c r="A3063" s="5"/>
      <c r="B3063" s="7"/>
      <c r="C3063" s="9"/>
      <c r="D3063" s="9"/>
      <c r="E3063" s="9"/>
      <c r="F3063" s="9"/>
      <c r="G3063" s="9"/>
      <c r="H3063" s="9"/>
    </row>
    <row r="3064" spans="1:8">
      <c r="A3064" s="5"/>
      <c r="B3064" s="7"/>
      <c r="C3064" s="9"/>
      <c r="D3064" s="9"/>
      <c r="E3064" s="9"/>
      <c r="F3064" s="9"/>
      <c r="G3064" s="9"/>
      <c r="H3064" s="9"/>
    </row>
    <row r="3065" spans="1:8">
      <c r="A3065" s="5"/>
      <c r="B3065" s="7"/>
      <c r="C3065" s="9"/>
      <c r="D3065" s="9"/>
      <c r="E3065" s="9"/>
      <c r="F3065" s="9"/>
      <c r="G3065" s="9"/>
      <c r="H3065" s="9"/>
    </row>
    <row r="3066" spans="1:8">
      <c r="A3066" s="5"/>
      <c r="B3066" s="7"/>
      <c r="C3066" s="9"/>
      <c r="D3066" s="9"/>
      <c r="E3066" s="9"/>
      <c r="F3066" s="9"/>
      <c r="G3066" s="9"/>
      <c r="H3066" s="9"/>
    </row>
    <row r="3067" spans="1:8">
      <c r="A3067" s="5"/>
      <c r="B3067" s="7"/>
      <c r="C3067" s="9"/>
      <c r="D3067" s="9"/>
      <c r="E3067" s="9"/>
      <c r="F3067" s="9"/>
      <c r="G3067" s="9"/>
      <c r="H3067" s="9"/>
    </row>
    <row r="3068" spans="1:8">
      <c r="A3068" s="5"/>
      <c r="B3068" s="7"/>
      <c r="C3068" s="9"/>
      <c r="D3068" s="9"/>
      <c r="E3068" s="9"/>
      <c r="F3068" s="9"/>
      <c r="G3068" s="9"/>
      <c r="H3068" s="9"/>
    </row>
    <row r="3069" spans="1:8">
      <c r="A3069" s="5"/>
      <c r="B3069" s="7"/>
      <c r="C3069" s="9"/>
      <c r="D3069" s="9"/>
      <c r="E3069" s="9"/>
      <c r="F3069" s="9"/>
      <c r="G3069" s="9"/>
      <c r="H3069" s="9"/>
    </row>
    <row r="3070" spans="1:8">
      <c r="A3070" s="5"/>
      <c r="B3070" s="7"/>
      <c r="C3070" s="9"/>
      <c r="D3070" s="9"/>
      <c r="E3070" s="9"/>
      <c r="F3070" s="9"/>
      <c r="G3070" s="9"/>
      <c r="H3070" s="9"/>
    </row>
    <row r="3071" spans="1:8">
      <c r="A3071" s="5"/>
      <c r="B3071" s="7"/>
      <c r="C3071" s="9"/>
      <c r="D3071" s="9"/>
      <c r="E3071" s="9"/>
      <c r="F3071" s="9"/>
      <c r="G3071" s="9"/>
      <c r="H3071" s="9"/>
    </row>
    <row r="3072" spans="1:8">
      <c r="A3072" s="5"/>
      <c r="B3072" s="7"/>
      <c r="C3072" s="9"/>
      <c r="D3072" s="9"/>
      <c r="E3072" s="9"/>
      <c r="F3072" s="9"/>
      <c r="G3072" s="9"/>
      <c r="H3072" s="9"/>
    </row>
    <row r="3073" spans="1:8">
      <c r="A3073" s="5"/>
      <c r="B3073" s="7"/>
      <c r="C3073" s="9"/>
      <c r="D3073" s="9"/>
      <c r="E3073" s="9"/>
      <c r="F3073" s="9"/>
      <c r="G3073" s="9"/>
      <c r="H3073" s="9"/>
    </row>
    <row r="3074" spans="1:8">
      <c r="A3074" s="5"/>
      <c r="B3074" s="7"/>
      <c r="C3074" s="9"/>
      <c r="D3074" s="9"/>
      <c r="E3074" s="9"/>
      <c r="F3074" s="9"/>
      <c r="G3074" s="9"/>
      <c r="H3074" s="9"/>
    </row>
    <row r="3075" spans="1:8">
      <c r="A3075" s="5"/>
      <c r="B3075" s="7"/>
      <c r="C3075" s="9"/>
      <c r="D3075" s="9"/>
      <c r="E3075" s="9"/>
      <c r="F3075" s="9"/>
      <c r="G3075" s="9"/>
      <c r="H3075" s="9"/>
    </row>
    <row r="3076" spans="1:8">
      <c r="A3076" s="5"/>
      <c r="B3076" s="7"/>
      <c r="C3076" s="9"/>
      <c r="D3076" s="9"/>
      <c r="E3076" s="9"/>
      <c r="F3076" s="9"/>
      <c r="G3076" s="9"/>
      <c r="H3076" s="9"/>
    </row>
    <row r="3077" spans="1:8">
      <c r="A3077" s="5"/>
      <c r="B3077" s="7"/>
      <c r="C3077" s="9"/>
      <c r="D3077" s="9"/>
      <c r="E3077" s="9"/>
      <c r="F3077" s="9"/>
      <c r="G3077" s="9"/>
      <c r="H3077" s="9"/>
    </row>
    <row r="3078" spans="1:8">
      <c r="A3078" s="5"/>
      <c r="B3078" s="7"/>
      <c r="C3078" s="9"/>
      <c r="D3078" s="9"/>
      <c r="E3078" s="9"/>
      <c r="F3078" s="9"/>
      <c r="G3078" s="9"/>
      <c r="H3078" s="9"/>
    </row>
    <row r="3079" spans="1:8">
      <c r="A3079" s="5"/>
      <c r="B3079" s="7"/>
      <c r="C3079" s="9"/>
      <c r="D3079" s="9"/>
      <c r="E3079" s="9"/>
      <c r="F3079" s="9"/>
      <c r="G3079" s="9"/>
      <c r="H3079" s="9"/>
    </row>
    <row r="3080" spans="1:8">
      <c r="A3080" s="5"/>
      <c r="B3080" s="7"/>
      <c r="C3080" s="9"/>
      <c r="D3080" s="9"/>
      <c r="E3080" s="9"/>
      <c r="F3080" s="9"/>
      <c r="G3080" s="9"/>
      <c r="H3080" s="9"/>
    </row>
    <row r="3081" spans="1:8">
      <c r="A3081" s="5"/>
      <c r="B3081" s="7"/>
      <c r="C3081" s="9"/>
      <c r="D3081" s="9"/>
      <c r="E3081" s="9"/>
      <c r="F3081" s="9"/>
      <c r="G3081" s="9"/>
      <c r="H3081" s="9"/>
    </row>
    <row r="3082" spans="1:8">
      <c r="A3082" s="5"/>
      <c r="B3082" s="7"/>
      <c r="C3082" s="9"/>
      <c r="D3082" s="9"/>
      <c r="E3082" s="9"/>
      <c r="F3082" s="9"/>
      <c r="G3082" s="9"/>
      <c r="H3082" s="9"/>
    </row>
    <row r="3083" spans="1:8">
      <c r="A3083" s="5"/>
      <c r="B3083" s="7"/>
      <c r="C3083" s="9"/>
      <c r="D3083" s="9"/>
      <c r="E3083" s="9"/>
      <c r="F3083" s="9"/>
      <c r="G3083" s="9"/>
      <c r="H3083" s="9"/>
    </row>
    <row r="3084" spans="1:8">
      <c r="A3084" s="5"/>
      <c r="B3084" s="7"/>
      <c r="C3084" s="9"/>
      <c r="D3084" s="9"/>
      <c r="E3084" s="9"/>
      <c r="F3084" s="9"/>
      <c r="G3084" s="9"/>
      <c r="H3084" s="9"/>
    </row>
    <row r="3085" spans="1:8">
      <c r="A3085" s="5"/>
      <c r="B3085" s="7"/>
      <c r="C3085" s="9"/>
      <c r="D3085" s="9"/>
      <c r="E3085" s="9"/>
      <c r="F3085" s="9"/>
      <c r="G3085" s="9"/>
      <c r="H3085" s="9"/>
    </row>
    <row r="3086" spans="1:8">
      <c r="A3086" s="5"/>
      <c r="B3086" s="7"/>
      <c r="C3086" s="9"/>
      <c r="D3086" s="9"/>
      <c r="E3086" s="9"/>
      <c r="F3086" s="9"/>
      <c r="G3086" s="9"/>
      <c r="H3086" s="9"/>
    </row>
    <row r="3087" spans="1:8">
      <c r="A3087" s="5"/>
      <c r="B3087" s="7"/>
      <c r="C3087" s="9"/>
      <c r="D3087" s="9"/>
      <c r="E3087" s="9"/>
      <c r="F3087" s="9"/>
      <c r="G3087" s="9"/>
      <c r="H3087" s="9"/>
    </row>
    <row r="3088" spans="1:8">
      <c r="A3088" s="5"/>
      <c r="B3088" s="7"/>
      <c r="C3088" s="9"/>
      <c r="D3088" s="9"/>
      <c r="E3088" s="9"/>
      <c r="F3088" s="9"/>
      <c r="G3088" s="9"/>
      <c r="H3088" s="9"/>
    </row>
    <row r="3089" spans="1:8">
      <c r="A3089" s="5"/>
      <c r="B3089" s="7"/>
      <c r="C3089" s="9"/>
      <c r="D3089" s="9"/>
      <c r="E3089" s="9"/>
      <c r="F3089" s="9"/>
      <c r="G3089" s="9"/>
      <c r="H3089" s="9"/>
    </row>
    <row r="3090" spans="1:8">
      <c r="A3090" s="5"/>
      <c r="B3090" s="7"/>
      <c r="C3090" s="9"/>
      <c r="D3090" s="9"/>
      <c r="E3090" s="9"/>
      <c r="F3090" s="9"/>
      <c r="G3090" s="9"/>
      <c r="H3090" s="9"/>
    </row>
    <row r="3091" spans="1:8">
      <c r="A3091" s="5"/>
      <c r="B3091" s="7"/>
      <c r="C3091" s="9"/>
      <c r="D3091" s="9"/>
      <c r="E3091" s="9"/>
      <c r="F3091" s="9"/>
      <c r="G3091" s="9"/>
      <c r="H3091" s="9"/>
    </row>
    <row r="3092" spans="1:8">
      <c r="A3092" s="5"/>
      <c r="B3092" s="7"/>
      <c r="C3092" s="9"/>
      <c r="D3092" s="9"/>
      <c r="E3092" s="9"/>
      <c r="F3092" s="9"/>
      <c r="G3092" s="9"/>
      <c r="H3092" s="9"/>
    </row>
    <row r="3093" spans="1:8">
      <c r="A3093" s="5"/>
      <c r="B3093" s="7"/>
      <c r="C3093" s="9"/>
      <c r="D3093" s="9"/>
      <c r="E3093" s="9"/>
      <c r="F3093" s="9"/>
      <c r="G3093" s="9"/>
      <c r="H3093" s="9"/>
    </row>
    <row r="3094" spans="1:8">
      <c r="A3094" s="5"/>
      <c r="B3094" s="7"/>
      <c r="C3094" s="9"/>
      <c r="D3094" s="9"/>
      <c r="E3094" s="9"/>
      <c r="F3094" s="9"/>
      <c r="G3094" s="9"/>
      <c r="H3094" s="9"/>
    </row>
    <row r="3095" spans="1:8">
      <c r="A3095" s="5"/>
      <c r="B3095" s="7"/>
      <c r="C3095" s="9"/>
      <c r="D3095" s="9"/>
      <c r="E3095" s="9"/>
      <c r="F3095" s="9"/>
      <c r="G3095" s="9"/>
      <c r="H3095" s="9"/>
    </row>
    <row r="3096" spans="1:8">
      <c r="A3096" s="5"/>
      <c r="B3096" s="7"/>
      <c r="C3096" s="9"/>
      <c r="D3096" s="9"/>
      <c r="E3096" s="9"/>
      <c r="F3096" s="9"/>
      <c r="G3096" s="9"/>
      <c r="H3096" s="9"/>
    </row>
    <row r="3097" spans="1:8">
      <c r="A3097" s="5"/>
      <c r="B3097" s="7"/>
      <c r="C3097" s="9"/>
      <c r="D3097" s="9"/>
      <c r="E3097" s="9"/>
      <c r="F3097" s="9"/>
      <c r="G3097" s="9"/>
      <c r="H3097" s="9"/>
    </row>
    <row r="3098" spans="1:8">
      <c r="A3098" s="5"/>
      <c r="B3098" s="7"/>
      <c r="C3098" s="9"/>
      <c r="D3098" s="9"/>
      <c r="E3098" s="9"/>
      <c r="F3098" s="9"/>
      <c r="G3098" s="9"/>
      <c r="H3098" s="9"/>
    </row>
    <row r="3099" spans="1:8">
      <c r="A3099" s="5"/>
      <c r="B3099" s="7"/>
      <c r="C3099" s="9"/>
      <c r="D3099" s="9"/>
      <c r="E3099" s="9"/>
      <c r="F3099" s="9"/>
      <c r="G3099" s="9"/>
      <c r="H3099" s="9"/>
    </row>
    <row r="3100" spans="1:8">
      <c r="A3100" s="5"/>
      <c r="B3100" s="7"/>
      <c r="C3100" s="9"/>
      <c r="D3100" s="9"/>
      <c r="E3100" s="9"/>
      <c r="F3100" s="9"/>
      <c r="G3100" s="9"/>
      <c r="H3100" s="9"/>
    </row>
    <row r="3101" spans="1:8">
      <c r="A3101" s="5"/>
      <c r="B3101" s="7"/>
      <c r="C3101" s="9"/>
      <c r="D3101" s="9"/>
      <c r="E3101" s="9"/>
      <c r="F3101" s="9"/>
      <c r="G3101" s="9"/>
      <c r="H3101" s="9"/>
    </row>
    <row r="3102" spans="1:8">
      <c r="A3102" s="5"/>
      <c r="B3102" s="7"/>
      <c r="C3102" s="9"/>
      <c r="D3102" s="9"/>
      <c r="E3102" s="9"/>
      <c r="F3102" s="9"/>
      <c r="G3102" s="9"/>
      <c r="H3102" s="9"/>
    </row>
    <row r="3103" spans="1:8">
      <c r="A3103" s="5"/>
      <c r="B3103" s="7"/>
      <c r="C3103" s="9"/>
      <c r="D3103" s="9"/>
      <c r="E3103" s="9"/>
      <c r="F3103" s="9"/>
      <c r="G3103" s="9"/>
      <c r="H3103" s="9"/>
    </row>
    <row r="3104" spans="1:8">
      <c r="A3104" s="5"/>
      <c r="B3104" s="7"/>
      <c r="C3104" s="9"/>
      <c r="D3104" s="9"/>
      <c r="E3104" s="9"/>
      <c r="F3104" s="9"/>
      <c r="G3104" s="9"/>
      <c r="H3104" s="9"/>
    </row>
    <row r="3105" spans="1:8">
      <c r="A3105" s="5"/>
      <c r="B3105" s="7"/>
      <c r="C3105" s="9"/>
      <c r="D3105" s="9"/>
      <c r="E3105" s="9"/>
      <c r="F3105" s="9"/>
      <c r="G3105" s="9"/>
      <c r="H3105" s="9"/>
    </row>
    <row r="3106" spans="1:8">
      <c r="A3106" s="5"/>
      <c r="B3106" s="7"/>
      <c r="C3106" s="9"/>
      <c r="D3106" s="9"/>
      <c r="E3106" s="9"/>
      <c r="F3106" s="9"/>
      <c r="G3106" s="9"/>
      <c r="H3106" s="9"/>
    </row>
    <row r="3107" spans="1:8">
      <c r="A3107" s="5"/>
      <c r="B3107" s="7"/>
      <c r="C3107" s="9"/>
      <c r="D3107" s="9"/>
      <c r="E3107" s="9"/>
      <c r="F3107" s="9"/>
      <c r="G3107" s="9"/>
      <c r="H3107" s="9"/>
    </row>
    <row r="3108" spans="1:8">
      <c r="A3108" s="5"/>
      <c r="B3108" s="7"/>
      <c r="C3108" s="9"/>
      <c r="D3108" s="9"/>
      <c r="E3108" s="9"/>
      <c r="F3108" s="9"/>
      <c r="G3108" s="9"/>
      <c r="H3108" s="9"/>
    </row>
    <row r="3109" spans="1:8">
      <c r="A3109" s="5"/>
      <c r="B3109" s="7"/>
      <c r="C3109" s="9"/>
      <c r="D3109" s="9"/>
      <c r="E3109" s="9"/>
      <c r="F3109" s="9"/>
      <c r="G3109" s="9"/>
      <c r="H3109" s="9"/>
    </row>
    <row r="3110" spans="1:8">
      <c r="A3110" s="5"/>
      <c r="B3110" s="7"/>
      <c r="C3110" s="9"/>
      <c r="D3110" s="9"/>
      <c r="E3110" s="9"/>
      <c r="F3110" s="9"/>
      <c r="G3110" s="9"/>
      <c r="H3110" s="9"/>
    </row>
    <row r="3111" spans="1:8">
      <c r="A3111" s="5"/>
      <c r="B3111" s="7"/>
      <c r="C3111" s="9"/>
      <c r="D3111" s="9"/>
      <c r="E3111" s="9"/>
      <c r="F3111" s="9"/>
      <c r="G3111" s="9"/>
      <c r="H3111" s="9"/>
    </row>
    <row r="3112" spans="1:8">
      <c r="A3112" s="5"/>
      <c r="B3112" s="7"/>
      <c r="C3112" s="9"/>
      <c r="D3112" s="9"/>
      <c r="E3112" s="9"/>
      <c r="F3112" s="9"/>
      <c r="G3112" s="9"/>
      <c r="H3112" s="9"/>
    </row>
    <row r="3113" spans="1:8">
      <c r="A3113" s="5"/>
      <c r="B3113" s="7"/>
      <c r="C3113" s="9"/>
      <c r="D3113" s="9"/>
      <c r="E3113" s="9"/>
      <c r="F3113" s="9"/>
      <c r="G3113" s="9"/>
      <c r="H3113" s="9"/>
    </row>
    <row r="3114" spans="1:8">
      <c r="A3114" s="5"/>
      <c r="B3114" s="7"/>
      <c r="C3114" s="9"/>
      <c r="D3114" s="9"/>
      <c r="E3114" s="9"/>
      <c r="F3114" s="9"/>
      <c r="G3114" s="9"/>
      <c r="H3114" s="9"/>
    </row>
    <row r="3115" spans="1:8">
      <c r="A3115" s="5"/>
      <c r="B3115" s="7"/>
      <c r="C3115" s="9"/>
      <c r="D3115" s="9"/>
      <c r="E3115" s="9"/>
      <c r="F3115" s="9"/>
      <c r="G3115" s="9"/>
      <c r="H3115" s="9"/>
    </row>
    <row r="3116" spans="1:8">
      <c r="A3116" s="5"/>
      <c r="B3116" s="7"/>
      <c r="C3116" s="9"/>
      <c r="D3116" s="9"/>
      <c r="E3116" s="9"/>
      <c r="F3116" s="9"/>
      <c r="G3116" s="9"/>
      <c r="H3116" s="9"/>
    </row>
    <row r="3117" spans="1:8">
      <c r="A3117" s="5"/>
      <c r="B3117" s="7"/>
      <c r="C3117" s="9"/>
      <c r="D3117" s="9"/>
      <c r="E3117" s="9"/>
      <c r="F3117" s="9"/>
      <c r="G3117" s="9"/>
      <c r="H3117" s="9"/>
    </row>
    <row r="3118" spans="1:8">
      <c r="A3118" s="5"/>
      <c r="B3118" s="7"/>
      <c r="C3118" s="9"/>
      <c r="D3118" s="9"/>
      <c r="E3118" s="9"/>
      <c r="F3118" s="9"/>
      <c r="G3118" s="9"/>
      <c r="H3118" s="9"/>
    </row>
    <row r="3119" spans="1:8">
      <c r="A3119" s="5"/>
      <c r="B3119" s="7"/>
      <c r="C3119" s="9"/>
      <c r="D3119" s="9"/>
      <c r="E3119" s="9"/>
      <c r="F3119" s="9"/>
      <c r="G3119" s="9"/>
      <c r="H3119" s="9"/>
    </row>
    <row r="3120" spans="1:8">
      <c r="A3120" s="5"/>
      <c r="B3120" s="7"/>
      <c r="C3120" s="9"/>
      <c r="D3120" s="9"/>
      <c r="E3120" s="9"/>
      <c r="F3120" s="9"/>
      <c r="G3120" s="9"/>
      <c r="H3120" s="9"/>
    </row>
    <row r="3121" spans="1:8">
      <c r="A3121" s="5"/>
      <c r="B3121" s="7"/>
      <c r="C3121" s="9"/>
      <c r="D3121" s="9"/>
      <c r="E3121" s="9"/>
      <c r="F3121" s="9"/>
      <c r="G3121" s="9"/>
      <c r="H3121" s="9"/>
    </row>
    <row r="3122" spans="1:8">
      <c r="A3122" s="5"/>
      <c r="B3122" s="7"/>
      <c r="C3122" s="9"/>
      <c r="D3122" s="9"/>
      <c r="E3122" s="9"/>
      <c r="F3122" s="9"/>
      <c r="G3122" s="9"/>
      <c r="H3122" s="9"/>
    </row>
    <row r="3123" spans="1:8">
      <c r="A3123" s="5"/>
      <c r="B3123" s="7"/>
      <c r="C3123" s="9"/>
      <c r="D3123" s="9"/>
      <c r="E3123" s="9"/>
      <c r="F3123" s="9"/>
      <c r="G3123" s="9"/>
      <c r="H3123" s="9"/>
    </row>
    <row r="3124" spans="1:8">
      <c r="A3124" s="5"/>
      <c r="B3124" s="7"/>
      <c r="C3124" s="9"/>
      <c r="D3124" s="9"/>
      <c r="E3124" s="9"/>
      <c r="F3124" s="9"/>
      <c r="G3124" s="9"/>
      <c r="H3124" s="9"/>
    </row>
    <row r="3125" spans="1:8">
      <c r="A3125" s="5"/>
      <c r="B3125" s="7"/>
      <c r="C3125" s="9"/>
      <c r="D3125" s="9"/>
      <c r="E3125" s="9"/>
      <c r="F3125" s="9"/>
      <c r="G3125" s="9"/>
      <c r="H3125" s="9"/>
    </row>
    <row r="3126" spans="1:8">
      <c r="A3126" s="5"/>
      <c r="B3126" s="7"/>
      <c r="C3126" s="9"/>
      <c r="D3126" s="9"/>
      <c r="E3126" s="9"/>
      <c r="F3126" s="9"/>
      <c r="G3126" s="9"/>
      <c r="H3126" s="9"/>
    </row>
    <row r="3127" spans="1:8">
      <c r="A3127" s="5"/>
      <c r="B3127" s="7"/>
      <c r="C3127" s="9"/>
      <c r="D3127" s="9"/>
      <c r="E3127" s="9"/>
      <c r="F3127" s="9"/>
      <c r="G3127" s="9"/>
      <c r="H3127" s="9"/>
    </row>
    <row r="3128" spans="1:8">
      <c r="A3128" s="5"/>
      <c r="B3128" s="7"/>
      <c r="C3128" s="9"/>
      <c r="D3128" s="9"/>
      <c r="E3128" s="9"/>
      <c r="F3128" s="9"/>
      <c r="G3128" s="9"/>
      <c r="H3128" s="9"/>
    </row>
    <row r="3129" spans="1:8">
      <c r="A3129" s="5"/>
      <c r="B3129" s="7"/>
      <c r="C3129" s="9"/>
      <c r="D3129" s="9"/>
      <c r="E3129" s="9"/>
      <c r="F3129" s="9"/>
      <c r="G3129" s="9"/>
      <c r="H3129" s="9"/>
    </row>
    <row r="3130" spans="1:8">
      <c r="A3130" s="5"/>
      <c r="B3130" s="7"/>
      <c r="C3130" s="9"/>
      <c r="D3130" s="9"/>
      <c r="E3130" s="9"/>
      <c r="F3130" s="9"/>
      <c r="G3130" s="9"/>
      <c r="H3130" s="9"/>
    </row>
    <row r="3131" spans="1:8">
      <c r="A3131" s="5"/>
      <c r="B3131" s="7"/>
      <c r="C3131" s="9"/>
      <c r="D3131" s="9"/>
      <c r="E3131" s="9"/>
      <c r="F3131" s="9"/>
      <c r="G3131" s="9"/>
      <c r="H3131" s="9"/>
    </row>
    <row r="3132" spans="1:8">
      <c r="A3132" s="5"/>
      <c r="B3132" s="7"/>
      <c r="C3132" s="9"/>
      <c r="D3132" s="9"/>
      <c r="E3132" s="9"/>
      <c r="F3132" s="9"/>
      <c r="G3132" s="9"/>
      <c r="H3132" s="9"/>
    </row>
    <row r="3133" spans="1:8">
      <c r="A3133" s="5"/>
      <c r="B3133" s="7"/>
      <c r="C3133" s="9"/>
      <c r="D3133" s="9"/>
      <c r="E3133" s="9"/>
      <c r="F3133" s="9"/>
      <c r="G3133" s="9"/>
      <c r="H3133" s="9"/>
    </row>
    <row r="3134" spans="1:8">
      <c r="A3134" s="5"/>
      <c r="B3134" s="7"/>
      <c r="C3134" s="9"/>
      <c r="D3134" s="9"/>
      <c r="E3134" s="9"/>
      <c r="F3134" s="9"/>
      <c r="G3134" s="9"/>
      <c r="H3134" s="9"/>
    </row>
    <row r="3135" spans="1:8">
      <c r="A3135" s="5"/>
      <c r="B3135" s="7"/>
      <c r="C3135" s="9"/>
      <c r="D3135" s="9"/>
      <c r="E3135" s="9"/>
      <c r="F3135" s="9"/>
      <c r="G3135" s="9"/>
      <c r="H3135" s="9"/>
    </row>
    <row r="3136" spans="1:8">
      <c r="A3136" s="5"/>
      <c r="B3136" s="7"/>
      <c r="C3136" s="9"/>
      <c r="D3136" s="9"/>
      <c r="E3136" s="9"/>
      <c r="F3136" s="9"/>
      <c r="G3136" s="9"/>
      <c r="H3136" s="9"/>
    </row>
    <row r="3137" spans="1:8">
      <c r="A3137" s="5"/>
      <c r="B3137" s="7"/>
      <c r="C3137" s="9"/>
      <c r="D3137" s="9"/>
      <c r="E3137" s="9"/>
      <c r="F3137" s="9"/>
      <c r="G3137" s="9"/>
      <c r="H3137" s="9"/>
    </row>
    <row r="3138" spans="1:8">
      <c r="A3138" s="5"/>
      <c r="B3138" s="7"/>
      <c r="C3138" s="9"/>
      <c r="D3138" s="9"/>
      <c r="E3138" s="9"/>
      <c r="F3138" s="9"/>
      <c r="G3138" s="9"/>
      <c r="H3138" s="9"/>
    </row>
    <row r="3139" spans="1:8">
      <c r="A3139" s="5"/>
      <c r="B3139" s="7"/>
      <c r="C3139" s="9"/>
      <c r="D3139" s="9"/>
      <c r="E3139" s="9"/>
      <c r="F3139" s="9"/>
      <c r="G3139" s="9"/>
      <c r="H3139" s="9"/>
    </row>
    <row r="3140" spans="1:8">
      <c r="A3140" s="5"/>
      <c r="B3140" s="7"/>
      <c r="C3140" s="9"/>
      <c r="D3140" s="9"/>
      <c r="E3140" s="9"/>
      <c r="F3140" s="9"/>
      <c r="G3140" s="9"/>
      <c r="H3140" s="9"/>
    </row>
    <row r="3141" spans="1:8">
      <c r="A3141" s="5"/>
      <c r="B3141" s="7"/>
      <c r="C3141" s="9"/>
      <c r="D3141" s="9"/>
      <c r="E3141" s="9"/>
      <c r="F3141" s="9"/>
      <c r="G3141" s="9"/>
      <c r="H3141" s="9"/>
    </row>
    <row r="3142" spans="1:8">
      <c r="A3142" s="5"/>
      <c r="B3142" s="7"/>
      <c r="C3142" s="9"/>
      <c r="D3142" s="9"/>
      <c r="E3142" s="9"/>
      <c r="F3142" s="9"/>
      <c r="G3142" s="9"/>
      <c r="H3142" s="9"/>
    </row>
    <row r="3143" spans="1:8">
      <c r="A3143" s="5"/>
      <c r="B3143" s="7"/>
      <c r="C3143" s="9"/>
      <c r="D3143" s="9"/>
      <c r="E3143" s="9"/>
      <c r="F3143" s="9"/>
      <c r="G3143" s="9"/>
      <c r="H3143" s="9"/>
    </row>
    <row r="3144" spans="1:8">
      <c r="A3144" s="5"/>
      <c r="B3144" s="7"/>
      <c r="C3144" s="9"/>
      <c r="D3144" s="9"/>
      <c r="E3144" s="9"/>
      <c r="F3144" s="9"/>
      <c r="G3144" s="9"/>
      <c r="H3144" s="9"/>
    </row>
    <row r="3145" spans="1:8">
      <c r="A3145" s="5"/>
      <c r="B3145" s="7"/>
      <c r="C3145" s="9"/>
      <c r="D3145" s="9"/>
      <c r="E3145" s="9"/>
      <c r="F3145" s="9"/>
      <c r="G3145" s="9"/>
      <c r="H3145" s="9"/>
    </row>
    <row r="3146" spans="1:8">
      <c r="A3146" s="5"/>
      <c r="B3146" s="7"/>
      <c r="C3146" s="9"/>
      <c r="D3146" s="9"/>
      <c r="E3146" s="9"/>
      <c r="F3146" s="9"/>
      <c r="G3146" s="9"/>
      <c r="H3146" s="9"/>
    </row>
    <row r="3147" spans="1:8">
      <c r="A3147" s="5"/>
      <c r="B3147" s="7"/>
      <c r="C3147" s="9"/>
      <c r="D3147" s="9"/>
      <c r="E3147" s="9"/>
      <c r="F3147" s="9"/>
      <c r="G3147" s="9"/>
      <c r="H3147" s="9"/>
    </row>
    <row r="3148" spans="1:8">
      <c r="A3148" s="5"/>
      <c r="B3148" s="7"/>
      <c r="C3148" s="9"/>
      <c r="D3148" s="9"/>
      <c r="E3148" s="9"/>
      <c r="F3148" s="9"/>
      <c r="G3148" s="9"/>
      <c r="H3148" s="9"/>
    </row>
    <row r="3149" spans="1:8">
      <c r="A3149" s="5"/>
      <c r="B3149" s="7"/>
      <c r="C3149" s="9"/>
      <c r="D3149" s="9"/>
      <c r="E3149" s="9"/>
      <c r="F3149" s="9"/>
      <c r="G3149" s="9"/>
      <c r="H3149" s="9"/>
    </row>
    <row r="3150" spans="1:8">
      <c r="A3150" s="5"/>
      <c r="B3150" s="7"/>
      <c r="C3150" s="9"/>
      <c r="D3150" s="9"/>
      <c r="E3150" s="9"/>
      <c r="F3150" s="9"/>
      <c r="G3150" s="9"/>
      <c r="H3150" s="9"/>
    </row>
    <row r="3151" spans="1:8">
      <c r="A3151" s="5"/>
      <c r="B3151" s="7"/>
      <c r="C3151" s="9"/>
      <c r="D3151" s="9"/>
      <c r="E3151" s="9"/>
      <c r="F3151" s="9"/>
      <c r="G3151" s="9"/>
      <c r="H3151" s="9"/>
    </row>
    <row r="3152" spans="1:8">
      <c r="A3152" s="5"/>
      <c r="B3152" s="7"/>
      <c r="C3152" s="9"/>
      <c r="D3152" s="9"/>
      <c r="E3152" s="9"/>
      <c r="F3152" s="9"/>
      <c r="G3152" s="9"/>
      <c r="H3152" s="9"/>
    </row>
    <row r="3153" spans="1:8">
      <c r="A3153" s="5"/>
      <c r="B3153" s="7"/>
      <c r="C3153" s="9"/>
      <c r="D3153" s="9"/>
      <c r="E3153" s="9"/>
      <c r="F3153" s="9"/>
      <c r="G3153" s="9"/>
      <c r="H3153" s="9"/>
    </row>
    <row r="3154" spans="1:8">
      <c r="A3154" s="5"/>
      <c r="B3154" s="7"/>
      <c r="C3154" s="9"/>
      <c r="D3154" s="9"/>
      <c r="E3154" s="9"/>
      <c r="F3154" s="9"/>
      <c r="G3154" s="9"/>
      <c r="H3154" s="9"/>
    </row>
    <row r="3155" spans="1:8">
      <c r="A3155" s="5"/>
      <c r="B3155" s="7"/>
      <c r="C3155" s="9"/>
      <c r="D3155" s="9"/>
      <c r="E3155" s="9"/>
      <c r="F3155" s="9"/>
      <c r="G3155" s="9"/>
      <c r="H3155" s="9"/>
    </row>
    <row r="3156" spans="1:8">
      <c r="A3156" s="5"/>
      <c r="B3156" s="7"/>
      <c r="C3156" s="9"/>
      <c r="D3156" s="9"/>
      <c r="E3156" s="9"/>
      <c r="F3156" s="9"/>
      <c r="G3156" s="9"/>
      <c r="H3156" s="9"/>
    </row>
    <row r="3157" spans="1:8">
      <c r="A3157" s="5"/>
      <c r="B3157" s="7"/>
      <c r="C3157" s="9"/>
      <c r="D3157" s="9"/>
      <c r="E3157" s="9"/>
      <c r="F3157" s="9"/>
      <c r="G3157" s="9"/>
      <c r="H3157" s="9"/>
    </row>
    <row r="3158" spans="1:8">
      <c r="A3158" s="5"/>
      <c r="B3158" s="7"/>
      <c r="C3158" s="9"/>
      <c r="D3158" s="9"/>
      <c r="E3158" s="9"/>
      <c r="F3158" s="9"/>
      <c r="G3158" s="9"/>
      <c r="H3158" s="9"/>
    </row>
    <row r="3159" spans="1:8">
      <c r="A3159" s="5"/>
      <c r="B3159" s="7"/>
      <c r="C3159" s="9"/>
      <c r="D3159" s="9"/>
      <c r="E3159" s="9"/>
      <c r="F3159" s="9"/>
      <c r="G3159" s="9"/>
      <c r="H3159" s="9"/>
    </row>
    <row r="3160" spans="1:8">
      <c r="A3160" s="5"/>
      <c r="B3160" s="7"/>
      <c r="C3160" s="9"/>
      <c r="D3160" s="9"/>
      <c r="E3160" s="9"/>
      <c r="F3160" s="9"/>
      <c r="G3160" s="9"/>
      <c r="H3160" s="9"/>
    </row>
    <row r="3161" spans="1:8">
      <c r="A3161" s="5"/>
      <c r="B3161" s="7"/>
      <c r="C3161" s="9"/>
      <c r="D3161" s="9"/>
      <c r="E3161" s="9"/>
      <c r="F3161" s="9"/>
      <c r="G3161" s="9"/>
      <c r="H3161" s="9"/>
    </row>
    <row r="3162" spans="1:8">
      <c r="A3162" s="5"/>
      <c r="B3162" s="7"/>
      <c r="C3162" s="9"/>
      <c r="D3162" s="9"/>
      <c r="E3162" s="9"/>
      <c r="F3162" s="9"/>
      <c r="G3162" s="9"/>
      <c r="H3162" s="9"/>
    </row>
    <row r="3163" spans="1:8">
      <c r="A3163" s="5"/>
      <c r="B3163" s="7"/>
      <c r="C3163" s="9"/>
      <c r="D3163" s="9"/>
      <c r="E3163" s="9"/>
      <c r="F3163" s="9"/>
      <c r="G3163" s="9"/>
      <c r="H3163" s="9"/>
    </row>
    <row r="3164" spans="1:8">
      <c r="A3164" s="5"/>
      <c r="B3164" s="7"/>
      <c r="C3164" s="9"/>
      <c r="D3164" s="9"/>
      <c r="E3164" s="9"/>
      <c r="F3164" s="9"/>
      <c r="G3164" s="9"/>
      <c r="H3164" s="9"/>
    </row>
    <row r="3165" spans="1:8">
      <c r="A3165" s="5"/>
      <c r="B3165" s="7"/>
      <c r="C3165" s="9"/>
      <c r="D3165" s="9"/>
      <c r="E3165" s="9"/>
      <c r="F3165" s="9"/>
      <c r="G3165" s="9"/>
      <c r="H3165" s="9"/>
    </row>
    <row r="3166" spans="1:8">
      <c r="A3166" s="5"/>
      <c r="B3166" s="7"/>
      <c r="C3166" s="9"/>
      <c r="D3166" s="9"/>
      <c r="E3166" s="9"/>
      <c r="F3166" s="9"/>
      <c r="G3166" s="9"/>
      <c r="H3166" s="9"/>
    </row>
    <row r="3167" spans="1:8">
      <c r="A3167" s="5"/>
      <c r="B3167" s="7"/>
      <c r="C3167" s="9"/>
      <c r="D3167" s="9"/>
      <c r="E3167" s="9"/>
      <c r="F3167" s="9"/>
      <c r="G3167" s="9"/>
      <c r="H3167" s="9"/>
    </row>
    <row r="3168" spans="1:8">
      <c r="A3168" s="5"/>
      <c r="B3168" s="7"/>
      <c r="C3168" s="9"/>
      <c r="D3168" s="9"/>
      <c r="E3168" s="9"/>
      <c r="F3168" s="9"/>
      <c r="G3168" s="9"/>
      <c r="H3168" s="9"/>
    </row>
    <row r="3169" spans="1:8">
      <c r="A3169" s="5"/>
      <c r="B3169" s="7"/>
      <c r="C3169" s="9"/>
      <c r="D3169" s="9"/>
      <c r="E3169" s="9"/>
      <c r="F3169" s="9"/>
      <c r="G3169" s="9"/>
      <c r="H3169" s="9"/>
    </row>
    <row r="3170" spans="1:8">
      <c r="A3170" s="5"/>
      <c r="B3170" s="7"/>
      <c r="C3170" s="9"/>
      <c r="D3170" s="9"/>
      <c r="E3170" s="9"/>
      <c r="F3170" s="9"/>
      <c r="G3170" s="9"/>
      <c r="H3170" s="9"/>
    </row>
    <row r="3171" spans="1:8">
      <c r="A3171" s="5"/>
      <c r="B3171" s="7"/>
      <c r="C3171" s="9"/>
      <c r="D3171" s="9"/>
      <c r="E3171" s="9"/>
      <c r="F3171" s="9"/>
      <c r="G3171" s="9"/>
      <c r="H3171" s="9"/>
    </row>
    <row r="3172" spans="1:8">
      <c r="A3172" s="5"/>
      <c r="B3172" s="7"/>
      <c r="C3172" s="9"/>
      <c r="D3172" s="9"/>
      <c r="E3172" s="9"/>
      <c r="F3172" s="9"/>
      <c r="G3172" s="9"/>
      <c r="H3172" s="9"/>
    </row>
    <row r="3173" spans="1:8">
      <c r="A3173" s="5"/>
      <c r="B3173" s="7"/>
      <c r="C3173" s="9"/>
      <c r="D3173" s="9"/>
      <c r="E3173" s="9"/>
      <c r="F3173" s="9"/>
      <c r="G3173" s="9"/>
      <c r="H3173" s="9"/>
    </row>
    <row r="3174" spans="1:8">
      <c r="A3174" s="5"/>
      <c r="B3174" s="7"/>
      <c r="C3174" s="9"/>
      <c r="D3174" s="9"/>
      <c r="E3174" s="9"/>
      <c r="F3174" s="9"/>
      <c r="G3174" s="9"/>
      <c r="H3174" s="9"/>
    </row>
    <row r="3175" spans="1:8">
      <c r="A3175" s="5"/>
      <c r="B3175" s="7"/>
      <c r="C3175" s="9"/>
      <c r="D3175" s="9"/>
      <c r="E3175" s="9"/>
      <c r="F3175" s="9"/>
      <c r="G3175" s="9"/>
      <c r="H3175" s="9"/>
    </row>
    <row r="3176" spans="1:8">
      <c r="A3176" s="5"/>
      <c r="B3176" s="7"/>
      <c r="C3176" s="9"/>
      <c r="D3176" s="9"/>
      <c r="E3176" s="9"/>
      <c r="F3176" s="9"/>
      <c r="G3176" s="9"/>
      <c r="H3176" s="9"/>
    </row>
    <row r="3177" spans="1:8">
      <c r="A3177" s="5"/>
      <c r="B3177" s="7"/>
      <c r="C3177" s="9"/>
      <c r="D3177" s="9"/>
      <c r="E3177" s="9"/>
      <c r="F3177" s="9"/>
      <c r="G3177" s="9"/>
      <c r="H3177" s="9"/>
    </row>
    <row r="3178" spans="1:8">
      <c r="A3178" s="5"/>
      <c r="B3178" s="7"/>
      <c r="C3178" s="9"/>
      <c r="D3178" s="9"/>
      <c r="E3178" s="9"/>
      <c r="F3178" s="9"/>
      <c r="G3178" s="9"/>
      <c r="H3178" s="9"/>
    </row>
    <row r="3179" spans="1:8">
      <c r="A3179" s="5"/>
      <c r="B3179" s="7"/>
      <c r="C3179" s="9"/>
      <c r="D3179" s="9"/>
      <c r="E3179" s="9"/>
      <c r="F3179" s="9"/>
      <c r="G3179" s="9"/>
      <c r="H3179" s="9"/>
    </row>
    <row r="3180" spans="1:8">
      <c r="A3180" s="5"/>
      <c r="B3180" s="7"/>
      <c r="C3180" s="9"/>
      <c r="D3180" s="9"/>
      <c r="E3180" s="9"/>
      <c r="F3180" s="9"/>
      <c r="G3180" s="9"/>
      <c r="H3180" s="9"/>
    </row>
    <row r="3181" spans="1:8">
      <c r="A3181" s="5"/>
      <c r="B3181" s="7"/>
      <c r="C3181" s="9"/>
      <c r="D3181" s="9"/>
      <c r="E3181" s="9"/>
      <c r="F3181" s="9"/>
      <c r="G3181" s="9"/>
      <c r="H3181" s="9"/>
    </row>
    <row r="3182" spans="1:8">
      <c r="A3182" s="5"/>
      <c r="B3182" s="7"/>
      <c r="C3182" s="9"/>
      <c r="D3182" s="9"/>
      <c r="E3182" s="9"/>
      <c r="F3182" s="9"/>
      <c r="G3182" s="9"/>
      <c r="H3182" s="9"/>
    </row>
    <row r="3183" spans="1:8">
      <c r="A3183" s="5"/>
      <c r="B3183" s="7"/>
      <c r="C3183" s="9"/>
      <c r="D3183" s="9"/>
      <c r="E3183" s="9"/>
      <c r="F3183" s="9"/>
      <c r="G3183" s="9"/>
      <c r="H3183" s="9"/>
    </row>
    <row r="3184" spans="1:8">
      <c r="A3184" s="5"/>
      <c r="B3184" s="7"/>
      <c r="C3184" s="9"/>
      <c r="D3184" s="9"/>
      <c r="E3184" s="9"/>
      <c r="F3184" s="9"/>
      <c r="G3184" s="9"/>
      <c r="H3184" s="9"/>
    </row>
    <row r="3185" spans="1:8">
      <c r="A3185" s="5"/>
      <c r="B3185" s="7"/>
      <c r="C3185" s="9"/>
      <c r="D3185" s="9"/>
      <c r="E3185" s="9"/>
      <c r="F3185" s="9"/>
      <c r="G3185" s="9"/>
      <c r="H3185" s="9"/>
    </row>
    <row r="3186" spans="1:8">
      <c r="A3186" s="5"/>
      <c r="B3186" s="7"/>
      <c r="C3186" s="9"/>
      <c r="D3186" s="9"/>
      <c r="E3186" s="9"/>
      <c r="F3186" s="9"/>
      <c r="G3186" s="9"/>
      <c r="H3186" s="9"/>
    </row>
    <row r="3187" spans="1:8">
      <c r="A3187" s="5"/>
      <c r="B3187" s="7"/>
      <c r="C3187" s="9"/>
      <c r="D3187" s="9"/>
      <c r="E3187" s="9"/>
      <c r="F3187" s="9"/>
      <c r="G3187" s="9"/>
      <c r="H3187" s="9"/>
    </row>
    <row r="3188" spans="1:8">
      <c r="A3188" s="5"/>
      <c r="B3188" s="7"/>
      <c r="C3188" s="9"/>
      <c r="D3188" s="9"/>
      <c r="E3188" s="9"/>
      <c r="F3188" s="9"/>
      <c r="G3188" s="9"/>
      <c r="H3188" s="9"/>
    </row>
    <row r="3189" spans="1:8">
      <c r="A3189" s="5"/>
      <c r="B3189" s="7"/>
      <c r="C3189" s="9"/>
      <c r="D3189" s="9"/>
      <c r="E3189" s="9"/>
      <c r="F3189" s="9"/>
      <c r="G3189" s="9"/>
      <c r="H3189" s="9"/>
    </row>
    <row r="3190" spans="1:8">
      <c r="A3190" s="5"/>
      <c r="B3190" s="7"/>
      <c r="C3190" s="9"/>
      <c r="D3190" s="9"/>
      <c r="E3190" s="9"/>
      <c r="F3190" s="9"/>
      <c r="G3190" s="9"/>
      <c r="H3190" s="9"/>
    </row>
    <row r="3191" spans="1:8">
      <c r="A3191" s="5"/>
      <c r="B3191" s="7"/>
      <c r="C3191" s="9"/>
      <c r="D3191" s="9"/>
      <c r="E3191" s="9"/>
      <c r="F3191" s="9"/>
      <c r="G3191" s="9"/>
      <c r="H3191" s="9"/>
    </row>
    <row r="3192" spans="1:8">
      <c r="A3192" s="5"/>
      <c r="B3192" s="7"/>
      <c r="C3192" s="9"/>
      <c r="D3192" s="9"/>
      <c r="E3192" s="9"/>
      <c r="F3192" s="9"/>
      <c r="G3192" s="9"/>
      <c r="H3192" s="9"/>
    </row>
    <row r="3193" spans="1:8">
      <c r="A3193" s="5"/>
      <c r="B3193" s="7"/>
      <c r="C3193" s="9"/>
      <c r="D3193" s="9"/>
      <c r="E3193" s="9"/>
      <c r="F3193" s="9"/>
      <c r="G3193" s="9"/>
      <c r="H3193" s="9"/>
    </row>
    <row r="3194" spans="1:8">
      <c r="A3194" s="5"/>
      <c r="B3194" s="7"/>
      <c r="C3194" s="9"/>
      <c r="D3194" s="9"/>
      <c r="E3194" s="9"/>
      <c r="F3194" s="9"/>
      <c r="G3194" s="9"/>
      <c r="H3194" s="9"/>
    </row>
    <row r="3195" spans="1:8">
      <c r="A3195" s="5"/>
      <c r="B3195" s="7"/>
      <c r="C3195" s="9"/>
      <c r="D3195" s="9"/>
      <c r="E3195" s="9"/>
      <c r="F3195" s="9"/>
      <c r="G3195" s="9"/>
      <c r="H3195" s="9"/>
    </row>
    <row r="3196" spans="1:8">
      <c r="A3196" s="5"/>
      <c r="B3196" s="7"/>
      <c r="C3196" s="9"/>
      <c r="D3196" s="9"/>
      <c r="E3196" s="9"/>
      <c r="F3196" s="9"/>
      <c r="G3196" s="9"/>
      <c r="H3196" s="9"/>
    </row>
    <row r="3197" spans="1:8">
      <c r="A3197" s="5"/>
      <c r="B3197" s="7"/>
      <c r="C3197" s="9"/>
      <c r="D3197" s="9"/>
      <c r="E3197" s="9"/>
      <c r="F3197" s="9"/>
      <c r="G3197" s="9"/>
      <c r="H3197" s="9"/>
    </row>
    <row r="3198" spans="1:8">
      <c r="A3198" s="5"/>
      <c r="B3198" s="7"/>
      <c r="C3198" s="9"/>
      <c r="D3198" s="9"/>
      <c r="E3198" s="9"/>
      <c r="F3198" s="9"/>
      <c r="G3198" s="9"/>
      <c r="H3198" s="9"/>
    </row>
    <row r="3199" spans="1:8">
      <c r="A3199" s="5"/>
      <c r="B3199" s="7"/>
      <c r="C3199" s="9"/>
      <c r="D3199" s="9"/>
      <c r="E3199" s="9"/>
      <c r="F3199" s="9"/>
      <c r="G3199" s="9"/>
      <c r="H3199" s="9"/>
    </row>
    <row r="3200" spans="1:8">
      <c r="A3200" s="5"/>
      <c r="B3200" s="7"/>
      <c r="C3200" s="9"/>
      <c r="D3200" s="9"/>
      <c r="E3200" s="9"/>
      <c r="F3200" s="9"/>
      <c r="G3200" s="9"/>
      <c r="H3200" s="9"/>
    </row>
    <row r="3201" spans="1:8">
      <c r="A3201" s="5"/>
      <c r="B3201" s="7"/>
      <c r="C3201" s="9"/>
      <c r="D3201" s="9"/>
      <c r="E3201" s="9"/>
      <c r="F3201" s="9"/>
      <c r="G3201" s="9"/>
      <c r="H3201" s="9"/>
    </row>
    <row r="3202" spans="1:8">
      <c r="A3202" s="5"/>
      <c r="B3202" s="7"/>
      <c r="C3202" s="9"/>
      <c r="D3202" s="9"/>
      <c r="E3202" s="9"/>
      <c r="F3202" s="9"/>
      <c r="G3202" s="9"/>
      <c r="H3202" s="9"/>
    </row>
    <row r="3203" spans="1:8">
      <c r="A3203" s="5"/>
      <c r="B3203" s="7"/>
      <c r="C3203" s="9"/>
      <c r="D3203" s="9"/>
      <c r="E3203" s="9"/>
      <c r="F3203" s="9"/>
      <c r="G3203" s="9"/>
      <c r="H3203" s="9"/>
    </row>
    <row r="3204" spans="1:8">
      <c r="A3204" s="5"/>
      <c r="B3204" s="7"/>
      <c r="C3204" s="9"/>
      <c r="D3204" s="9"/>
      <c r="E3204" s="9"/>
      <c r="F3204" s="9"/>
      <c r="G3204" s="9"/>
      <c r="H3204" s="9"/>
    </row>
    <row r="3205" spans="1:8">
      <c r="A3205" s="5"/>
      <c r="B3205" s="7"/>
      <c r="C3205" s="9"/>
      <c r="D3205" s="9"/>
      <c r="E3205" s="9"/>
      <c r="F3205" s="9"/>
      <c r="G3205" s="9"/>
      <c r="H3205" s="9"/>
    </row>
    <row r="3206" spans="1:8">
      <c r="A3206" s="5"/>
      <c r="B3206" s="7"/>
      <c r="C3206" s="9"/>
      <c r="D3206" s="9"/>
      <c r="E3206" s="9"/>
      <c r="F3206" s="9"/>
      <c r="G3206" s="9"/>
      <c r="H3206" s="9"/>
    </row>
    <row r="3207" spans="1:8">
      <c r="A3207" s="5"/>
      <c r="B3207" s="7"/>
      <c r="C3207" s="9"/>
      <c r="D3207" s="9"/>
      <c r="E3207" s="9"/>
      <c r="F3207" s="9"/>
      <c r="G3207" s="9"/>
      <c r="H3207" s="9"/>
    </row>
    <row r="3208" spans="1:8">
      <c r="A3208" s="5"/>
      <c r="B3208" s="7"/>
      <c r="C3208" s="9"/>
      <c r="D3208" s="9"/>
      <c r="E3208" s="9"/>
      <c r="F3208" s="9"/>
      <c r="G3208" s="9"/>
      <c r="H3208" s="9"/>
    </row>
    <row r="3209" spans="1:8">
      <c r="A3209" s="5"/>
      <c r="B3209" s="7"/>
      <c r="C3209" s="9"/>
      <c r="D3209" s="9"/>
      <c r="E3209" s="9"/>
      <c r="F3209" s="9"/>
      <c r="G3209" s="9"/>
      <c r="H3209" s="9"/>
    </row>
    <row r="3210" spans="1:8">
      <c r="A3210" s="5"/>
      <c r="B3210" s="7"/>
      <c r="C3210" s="9"/>
      <c r="D3210" s="9"/>
      <c r="E3210" s="9"/>
      <c r="F3210" s="9"/>
      <c r="G3210" s="9"/>
      <c r="H3210" s="9"/>
    </row>
    <row r="3211" spans="1:8">
      <c r="A3211" s="5"/>
      <c r="B3211" s="7"/>
      <c r="C3211" s="9"/>
      <c r="D3211" s="9"/>
      <c r="E3211" s="9"/>
      <c r="F3211" s="9"/>
      <c r="G3211" s="9"/>
      <c r="H3211" s="9"/>
    </row>
    <row r="3212" spans="1:8">
      <c r="A3212" s="5"/>
      <c r="B3212" s="7"/>
      <c r="C3212" s="9"/>
      <c r="D3212" s="9"/>
      <c r="E3212" s="9"/>
      <c r="F3212" s="9"/>
      <c r="G3212" s="9"/>
      <c r="H3212" s="9"/>
    </row>
    <row r="3213" spans="1:8">
      <c r="A3213" s="5"/>
      <c r="B3213" s="7"/>
      <c r="C3213" s="9"/>
      <c r="D3213" s="9"/>
      <c r="E3213" s="9"/>
      <c r="F3213" s="9"/>
      <c r="G3213" s="9"/>
      <c r="H3213" s="9"/>
    </row>
    <row r="3214" spans="1:8">
      <c r="A3214" s="5"/>
      <c r="B3214" s="7"/>
      <c r="C3214" s="9"/>
      <c r="D3214" s="9"/>
      <c r="E3214" s="9"/>
      <c r="F3214" s="9"/>
      <c r="G3214" s="9"/>
      <c r="H3214" s="9"/>
    </row>
    <row r="3215" spans="1:8">
      <c r="A3215" s="5"/>
      <c r="B3215" s="7"/>
      <c r="C3215" s="9"/>
      <c r="D3215" s="9"/>
      <c r="E3215" s="9"/>
      <c r="F3215" s="9"/>
      <c r="G3215" s="9"/>
      <c r="H3215" s="9"/>
    </row>
    <row r="3216" spans="1:8">
      <c r="A3216" s="5"/>
      <c r="B3216" s="7"/>
      <c r="C3216" s="9"/>
      <c r="D3216" s="9"/>
      <c r="E3216" s="9"/>
      <c r="F3216" s="9"/>
      <c r="G3216" s="9"/>
      <c r="H3216" s="9"/>
    </row>
    <row r="3217" spans="1:8">
      <c r="A3217" s="5"/>
      <c r="B3217" s="7"/>
      <c r="C3217" s="9"/>
      <c r="D3217" s="9"/>
      <c r="E3217" s="9"/>
      <c r="F3217" s="9"/>
      <c r="G3217" s="9"/>
      <c r="H3217" s="9"/>
    </row>
    <row r="3218" spans="1:8">
      <c r="A3218" s="5"/>
      <c r="B3218" s="7"/>
      <c r="C3218" s="9"/>
      <c r="D3218" s="9"/>
      <c r="E3218" s="9"/>
      <c r="F3218" s="9"/>
      <c r="G3218" s="9"/>
      <c r="H3218" s="9"/>
    </row>
    <row r="3219" spans="1:8">
      <c r="A3219" s="5"/>
      <c r="B3219" s="7"/>
      <c r="C3219" s="9"/>
      <c r="D3219" s="9"/>
      <c r="E3219" s="9"/>
      <c r="F3219" s="9"/>
      <c r="G3219" s="9"/>
      <c r="H3219" s="9"/>
    </row>
    <row r="3220" spans="1:8">
      <c r="A3220" s="5"/>
      <c r="B3220" s="7"/>
      <c r="C3220" s="9"/>
      <c r="D3220" s="9"/>
      <c r="E3220" s="9"/>
      <c r="F3220" s="9"/>
      <c r="G3220" s="9"/>
      <c r="H3220" s="9"/>
    </row>
    <row r="3221" spans="1:8">
      <c r="A3221" s="5"/>
      <c r="B3221" s="7"/>
      <c r="C3221" s="9"/>
      <c r="D3221" s="9"/>
      <c r="E3221" s="9"/>
      <c r="F3221" s="9"/>
      <c r="G3221" s="9"/>
      <c r="H3221" s="9"/>
    </row>
    <row r="3222" spans="1:8">
      <c r="A3222" s="5"/>
      <c r="B3222" s="7"/>
      <c r="C3222" s="9"/>
      <c r="D3222" s="9"/>
      <c r="E3222" s="9"/>
      <c r="F3222" s="9"/>
      <c r="G3222" s="9"/>
      <c r="H3222" s="9"/>
    </row>
    <row r="3223" spans="1:8">
      <c r="A3223" s="5"/>
      <c r="B3223" s="7"/>
      <c r="C3223" s="9"/>
      <c r="D3223" s="9"/>
      <c r="E3223" s="9"/>
      <c r="F3223" s="9"/>
      <c r="G3223" s="9"/>
      <c r="H3223" s="9"/>
    </row>
    <row r="3224" spans="1:8">
      <c r="A3224" s="5"/>
      <c r="B3224" s="7"/>
      <c r="C3224" s="9"/>
      <c r="D3224" s="9"/>
      <c r="E3224" s="9"/>
      <c r="F3224" s="9"/>
      <c r="G3224" s="9"/>
      <c r="H3224" s="9"/>
    </row>
    <row r="3225" spans="1:8">
      <c r="A3225" s="5"/>
      <c r="B3225" s="7"/>
      <c r="C3225" s="9"/>
      <c r="D3225" s="9"/>
      <c r="E3225" s="9"/>
      <c r="F3225" s="9"/>
      <c r="G3225" s="9"/>
      <c r="H3225" s="9"/>
    </row>
    <row r="3226" spans="1:8">
      <c r="A3226" s="5"/>
      <c r="B3226" s="7"/>
      <c r="C3226" s="9"/>
      <c r="D3226" s="9"/>
      <c r="E3226" s="9"/>
      <c r="F3226" s="9"/>
      <c r="G3226" s="9"/>
      <c r="H3226" s="9"/>
    </row>
    <row r="3227" spans="1:8">
      <c r="A3227" s="5"/>
      <c r="B3227" s="7"/>
      <c r="C3227" s="9"/>
      <c r="D3227" s="9"/>
      <c r="E3227" s="9"/>
      <c r="F3227" s="9"/>
      <c r="G3227" s="9"/>
      <c r="H3227" s="9"/>
    </row>
    <row r="3228" spans="1:8">
      <c r="A3228" s="5"/>
      <c r="B3228" s="7"/>
      <c r="C3228" s="9"/>
      <c r="D3228" s="9"/>
      <c r="E3228" s="9"/>
      <c r="F3228" s="9"/>
      <c r="G3228" s="9"/>
      <c r="H3228" s="9"/>
    </row>
    <row r="3229" spans="1:8">
      <c r="A3229" s="5"/>
      <c r="B3229" s="7"/>
      <c r="C3229" s="9"/>
      <c r="D3229" s="9"/>
      <c r="E3229" s="9"/>
      <c r="F3229" s="9"/>
      <c r="G3229" s="9"/>
      <c r="H3229" s="9"/>
    </row>
    <row r="3230" spans="1:8">
      <c r="A3230" s="5"/>
      <c r="B3230" s="7"/>
      <c r="C3230" s="9"/>
      <c r="D3230" s="9"/>
      <c r="E3230" s="9"/>
      <c r="F3230" s="9"/>
      <c r="G3230" s="9"/>
      <c r="H3230" s="9"/>
    </row>
    <row r="3231" spans="1:8">
      <c r="A3231" s="5"/>
      <c r="B3231" s="7"/>
      <c r="C3231" s="9"/>
      <c r="D3231" s="9"/>
      <c r="E3231" s="9"/>
      <c r="F3231" s="9"/>
      <c r="G3231" s="9"/>
      <c r="H3231" s="9"/>
    </row>
    <row r="3232" spans="1:8">
      <c r="A3232" s="5"/>
      <c r="B3232" s="7"/>
      <c r="C3232" s="9"/>
      <c r="D3232" s="9"/>
      <c r="E3232" s="9"/>
      <c r="F3232" s="9"/>
      <c r="G3232" s="9"/>
      <c r="H3232" s="9"/>
    </row>
    <row r="3233" spans="1:8">
      <c r="A3233" s="5"/>
      <c r="B3233" s="7"/>
      <c r="C3233" s="9"/>
      <c r="D3233" s="9"/>
      <c r="E3233" s="9"/>
      <c r="F3233" s="9"/>
      <c r="G3233" s="9"/>
      <c r="H3233" s="9"/>
    </row>
    <row r="3234" spans="1:8">
      <c r="A3234" s="5"/>
      <c r="B3234" s="7"/>
      <c r="C3234" s="9"/>
      <c r="D3234" s="9"/>
      <c r="E3234" s="9"/>
      <c r="F3234" s="9"/>
      <c r="G3234" s="9"/>
      <c r="H3234" s="9"/>
    </row>
    <row r="3235" spans="1:8">
      <c r="A3235" s="5"/>
      <c r="B3235" s="7"/>
      <c r="C3235" s="9"/>
      <c r="D3235" s="9"/>
      <c r="E3235" s="9"/>
      <c r="F3235" s="9"/>
      <c r="G3235" s="9"/>
      <c r="H3235" s="9"/>
    </row>
    <row r="3236" spans="1:8">
      <c r="A3236" s="5"/>
      <c r="B3236" s="7"/>
      <c r="C3236" s="9"/>
      <c r="D3236" s="9"/>
      <c r="E3236" s="9"/>
      <c r="F3236" s="9"/>
      <c r="G3236" s="9"/>
      <c r="H3236" s="9"/>
    </row>
    <row r="3237" spans="1:8">
      <c r="A3237" s="5"/>
      <c r="B3237" s="7"/>
      <c r="C3237" s="9"/>
      <c r="D3237" s="9"/>
      <c r="E3237" s="9"/>
      <c r="F3237" s="9"/>
      <c r="G3237" s="9"/>
      <c r="H3237" s="9"/>
    </row>
    <row r="3238" spans="1:8">
      <c r="A3238" s="5"/>
      <c r="B3238" s="7"/>
      <c r="C3238" s="9"/>
      <c r="D3238" s="9"/>
      <c r="E3238" s="9"/>
      <c r="F3238" s="9"/>
      <c r="G3238" s="9"/>
      <c r="H3238" s="9"/>
    </row>
    <row r="3239" spans="1:8">
      <c r="A3239" s="5"/>
      <c r="B3239" s="7"/>
      <c r="C3239" s="9"/>
      <c r="D3239" s="9"/>
      <c r="E3239" s="9"/>
      <c r="F3239" s="9"/>
      <c r="G3239" s="9"/>
      <c r="H3239" s="9"/>
    </row>
    <row r="3240" spans="1:8">
      <c r="A3240" s="5"/>
      <c r="B3240" s="7"/>
      <c r="C3240" s="9"/>
      <c r="D3240" s="9"/>
      <c r="E3240" s="9"/>
      <c r="F3240" s="9"/>
      <c r="G3240" s="9"/>
      <c r="H3240" s="9"/>
    </row>
    <row r="3241" spans="1:8">
      <c r="A3241" s="5"/>
      <c r="B3241" s="7"/>
      <c r="C3241" s="9"/>
      <c r="D3241" s="9"/>
      <c r="E3241" s="9"/>
      <c r="F3241" s="9"/>
      <c r="G3241" s="9"/>
      <c r="H3241" s="9"/>
    </row>
    <row r="3242" spans="1:8">
      <c r="A3242" s="5"/>
      <c r="B3242" s="7"/>
      <c r="C3242" s="9"/>
      <c r="D3242" s="9"/>
      <c r="E3242" s="9"/>
      <c r="F3242" s="9"/>
      <c r="G3242" s="9"/>
      <c r="H3242" s="9"/>
    </row>
    <row r="3243" spans="1:8">
      <c r="A3243" s="5"/>
      <c r="B3243" s="7"/>
      <c r="C3243" s="9"/>
      <c r="D3243" s="9"/>
      <c r="E3243" s="9"/>
      <c r="F3243" s="9"/>
      <c r="G3243" s="9"/>
      <c r="H3243" s="9"/>
    </row>
    <row r="3244" spans="1:8">
      <c r="A3244" s="5"/>
      <c r="B3244" s="7"/>
      <c r="C3244" s="9"/>
      <c r="D3244" s="9"/>
      <c r="E3244" s="9"/>
      <c r="F3244" s="9"/>
      <c r="G3244" s="9"/>
      <c r="H3244" s="9"/>
    </row>
    <row r="3245" spans="1:8">
      <c r="A3245" s="5"/>
      <c r="B3245" s="7"/>
      <c r="C3245" s="9"/>
      <c r="D3245" s="9"/>
      <c r="E3245" s="9"/>
      <c r="F3245" s="9"/>
      <c r="G3245" s="9"/>
      <c r="H3245" s="9"/>
    </row>
    <row r="3246" spans="1:8">
      <c r="A3246" s="5"/>
      <c r="B3246" s="7"/>
      <c r="C3246" s="9"/>
      <c r="D3246" s="9"/>
      <c r="E3246" s="9"/>
      <c r="F3246" s="9"/>
      <c r="G3246" s="9"/>
      <c r="H3246" s="9"/>
    </row>
    <row r="3247" spans="1:8">
      <c r="A3247" s="5"/>
      <c r="B3247" s="7"/>
      <c r="C3247" s="9"/>
      <c r="D3247" s="9"/>
      <c r="E3247" s="9"/>
      <c r="F3247" s="9"/>
      <c r="G3247" s="9"/>
      <c r="H3247" s="9"/>
    </row>
    <row r="3248" spans="1:8">
      <c r="A3248" s="5"/>
      <c r="B3248" s="7"/>
      <c r="C3248" s="9"/>
      <c r="D3248" s="9"/>
      <c r="E3248" s="9"/>
      <c r="F3248" s="9"/>
      <c r="G3248" s="9"/>
      <c r="H3248" s="9"/>
    </row>
    <row r="3249" spans="1:8">
      <c r="A3249" s="5"/>
      <c r="B3249" s="7"/>
      <c r="C3249" s="9"/>
      <c r="D3249" s="9"/>
      <c r="E3249" s="9"/>
      <c r="F3249" s="9"/>
      <c r="G3249" s="9"/>
      <c r="H3249" s="9"/>
    </row>
    <row r="3250" spans="1:8">
      <c r="A3250" s="5"/>
      <c r="B3250" s="7"/>
      <c r="C3250" s="9"/>
      <c r="D3250" s="9"/>
      <c r="E3250" s="9"/>
      <c r="F3250" s="9"/>
      <c r="G3250" s="9"/>
      <c r="H3250" s="9"/>
    </row>
    <row r="3251" spans="1:8">
      <c r="A3251" s="5"/>
      <c r="B3251" s="7"/>
      <c r="C3251" s="9"/>
      <c r="D3251" s="9"/>
      <c r="E3251" s="9"/>
      <c r="F3251" s="9"/>
      <c r="G3251" s="9"/>
      <c r="H3251" s="9"/>
    </row>
    <row r="3252" spans="1:8">
      <c r="A3252" s="5"/>
      <c r="B3252" s="7"/>
      <c r="C3252" s="9"/>
      <c r="D3252" s="9"/>
      <c r="E3252" s="9"/>
      <c r="F3252" s="9"/>
      <c r="G3252" s="9"/>
      <c r="H3252" s="9"/>
    </row>
    <row r="3253" spans="1:8">
      <c r="A3253" s="5"/>
      <c r="B3253" s="7"/>
      <c r="C3253" s="9"/>
      <c r="D3253" s="9"/>
      <c r="E3253" s="9"/>
      <c r="F3253" s="9"/>
      <c r="G3253" s="9"/>
      <c r="H3253" s="9"/>
    </row>
    <row r="3254" spans="1:8">
      <c r="A3254" s="5"/>
      <c r="B3254" s="7"/>
      <c r="C3254" s="9"/>
      <c r="D3254" s="9"/>
      <c r="E3254" s="9"/>
      <c r="F3254" s="9"/>
      <c r="G3254" s="9"/>
      <c r="H3254" s="9"/>
    </row>
    <row r="3255" spans="1:8">
      <c r="A3255" s="5"/>
      <c r="B3255" s="7"/>
      <c r="C3255" s="9"/>
      <c r="D3255" s="9"/>
      <c r="E3255" s="9"/>
      <c r="F3255" s="9"/>
      <c r="G3255" s="9"/>
      <c r="H3255" s="9"/>
    </row>
    <row r="3256" spans="1:8">
      <c r="A3256" s="5"/>
      <c r="B3256" s="7"/>
      <c r="C3256" s="9"/>
      <c r="D3256" s="9"/>
      <c r="E3256" s="9"/>
      <c r="F3256" s="9"/>
      <c r="G3256" s="9"/>
      <c r="H3256" s="9"/>
    </row>
    <row r="3257" spans="1:8">
      <c r="A3257" s="5"/>
      <c r="B3257" s="7"/>
      <c r="C3257" s="9"/>
      <c r="D3257" s="9"/>
      <c r="E3257" s="9"/>
      <c r="F3257" s="9"/>
      <c r="G3257" s="9"/>
      <c r="H3257" s="9"/>
    </row>
    <row r="3258" spans="1:8">
      <c r="A3258" s="5"/>
      <c r="B3258" s="7"/>
      <c r="C3258" s="9"/>
      <c r="D3258" s="9"/>
      <c r="E3258" s="9"/>
      <c r="F3258" s="9"/>
      <c r="G3258" s="9"/>
      <c r="H3258" s="9"/>
    </row>
    <row r="3259" spans="1:8">
      <c r="A3259" s="5"/>
      <c r="B3259" s="7"/>
      <c r="C3259" s="9"/>
      <c r="D3259" s="9"/>
      <c r="E3259" s="9"/>
      <c r="F3259" s="9"/>
      <c r="G3259" s="9"/>
      <c r="H3259" s="9"/>
    </row>
    <row r="3260" spans="1:8">
      <c r="A3260" s="5"/>
      <c r="B3260" s="7"/>
      <c r="C3260" s="9"/>
      <c r="D3260" s="9"/>
      <c r="E3260" s="9"/>
      <c r="F3260" s="9"/>
      <c r="G3260" s="9"/>
      <c r="H3260" s="9"/>
    </row>
    <row r="3261" spans="1:8">
      <c r="A3261" s="5"/>
      <c r="B3261" s="7"/>
      <c r="C3261" s="9"/>
      <c r="D3261" s="9"/>
      <c r="E3261" s="9"/>
      <c r="F3261" s="9"/>
      <c r="G3261" s="9"/>
      <c r="H3261" s="9"/>
    </row>
    <row r="3262" spans="1:8">
      <c r="A3262" s="5"/>
      <c r="B3262" s="7"/>
      <c r="C3262" s="9"/>
      <c r="D3262" s="9"/>
      <c r="E3262" s="9"/>
      <c r="F3262" s="9"/>
      <c r="G3262" s="9"/>
      <c r="H3262" s="9"/>
    </row>
    <row r="3263" spans="1:8">
      <c r="A3263" s="5"/>
      <c r="B3263" s="7"/>
      <c r="C3263" s="9"/>
      <c r="D3263" s="9"/>
      <c r="E3263" s="9"/>
      <c r="F3263" s="9"/>
      <c r="G3263" s="9"/>
      <c r="H3263" s="9"/>
    </row>
    <row r="3264" spans="1:8">
      <c r="A3264" s="5"/>
      <c r="B3264" s="7"/>
      <c r="C3264" s="9"/>
      <c r="D3264" s="9"/>
      <c r="E3264" s="9"/>
      <c r="F3264" s="9"/>
      <c r="G3264" s="9"/>
      <c r="H3264" s="9"/>
    </row>
    <row r="3265" spans="1:8">
      <c r="A3265" s="5"/>
      <c r="B3265" s="7"/>
      <c r="C3265" s="9"/>
      <c r="D3265" s="9"/>
      <c r="E3265" s="9"/>
      <c r="F3265" s="9"/>
      <c r="G3265" s="9"/>
      <c r="H3265" s="9"/>
    </row>
    <row r="3266" spans="1:8">
      <c r="A3266" s="5"/>
      <c r="B3266" s="7"/>
      <c r="C3266" s="9"/>
      <c r="D3266" s="9"/>
      <c r="E3266" s="9"/>
      <c r="F3266" s="9"/>
      <c r="G3266" s="9"/>
      <c r="H3266" s="9"/>
    </row>
    <row r="3267" spans="1:8">
      <c r="A3267" s="5"/>
      <c r="B3267" s="7"/>
      <c r="C3267" s="9"/>
      <c r="D3267" s="9"/>
      <c r="E3267" s="9"/>
      <c r="F3267" s="9"/>
      <c r="G3267" s="9"/>
      <c r="H3267" s="9"/>
    </row>
    <row r="3268" spans="1:8">
      <c r="A3268" s="5"/>
      <c r="B3268" s="7"/>
      <c r="C3268" s="9"/>
      <c r="D3268" s="9"/>
      <c r="E3268" s="9"/>
      <c r="F3268" s="9"/>
      <c r="G3268" s="9"/>
      <c r="H3268" s="9"/>
    </row>
    <row r="3269" spans="1:8">
      <c r="A3269" s="5"/>
      <c r="B3269" s="7"/>
      <c r="C3269" s="9"/>
      <c r="D3269" s="9"/>
      <c r="E3269" s="9"/>
      <c r="F3269" s="9"/>
      <c r="G3269" s="9"/>
      <c r="H3269" s="9"/>
    </row>
    <row r="3270" spans="1:8">
      <c r="A3270" s="5"/>
      <c r="B3270" s="7"/>
      <c r="C3270" s="9"/>
      <c r="D3270" s="9"/>
      <c r="E3270" s="9"/>
      <c r="F3270" s="9"/>
      <c r="G3270" s="9"/>
      <c r="H3270" s="9"/>
    </row>
    <row r="3271" spans="1:8">
      <c r="A3271" s="5"/>
      <c r="B3271" s="7"/>
      <c r="C3271" s="9"/>
      <c r="D3271" s="9"/>
      <c r="E3271" s="9"/>
      <c r="F3271" s="9"/>
      <c r="G3271" s="9"/>
      <c r="H3271" s="9"/>
    </row>
    <row r="3272" spans="1:8">
      <c r="A3272" s="5"/>
      <c r="B3272" s="7"/>
      <c r="C3272" s="9"/>
      <c r="D3272" s="9"/>
      <c r="E3272" s="9"/>
      <c r="F3272" s="9"/>
      <c r="G3272" s="9"/>
      <c r="H3272" s="9"/>
    </row>
    <row r="3273" spans="1:8">
      <c r="A3273" s="5"/>
      <c r="B3273" s="7"/>
      <c r="C3273" s="9"/>
      <c r="D3273" s="9"/>
      <c r="E3273" s="9"/>
      <c r="F3273" s="9"/>
      <c r="G3273" s="9"/>
      <c r="H3273" s="9"/>
    </row>
    <row r="3274" spans="1:8">
      <c r="A3274" s="5"/>
      <c r="B3274" s="7"/>
      <c r="C3274" s="9"/>
      <c r="D3274" s="9"/>
      <c r="E3274" s="9"/>
      <c r="F3274" s="9"/>
      <c r="G3274" s="9"/>
      <c r="H3274" s="9"/>
    </row>
    <row r="3275" spans="1:8">
      <c r="A3275" s="5"/>
      <c r="B3275" s="7"/>
      <c r="C3275" s="9"/>
      <c r="D3275" s="9"/>
      <c r="E3275" s="9"/>
      <c r="F3275" s="9"/>
      <c r="G3275" s="9"/>
      <c r="H3275" s="9"/>
    </row>
    <row r="3276" spans="1:8">
      <c r="A3276" s="5"/>
      <c r="B3276" s="7"/>
      <c r="C3276" s="9"/>
      <c r="D3276" s="9"/>
      <c r="E3276" s="9"/>
      <c r="F3276" s="9"/>
      <c r="G3276" s="9"/>
      <c r="H3276" s="9"/>
    </row>
    <row r="3277" spans="1:8">
      <c r="A3277" s="5"/>
      <c r="B3277" s="7"/>
      <c r="C3277" s="9"/>
      <c r="D3277" s="9"/>
      <c r="E3277" s="9"/>
      <c r="F3277" s="9"/>
      <c r="G3277" s="9"/>
      <c r="H3277" s="9"/>
    </row>
    <row r="3278" spans="1:8">
      <c r="A3278" s="5"/>
      <c r="B3278" s="7"/>
      <c r="C3278" s="9"/>
      <c r="D3278" s="9"/>
      <c r="E3278" s="9"/>
      <c r="F3278" s="9"/>
      <c r="G3278" s="9"/>
      <c r="H3278" s="9"/>
    </row>
    <row r="3279" spans="1:8">
      <c r="A3279" s="5"/>
      <c r="B3279" s="7"/>
      <c r="C3279" s="9"/>
      <c r="D3279" s="9"/>
      <c r="E3279" s="9"/>
      <c r="F3279" s="9"/>
      <c r="G3279" s="9"/>
      <c r="H3279" s="9"/>
    </row>
    <row r="3280" spans="1:8">
      <c r="A3280" s="5"/>
      <c r="B3280" s="7"/>
      <c r="C3280" s="9"/>
      <c r="D3280" s="9"/>
      <c r="E3280" s="9"/>
      <c r="F3280" s="9"/>
      <c r="G3280" s="9"/>
      <c r="H3280" s="9"/>
    </row>
    <row r="3281" spans="1:8">
      <c r="A3281" s="5"/>
      <c r="B3281" s="7"/>
      <c r="C3281" s="9"/>
      <c r="D3281" s="9"/>
      <c r="E3281" s="9"/>
      <c r="F3281" s="9"/>
      <c r="G3281" s="9"/>
      <c r="H3281" s="9"/>
    </row>
    <row r="3282" spans="1:8">
      <c r="A3282" s="5"/>
      <c r="B3282" s="7"/>
      <c r="C3282" s="9"/>
      <c r="D3282" s="9"/>
      <c r="E3282" s="9"/>
      <c r="F3282" s="9"/>
      <c r="G3282" s="9"/>
      <c r="H3282" s="9"/>
    </row>
    <row r="3283" spans="1:8">
      <c r="A3283" s="5"/>
      <c r="B3283" s="7"/>
      <c r="C3283" s="9"/>
      <c r="D3283" s="9"/>
      <c r="E3283" s="9"/>
      <c r="F3283" s="9"/>
      <c r="G3283" s="9"/>
      <c r="H3283" s="9"/>
    </row>
    <row r="3284" spans="1:8">
      <c r="A3284" s="5"/>
      <c r="B3284" s="7"/>
      <c r="C3284" s="9"/>
      <c r="D3284" s="9"/>
      <c r="E3284" s="9"/>
      <c r="F3284" s="9"/>
      <c r="G3284" s="9"/>
      <c r="H3284" s="9"/>
    </row>
    <row r="3285" spans="1:8">
      <c r="A3285" s="5"/>
      <c r="B3285" s="7"/>
      <c r="C3285" s="9"/>
      <c r="D3285" s="9"/>
      <c r="E3285" s="9"/>
      <c r="F3285" s="9"/>
      <c r="G3285" s="9"/>
      <c r="H3285" s="9"/>
    </row>
    <row r="3286" spans="1:8">
      <c r="A3286" s="5"/>
      <c r="B3286" s="7"/>
      <c r="C3286" s="9"/>
      <c r="D3286" s="9"/>
      <c r="E3286" s="9"/>
      <c r="F3286" s="9"/>
      <c r="G3286" s="9"/>
      <c r="H3286" s="9"/>
    </row>
    <row r="3287" spans="1:8">
      <c r="A3287" s="5"/>
      <c r="B3287" s="7"/>
      <c r="C3287" s="9"/>
      <c r="D3287" s="9"/>
      <c r="E3287" s="9"/>
      <c r="F3287" s="9"/>
      <c r="G3287" s="9"/>
      <c r="H3287" s="9"/>
    </row>
    <row r="3288" spans="1:8">
      <c r="A3288" s="5"/>
      <c r="B3288" s="7"/>
      <c r="C3288" s="9"/>
      <c r="D3288" s="9"/>
      <c r="E3288" s="9"/>
      <c r="F3288" s="9"/>
      <c r="G3288" s="9"/>
      <c r="H3288" s="9"/>
    </row>
    <row r="3289" spans="1:8">
      <c r="A3289" s="5"/>
      <c r="B3289" s="7"/>
      <c r="C3289" s="9"/>
      <c r="D3289" s="9"/>
      <c r="E3289" s="9"/>
      <c r="F3289" s="9"/>
      <c r="G3289" s="9"/>
      <c r="H3289" s="9"/>
    </row>
    <row r="3290" spans="1:8">
      <c r="A3290" s="5"/>
      <c r="B3290" s="7"/>
      <c r="C3290" s="9"/>
      <c r="D3290" s="9"/>
      <c r="E3290" s="9"/>
      <c r="F3290" s="9"/>
      <c r="G3290" s="9"/>
      <c r="H3290" s="9"/>
    </row>
    <row r="3291" spans="1:8">
      <c r="A3291" s="5"/>
      <c r="B3291" s="7"/>
      <c r="C3291" s="9"/>
      <c r="D3291" s="9"/>
      <c r="E3291" s="9"/>
      <c r="F3291" s="9"/>
      <c r="G3291" s="9"/>
      <c r="H3291" s="9"/>
    </row>
    <row r="3292" spans="1:8">
      <c r="A3292" s="5"/>
      <c r="B3292" s="7"/>
      <c r="C3292" s="9"/>
      <c r="D3292" s="9"/>
      <c r="E3292" s="9"/>
      <c r="F3292" s="9"/>
      <c r="G3292" s="9"/>
      <c r="H3292" s="9"/>
    </row>
    <row r="3293" spans="1:8">
      <c r="A3293" s="5"/>
      <c r="B3293" s="7"/>
      <c r="C3293" s="9"/>
      <c r="D3293" s="9"/>
      <c r="E3293" s="9"/>
      <c r="F3293" s="9"/>
      <c r="G3293" s="9"/>
      <c r="H3293" s="9"/>
    </row>
    <row r="3294" spans="1:8">
      <c r="A3294" s="5"/>
      <c r="B3294" s="7"/>
      <c r="C3294" s="9"/>
      <c r="D3294" s="9"/>
      <c r="E3294" s="9"/>
      <c r="F3294" s="9"/>
      <c r="G3294" s="9"/>
      <c r="H3294" s="9"/>
    </row>
    <row r="3295" spans="1:8">
      <c r="A3295" s="5"/>
      <c r="B3295" s="7"/>
      <c r="C3295" s="9"/>
      <c r="D3295" s="9"/>
      <c r="E3295" s="9"/>
      <c r="F3295" s="9"/>
      <c r="G3295" s="9"/>
      <c r="H3295" s="9"/>
    </row>
    <row r="3296" spans="1:8">
      <c r="A3296" s="5"/>
      <c r="B3296" s="7"/>
      <c r="C3296" s="9"/>
      <c r="D3296" s="9"/>
      <c r="E3296" s="9"/>
      <c r="F3296" s="9"/>
      <c r="G3296" s="9"/>
      <c r="H3296" s="9"/>
    </row>
    <row r="3297" spans="1:8">
      <c r="A3297" s="5"/>
      <c r="B3297" s="7"/>
      <c r="C3297" s="9"/>
      <c r="D3297" s="9"/>
      <c r="E3297" s="9"/>
      <c r="F3297" s="9"/>
      <c r="G3297" s="9"/>
      <c r="H3297" s="9"/>
    </row>
    <row r="3298" spans="1:8">
      <c r="A3298" s="5"/>
      <c r="B3298" s="7"/>
      <c r="C3298" s="9"/>
      <c r="D3298" s="9"/>
      <c r="E3298" s="9"/>
      <c r="F3298" s="9"/>
      <c r="G3298" s="9"/>
      <c r="H3298" s="9"/>
    </row>
    <row r="3299" spans="1:8">
      <c r="A3299" s="5"/>
      <c r="B3299" s="7"/>
      <c r="C3299" s="9"/>
      <c r="D3299" s="9"/>
      <c r="E3299" s="9"/>
      <c r="F3299" s="9"/>
      <c r="G3299" s="9"/>
      <c r="H3299" s="9"/>
    </row>
    <row r="3300" spans="1:8">
      <c r="A3300" s="5"/>
      <c r="B3300" s="7"/>
      <c r="C3300" s="9"/>
      <c r="D3300" s="9"/>
      <c r="E3300" s="9"/>
      <c r="F3300" s="9"/>
      <c r="G3300" s="9"/>
      <c r="H3300" s="9"/>
    </row>
    <row r="3301" spans="1:8">
      <c r="A3301" s="5"/>
      <c r="B3301" s="7"/>
      <c r="C3301" s="9"/>
      <c r="D3301" s="9"/>
      <c r="E3301" s="9"/>
      <c r="F3301" s="9"/>
      <c r="G3301" s="9"/>
      <c r="H3301" s="9"/>
    </row>
    <row r="3302" spans="1:8">
      <c r="A3302" s="5"/>
      <c r="B3302" s="7"/>
      <c r="C3302" s="9"/>
      <c r="D3302" s="9"/>
      <c r="E3302" s="9"/>
      <c r="F3302" s="9"/>
      <c r="G3302" s="9"/>
      <c r="H3302" s="9"/>
    </row>
    <row r="3303" spans="1:8">
      <c r="A3303" s="5"/>
      <c r="B3303" s="7"/>
      <c r="C3303" s="9"/>
      <c r="D3303" s="9"/>
      <c r="E3303" s="9"/>
      <c r="F3303" s="9"/>
      <c r="G3303" s="9"/>
      <c r="H3303" s="9"/>
    </row>
    <row r="3304" spans="1:8">
      <c r="A3304" s="5"/>
      <c r="B3304" s="7"/>
      <c r="C3304" s="9"/>
      <c r="D3304" s="9"/>
      <c r="E3304" s="9"/>
      <c r="F3304" s="9"/>
      <c r="G3304" s="9"/>
      <c r="H3304" s="9"/>
    </row>
    <row r="3305" spans="1:8">
      <c r="A3305" s="5"/>
      <c r="B3305" s="7"/>
      <c r="C3305" s="9"/>
      <c r="D3305" s="9"/>
      <c r="E3305" s="9"/>
      <c r="F3305" s="9"/>
      <c r="G3305" s="9"/>
      <c r="H3305" s="9"/>
    </row>
    <row r="3306" spans="1:8">
      <c r="A3306" s="5"/>
      <c r="B3306" s="7"/>
      <c r="C3306" s="9"/>
      <c r="D3306" s="9"/>
      <c r="E3306" s="9"/>
      <c r="F3306" s="9"/>
      <c r="G3306" s="9"/>
      <c r="H3306" s="9"/>
    </row>
    <row r="3307" spans="1:8">
      <c r="A3307" s="5"/>
      <c r="B3307" s="7"/>
      <c r="C3307" s="9"/>
      <c r="D3307" s="9"/>
      <c r="E3307" s="9"/>
      <c r="F3307" s="9"/>
      <c r="G3307" s="9"/>
      <c r="H3307" s="9"/>
    </row>
    <row r="3308" spans="1:8">
      <c r="A3308" s="5"/>
      <c r="B3308" s="7"/>
      <c r="C3308" s="9"/>
      <c r="D3308" s="9"/>
      <c r="E3308" s="9"/>
      <c r="F3308" s="9"/>
      <c r="G3308" s="9"/>
      <c r="H3308" s="9"/>
    </row>
    <row r="3309" spans="1:8">
      <c r="A3309" s="5"/>
      <c r="B3309" s="7"/>
      <c r="C3309" s="9"/>
      <c r="D3309" s="9"/>
      <c r="E3309" s="9"/>
      <c r="F3309" s="9"/>
      <c r="G3309" s="9"/>
      <c r="H3309" s="9"/>
    </row>
    <row r="3310" spans="1:8">
      <c r="A3310" s="5"/>
      <c r="B3310" s="7"/>
      <c r="C3310" s="9"/>
      <c r="D3310" s="9"/>
      <c r="E3310" s="9"/>
      <c r="F3310" s="9"/>
      <c r="G3310" s="9"/>
      <c r="H3310" s="9"/>
    </row>
    <row r="3311" spans="1:8">
      <c r="A3311" s="5"/>
      <c r="B3311" s="7"/>
      <c r="C3311" s="9"/>
      <c r="D3311" s="9"/>
      <c r="E3311" s="9"/>
      <c r="F3311" s="9"/>
      <c r="G3311" s="9"/>
      <c r="H3311" s="9"/>
    </row>
    <row r="3312" spans="1:8">
      <c r="A3312" s="5"/>
      <c r="B3312" s="7"/>
      <c r="C3312" s="9"/>
      <c r="D3312" s="9"/>
      <c r="E3312" s="9"/>
      <c r="F3312" s="9"/>
      <c r="G3312" s="9"/>
      <c r="H3312" s="9"/>
    </row>
    <row r="3313" spans="1:8">
      <c r="A3313" s="5"/>
      <c r="B3313" s="7"/>
      <c r="C3313" s="9"/>
      <c r="D3313" s="9"/>
      <c r="E3313" s="9"/>
      <c r="F3313" s="9"/>
      <c r="G3313" s="9"/>
      <c r="H3313" s="9"/>
    </row>
    <row r="3314" spans="1:8">
      <c r="A3314" s="5"/>
      <c r="B3314" s="7"/>
      <c r="C3314" s="9"/>
      <c r="D3314" s="9"/>
      <c r="E3314" s="9"/>
      <c r="F3314" s="9"/>
      <c r="G3314" s="9"/>
      <c r="H3314" s="9"/>
    </row>
    <row r="3315" spans="1:8">
      <c r="A3315" s="5"/>
      <c r="B3315" s="7"/>
      <c r="C3315" s="9"/>
      <c r="D3315" s="9"/>
      <c r="E3315" s="9"/>
      <c r="F3315" s="9"/>
      <c r="G3315" s="9"/>
      <c r="H3315" s="9"/>
    </row>
    <row r="3316" spans="1:8">
      <c r="A3316" s="5"/>
      <c r="B3316" s="7"/>
      <c r="C3316" s="9"/>
      <c r="D3316" s="9"/>
      <c r="E3316" s="9"/>
      <c r="F3316" s="9"/>
      <c r="G3316" s="9"/>
      <c r="H3316" s="9"/>
    </row>
    <row r="3317" spans="1:8">
      <c r="A3317" s="5"/>
      <c r="B3317" s="7"/>
      <c r="C3317" s="9"/>
      <c r="D3317" s="9"/>
      <c r="E3317" s="9"/>
      <c r="F3317" s="9"/>
      <c r="G3317" s="9"/>
      <c r="H3317" s="9"/>
    </row>
    <row r="3318" spans="1:8">
      <c r="A3318" s="5"/>
      <c r="B3318" s="7"/>
      <c r="C3318" s="9"/>
      <c r="D3318" s="9"/>
      <c r="E3318" s="9"/>
      <c r="F3318" s="9"/>
      <c r="G3318" s="9"/>
      <c r="H3318" s="9"/>
    </row>
    <row r="3319" spans="1:8">
      <c r="A3319" s="5"/>
      <c r="B3319" s="7"/>
      <c r="C3319" s="9"/>
      <c r="D3319" s="9"/>
      <c r="E3319" s="9"/>
      <c r="F3319" s="9"/>
      <c r="G3319" s="9"/>
      <c r="H3319" s="9"/>
    </row>
    <row r="3320" spans="1:8">
      <c r="A3320" s="5"/>
      <c r="B3320" s="7"/>
      <c r="C3320" s="9"/>
      <c r="D3320" s="9"/>
      <c r="E3320" s="9"/>
      <c r="F3320" s="9"/>
      <c r="G3320" s="9"/>
      <c r="H3320" s="9"/>
    </row>
    <row r="3321" spans="1:8">
      <c r="A3321" s="5"/>
      <c r="B3321" s="7"/>
      <c r="C3321" s="9"/>
      <c r="D3321" s="9"/>
      <c r="E3321" s="9"/>
      <c r="F3321" s="9"/>
      <c r="G3321" s="9"/>
      <c r="H3321" s="9"/>
    </row>
    <row r="3322" spans="1:8">
      <c r="A3322" s="5"/>
      <c r="B3322" s="7"/>
      <c r="C3322" s="9"/>
      <c r="D3322" s="9"/>
      <c r="E3322" s="9"/>
      <c r="F3322" s="9"/>
      <c r="G3322" s="9"/>
      <c r="H3322" s="9"/>
    </row>
    <row r="3323" spans="1:8">
      <c r="A3323" s="5"/>
      <c r="B3323" s="7"/>
      <c r="C3323" s="9"/>
      <c r="D3323" s="9"/>
      <c r="E3323" s="9"/>
      <c r="F3323" s="9"/>
      <c r="G3323" s="9"/>
      <c r="H3323" s="9"/>
    </row>
    <row r="3324" spans="1:8">
      <c r="A3324" s="5"/>
      <c r="B3324" s="7"/>
      <c r="C3324" s="9"/>
      <c r="D3324" s="9"/>
      <c r="E3324" s="9"/>
      <c r="F3324" s="9"/>
      <c r="G3324" s="9"/>
      <c r="H3324" s="9"/>
    </row>
    <row r="3325" spans="1:8">
      <c r="A3325" s="5"/>
      <c r="B3325" s="7"/>
      <c r="C3325" s="9"/>
      <c r="D3325" s="9"/>
      <c r="E3325" s="9"/>
      <c r="F3325" s="9"/>
      <c r="G3325" s="9"/>
      <c r="H3325" s="9"/>
    </row>
    <row r="3326" spans="1:8">
      <c r="A3326" s="5"/>
      <c r="B3326" s="7"/>
      <c r="C3326" s="9"/>
      <c r="D3326" s="9"/>
      <c r="E3326" s="9"/>
      <c r="F3326" s="9"/>
      <c r="G3326" s="9"/>
      <c r="H3326" s="9"/>
    </row>
    <row r="3327" spans="1:8">
      <c r="A3327" s="5"/>
      <c r="B3327" s="7"/>
      <c r="C3327" s="9"/>
      <c r="D3327" s="9"/>
      <c r="E3327" s="9"/>
      <c r="F3327" s="9"/>
      <c r="G3327" s="9"/>
      <c r="H3327" s="9"/>
    </row>
    <row r="3328" spans="1:8">
      <c r="A3328" s="5"/>
      <c r="B3328" s="7"/>
      <c r="C3328" s="9"/>
      <c r="D3328" s="9"/>
      <c r="E3328" s="9"/>
      <c r="F3328" s="9"/>
      <c r="G3328" s="9"/>
      <c r="H3328" s="9"/>
    </row>
    <row r="3329" spans="1:8">
      <c r="A3329" s="5"/>
      <c r="B3329" s="7"/>
      <c r="C3329" s="9"/>
      <c r="D3329" s="9"/>
      <c r="E3329" s="9"/>
      <c r="F3329" s="9"/>
      <c r="G3329" s="9"/>
      <c r="H3329" s="9"/>
    </row>
    <row r="3330" spans="1:8">
      <c r="A3330" s="5"/>
      <c r="B3330" s="7"/>
      <c r="C3330" s="9"/>
      <c r="D3330" s="9"/>
      <c r="E3330" s="9"/>
      <c r="F3330" s="9"/>
      <c r="G3330" s="9"/>
      <c r="H3330" s="9"/>
    </row>
    <row r="3331" spans="1:8">
      <c r="A3331" s="5"/>
      <c r="B3331" s="7"/>
      <c r="C3331" s="9"/>
      <c r="D3331" s="9"/>
      <c r="E3331" s="9"/>
      <c r="F3331" s="9"/>
      <c r="G3331" s="9"/>
      <c r="H3331" s="9"/>
    </row>
    <row r="3332" spans="1:8">
      <c r="A3332" s="5"/>
      <c r="B3332" s="7"/>
      <c r="C3332" s="9"/>
      <c r="D3332" s="9"/>
      <c r="E3332" s="9"/>
      <c r="F3332" s="9"/>
      <c r="G3332" s="9"/>
      <c r="H3332" s="9"/>
    </row>
    <row r="3333" spans="1:8">
      <c r="A3333" s="5"/>
      <c r="B3333" s="7"/>
      <c r="C3333" s="9"/>
      <c r="D3333" s="9"/>
      <c r="E3333" s="9"/>
      <c r="F3333" s="9"/>
      <c r="G3333" s="9"/>
      <c r="H3333" s="9"/>
    </row>
    <row r="3334" spans="1:8">
      <c r="A3334" s="5"/>
      <c r="B3334" s="7"/>
      <c r="C3334" s="9"/>
      <c r="D3334" s="9"/>
      <c r="E3334" s="9"/>
      <c r="F3334" s="9"/>
      <c r="G3334" s="9"/>
      <c r="H3334" s="9"/>
    </row>
    <row r="3335" spans="1:8">
      <c r="A3335" s="5"/>
      <c r="B3335" s="7"/>
      <c r="C3335" s="9"/>
      <c r="D3335" s="9"/>
      <c r="E3335" s="9"/>
      <c r="F3335" s="9"/>
      <c r="G3335" s="9"/>
      <c r="H3335" s="9"/>
    </row>
    <row r="3336" spans="1:8">
      <c r="A3336" s="5"/>
      <c r="B3336" s="7"/>
      <c r="C3336" s="9"/>
      <c r="D3336" s="9"/>
      <c r="E3336" s="9"/>
      <c r="F3336" s="9"/>
      <c r="G3336" s="9"/>
      <c r="H3336" s="9"/>
    </row>
    <row r="3337" spans="1:8">
      <c r="A3337" s="5"/>
      <c r="B3337" s="7"/>
      <c r="C3337" s="9"/>
      <c r="D3337" s="9"/>
      <c r="E3337" s="9"/>
      <c r="F3337" s="9"/>
      <c r="G3337" s="9"/>
      <c r="H3337" s="9"/>
    </row>
    <row r="3338" spans="1:8">
      <c r="A3338" s="5"/>
      <c r="B3338" s="7"/>
      <c r="C3338" s="9"/>
      <c r="D3338" s="9"/>
      <c r="E3338" s="9"/>
      <c r="F3338" s="9"/>
      <c r="G3338" s="9"/>
      <c r="H3338" s="9"/>
    </row>
    <row r="3339" spans="1:8">
      <c r="A3339" s="5"/>
      <c r="B3339" s="7"/>
      <c r="C3339" s="9"/>
      <c r="D3339" s="9"/>
      <c r="E3339" s="9"/>
      <c r="F3339" s="9"/>
      <c r="G3339" s="9"/>
      <c r="H3339" s="9"/>
    </row>
    <row r="3340" spans="1:8">
      <c r="A3340" s="5"/>
      <c r="B3340" s="7"/>
      <c r="C3340" s="9"/>
      <c r="D3340" s="9"/>
      <c r="E3340" s="9"/>
      <c r="F3340" s="9"/>
      <c r="G3340" s="9"/>
      <c r="H3340" s="9"/>
    </row>
    <row r="3341" spans="1:8">
      <c r="A3341" s="5"/>
      <c r="B3341" s="7"/>
      <c r="C3341" s="9"/>
      <c r="D3341" s="9"/>
      <c r="E3341" s="9"/>
      <c r="F3341" s="9"/>
      <c r="G3341" s="9"/>
      <c r="H3341" s="9"/>
    </row>
    <row r="3342" spans="1:8">
      <c r="A3342" s="5"/>
      <c r="B3342" s="7"/>
      <c r="C3342" s="9"/>
      <c r="D3342" s="9"/>
      <c r="E3342" s="9"/>
      <c r="F3342" s="9"/>
      <c r="G3342" s="9"/>
      <c r="H3342" s="9"/>
    </row>
    <row r="3343" spans="1:8">
      <c r="A3343" s="5"/>
      <c r="B3343" s="7"/>
      <c r="C3343" s="9"/>
      <c r="D3343" s="9"/>
      <c r="E3343" s="9"/>
      <c r="F3343" s="9"/>
      <c r="G3343" s="9"/>
      <c r="H3343" s="9"/>
    </row>
    <row r="3344" spans="1:8">
      <c r="A3344" s="5"/>
      <c r="B3344" s="7"/>
      <c r="C3344" s="9"/>
      <c r="D3344" s="9"/>
      <c r="E3344" s="9"/>
      <c r="F3344" s="9"/>
      <c r="G3344" s="9"/>
      <c r="H3344" s="9"/>
    </row>
    <row r="3345" spans="1:8">
      <c r="A3345" s="5"/>
      <c r="B3345" s="7"/>
      <c r="C3345" s="9"/>
      <c r="D3345" s="9"/>
      <c r="E3345" s="9"/>
      <c r="F3345" s="9"/>
      <c r="G3345" s="9"/>
      <c r="H3345" s="9"/>
    </row>
    <row r="3346" spans="1:8">
      <c r="A3346" s="5"/>
      <c r="B3346" s="7"/>
      <c r="C3346" s="9"/>
      <c r="D3346" s="9"/>
      <c r="E3346" s="9"/>
      <c r="F3346" s="9"/>
      <c r="G3346" s="9"/>
      <c r="H3346" s="9"/>
    </row>
    <row r="3347" spans="1:8">
      <c r="A3347" s="5"/>
      <c r="B3347" s="7"/>
      <c r="C3347" s="9"/>
      <c r="D3347" s="9"/>
      <c r="E3347" s="9"/>
      <c r="F3347" s="9"/>
      <c r="G3347" s="9"/>
      <c r="H3347" s="9"/>
    </row>
    <row r="3348" spans="1:8">
      <c r="A3348" s="5"/>
      <c r="B3348" s="7"/>
      <c r="C3348" s="9"/>
      <c r="D3348" s="9"/>
      <c r="E3348" s="9"/>
      <c r="F3348" s="9"/>
      <c r="G3348" s="9"/>
      <c r="H3348" s="9"/>
    </row>
    <row r="3349" spans="1:8">
      <c r="A3349" s="5"/>
      <c r="B3349" s="7"/>
      <c r="C3349" s="9"/>
      <c r="D3349" s="9"/>
      <c r="E3349" s="9"/>
      <c r="F3349" s="9"/>
      <c r="G3349" s="9"/>
      <c r="H3349" s="9"/>
    </row>
    <row r="3350" spans="1:8">
      <c r="A3350" s="5"/>
      <c r="B3350" s="7"/>
      <c r="C3350" s="9"/>
      <c r="D3350" s="9"/>
      <c r="E3350" s="9"/>
      <c r="F3350" s="9"/>
      <c r="G3350" s="9"/>
      <c r="H3350" s="9"/>
    </row>
    <row r="3351" spans="1:8">
      <c r="A3351" s="5"/>
      <c r="B3351" s="7"/>
      <c r="C3351" s="9"/>
      <c r="D3351" s="9"/>
      <c r="E3351" s="9"/>
      <c r="F3351" s="9"/>
      <c r="G3351" s="9"/>
      <c r="H3351" s="9"/>
    </row>
    <row r="3352" spans="1:8">
      <c r="A3352" s="5"/>
      <c r="B3352" s="7"/>
      <c r="C3352" s="9"/>
      <c r="D3352" s="9"/>
      <c r="E3352" s="9"/>
      <c r="F3352" s="9"/>
      <c r="G3352" s="9"/>
      <c r="H3352" s="9"/>
    </row>
    <row r="3353" spans="1:8">
      <c r="A3353" s="5"/>
      <c r="B3353" s="7"/>
      <c r="C3353" s="9"/>
      <c r="D3353" s="9"/>
      <c r="E3353" s="9"/>
      <c r="F3353" s="9"/>
      <c r="G3353" s="9"/>
      <c r="H3353" s="9"/>
    </row>
    <row r="3354" spans="1:8">
      <c r="A3354" s="5"/>
      <c r="B3354" s="7"/>
      <c r="C3354" s="9"/>
      <c r="D3354" s="9"/>
      <c r="E3354" s="9"/>
      <c r="F3354" s="9"/>
      <c r="G3354" s="9"/>
      <c r="H3354" s="9"/>
    </row>
    <row r="3355" spans="1:8">
      <c r="A3355" s="5"/>
      <c r="B3355" s="7"/>
      <c r="C3355" s="9"/>
      <c r="D3355" s="9"/>
      <c r="E3355" s="9"/>
      <c r="F3355" s="9"/>
      <c r="G3355" s="9"/>
      <c r="H3355" s="9"/>
    </row>
    <row r="3356" spans="1:8">
      <c r="A3356" s="5"/>
      <c r="B3356" s="7"/>
      <c r="C3356" s="9"/>
      <c r="D3356" s="9"/>
      <c r="E3356" s="9"/>
      <c r="F3356" s="9"/>
      <c r="G3356" s="9"/>
      <c r="H3356" s="9"/>
    </row>
    <row r="3357" spans="1:8">
      <c r="A3357" s="5"/>
      <c r="B3357" s="7"/>
      <c r="C3357" s="9"/>
      <c r="D3357" s="9"/>
      <c r="E3357" s="9"/>
      <c r="F3357" s="9"/>
      <c r="G3357" s="9"/>
      <c r="H3357" s="9"/>
    </row>
    <row r="3358" spans="1:8">
      <c r="A3358" s="5"/>
      <c r="B3358" s="7"/>
      <c r="C3358" s="9"/>
      <c r="D3358" s="9"/>
      <c r="E3358" s="9"/>
      <c r="F3358" s="9"/>
      <c r="G3358" s="9"/>
      <c r="H3358" s="9"/>
    </row>
    <row r="3359" spans="1:8">
      <c r="A3359" s="5"/>
      <c r="B3359" s="7"/>
      <c r="C3359" s="9"/>
      <c r="D3359" s="9"/>
      <c r="E3359" s="9"/>
      <c r="F3359" s="9"/>
      <c r="G3359" s="9"/>
      <c r="H3359" s="9"/>
    </row>
    <row r="3360" spans="1:8">
      <c r="A3360" s="5"/>
      <c r="B3360" s="7"/>
      <c r="C3360" s="9"/>
      <c r="D3360" s="9"/>
      <c r="E3360" s="9"/>
      <c r="F3360" s="9"/>
      <c r="G3360" s="9"/>
      <c r="H3360" s="9"/>
    </row>
    <row r="3361" spans="1:8">
      <c r="A3361" s="5"/>
      <c r="B3361" s="7"/>
      <c r="C3361" s="9"/>
      <c r="D3361" s="9"/>
      <c r="E3361" s="9"/>
      <c r="F3361" s="9"/>
      <c r="G3361" s="9"/>
      <c r="H3361" s="9"/>
    </row>
    <row r="3362" spans="1:8">
      <c r="A3362" s="5"/>
      <c r="B3362" s="7"/>
      <c r="C3362" s="9"/>
      <c r="D3362" s="9"/>
      <c r="E3362" s="9"/>
      <c r="F3362" s="9"/>
      <c r="G3362" s="9"/>
      <c r="H3362" s="9"/>
    </row>
    <row r="3363" spans="1:8">
      <c r="A3363" s="5"/>
      <c r="B3363" s="7"/>
      <c r="C3363" s="9"/>
      <c r="D3363" s="9"/>
      <c r="E3363" s="9"/>
      <c r="F3363" s="9"/>
      <c r="G3363" s="9"/>
      <c r="H3363" s="9"/>
    </row>
    <row r="3364" spans="1:8">
      <c r="A3364" s="5"/>
      <c r="B3364" s="7"/>
      <c r="C3364" s="9"/>
      <c r="D3364" s="9"/>
      <c r="E3364" s="9"/>
      <c r="F3364" s="9"/>
      <c r="G3364" s="9"/>
      <c r="H3364" s="9"/>
    </row>
    <row r="3365" spans="1:8">
      <c r="A3365" s="5"/>
      <c r="B3365" s="7"/>
      <c r="C3365" s="9"/>
      <c r="D3365" s="9"/>
      <c r="E3365" s="9"/>
      <c r="F3365" s="9"/>
      <c r="G3365" s="9"/>
      <c r="H3365" s="9"/>
    </row>
    <row r="3366" spans="1:8">
      <c r="A3366" s="5"/>
      <c r="B3366" s="7"/>
      <c r="C3366" s="9"/>
      <c r="D3366" s="9"/>
      <c r="E3366" s="9"/>
      <c r="F3366" s="9"/>
      <c r="G3366" s="9"/>
      <c r="H3366" s="9"/>
    </row>
    <row r="3367" spans="1:8">
      <c r="A3367" s="5"/>
      <c r="B3367" s="7"/>
      <c r="C3367" s="9"/>
      <c r="D3367" s="9"/>
      <c r="E3367" s="9"/>
      <c r="F3367" s="9"/>
      <c r="G3367" s="9"/>
      <c r="H3367" s="9"/>
    </row>
    <row r="3368" spans="1:8">
      <c r="A3368" s="5"/>
      <c r="B3368" s="7"/>
      <c r="C3368" s="9"/>
      <c r="D3368" s="9"/>
      <c r="E3368" s="9"/>
      <c r="F3368" s="9"/>
      <c r="G3368" s="9"/>
      <c r="H3368" s="9"/>
    </row>
    <row r="3369" spans="1:8">
      <c r="A3369" s="5"/>
      <c r="B3369" s="7"/>
      <c r="C3369" s="9"/>
      <c r="D3369" s="9"/>
      <c r="E3369" s="9"/>
      <c r="F3369" s="9"/>
      <c r="G3369" s="9"/>
      <c r="H3369" s="9"/>
    </row>
    <row r="3370" spans="1:8">
      <c r="A3370" s="5"/>
      <c r="B3370" s="7"/>
      <c r="C3370" s="9"/>
      <c r="D3370" s="9"/>
      <c r="E3370" s="9"/>
      <c r="F3370" s="9"/>
      <c r="G3370" s="9"/>
      <c r="H3370" s="9"/>
    </row>
    <row r="3371" spans="1:8">
      <c r="A3371" s="5"/>
      <c r="B3371" s="7"/>
      <c r="C3371" s="9"/>
      <c r="D3371" s="9"/>
      <c r="E3371" s="9"/>
      <c r="F3371" s="9"/>
      <c r="G3371" s="9"/>
      <c r="H3371" s="9"/>
    </row>
    <row r="3372" spans="1:8">
      <c r="A3372" s="5"/>
      <c r="B3372" s="7"/>
      <c r="C3372" s="9"/>
      <c r="D3372" s="9"/>
      <c r="E3372" s="9"/>
      <c r="F3372" s="9"/>
      <c r="G3372" s="9"/>
      <c r="H3372" s="9"/>
    </row>
    <row r="3373" spans="1:8">
      <c r="A3373" s="5"/>
      <c r="B3373" s="7"/>
      <c r="C3373" s="9"/>
      <c r="D3373" s="9"/>
      <c r="E3373" s="9"/>
      <c r="F3373" s="9"/>
      <c r="G3373" s="9"/>
      <c r="H3373" s="9"/>
    </row>
    <row r="3374" spans="1:8">
      <c r="A3374" s="5"/>
      <c r="B3374" s="7"/>
      <c r="C3374" s="9"/>
      <c r="D3374" s="9"/>
      <c r="E3374" s="9"/>
      <c r="F3374" s="9"/>
      <c r="G3374" s="9"/>
      <c r="H3374" s="9"/>
    </row>
    <row r="3375" spans="1:8">
      <c r="A3375" s="5"/>
      <c r="B3375" s="7"/>
      <c r="C3375" s="9"/>
      <c r="D3375" s="9"/>
      <c r="E3375" s="9"/>
      <c r="F3375" s="9"/>
      <c r="G3375" s="9"/>
      <c r="H3375" s="9"/>
    </row>
    <row r="3376" spans="1:8">
      <c r="A3376" s="5"/>
      <c r="B3376" s="7"/>
      <c r="C3376" s="9"/>
      <c r="D3376" s="9"/>
      <c r="E3376" s="9"/>
      <c r="F3376" s="9"/>
      <c r="G3376" s="9"/>
      <c r="H3376" s="9"/>
    </row>
    <row r="3377" spans="1:8">
      <c r="A3377" s="5"/>
      <c r="B3377" s="7"/>
      <c r="C3377" s="9"/>
      <c r="D3377" s="9"/>
      <c r="E3377" s="9"/>
      <c r="F3377" s="9"/>
      <c r="G3377" s="9"/>
      <c r="H3377" s="9"/>
    </row>
    <row r="3378" spans="1:8">
      <c r="A3378" s="5"/>
      <c r="B3378" s="7"/>
      <c r="C3378" s="9"/>
      <c r="D3378" s="9"/>
      <c r="E3378" s="9"/>
      <c r="F3378" s="9"/>
      <c r="G3378" s="9"/>
      <c r="H3378" s="9"/>
    </row>
    <row r="3379" spans="1:8">
      <c r="A3379" s="5"/>
      <c r="B3379" s="7"/>
      <c r="C3379" s="9"/>
      <c r="D3379" s="9"/>
      <c r="E3379" s="9"/>
      <c r="F3379" s="9"/>
      <c r="G3379" s="9"/>
      <c r="H3379" s="9"/>
    </row>
    <row r="3380" spans="1:8">
      <c r="A3380" s="5"/>
      <c r="B3380" s="7"/>
      <c r="C3380" s="9"/>
      <c r="D3380" s="9"/>
      <c r="E3380" s="9"/>
      <c r="F3380" s="9"/>
      <c r="G3380" s="9"/>
      <c r="H3380" s="9"/>
    </row>
    <row r="3381" spans="1:8">
      <c r="A3381" s="5"/>
      <c r="B3381" s="7"/>
      <c r="C3381" s="9"/>
      <c r="D3381" s="9"/>
      <c r="E3381" s="9"/>
      <c r="F3381" s="9"/>
      <c r="G3381" s="9"/>
      <c r="H3381" s="9"/>
    </row>
    <row r="3382" spans="1:8">
      <c r="A3382" s="5"/>
      <c r="B3382" s="7"/>
      <c r="C3382" s="9"/>
      <c r="D3382" s="9"/>
      <c r="E3382" s="9"/>
      <c r="F3382" s="9"/>
      <c r="G3382" s="9"/>
      <c r="H3382" s="9"/>
    </row>
    <row r="3383" spans="1:8">
      <c r="A3383" s="5"/>
      <c r="B3383" s="7"/>
      <c r="C3383" s="9"/>
      <c r="D3383" s="9"/>
      <c r="E3383" s="9"/>
      <c r="F3383" s="9"/>
      <c r="G3383" s="9"/>
      <c r="H3383" s="9"/>
    </row>
    <row r="3384" spans="1:8">
      <c r="A3384" s="5"/>
      <c r="B3384" s="7"/>
      <c r="C3384" s="9"/>
      <c r="D3384" s="9"/>
      <c r="E3384" s="9"/>
      <c r="F3384" s="9"/>
      <c r="G3384" s="9"/>
      <c r="H3384" s="9"/>
    </row>
    <row r="3385" spans="1:8">
      <c r="A3385" s="5"/>
      <c r="B3385" s="7"/>
      <c r="C3385" s="9"/>
      <c r="D3385" s="9"/>
      <c r="E3385" s="9"/>
      <c r="F3385" s="9"/>
      <c r="G3385" s="9"/>
      <c r="H3385" s="9"/>
    </row>
    <row r="3386" spans="1:8">
      <c r="A3386" s="5"/>
      <c r="B3386" s="7"/>
      <c r="C3386" s="9"/>
      <c r="D3386" s="9"/>
      <c r="E3386" s="9"/>
      <c r="F3386" s="9"/>
      <c r="G3386" s="9"/>
      <c r="H3386" s="9"/>
    </row>
    <row r="3387" spans="1:8">
      <c r="A3387" s="5"/>
      <c r="B3387" s="7"/>
      <c r="C3387" s="9"/>
      <c r="D3387" s="9"/>
      <c r="E3387" s="9"/>
      <c r="F3387" s="9"/>
      <c r="G3387" s="9"/>
      <c r="H3387" s="9"/>
    </row>
    <row r="3388" spans="1:8">
      <c r="A3388" s="5"/>
      <c r="B3388" s="7"/>
      <c r="C3388" s="9"/>
      <c r="D3388" s="9"/>
      <c r="E3388" s="9"/>
      <c r="F3388" s="9"/>
      <c r="G3388" s="9"/>
      <c r="H3388" s="9"/>
    </row>
    <row r="3389" spans="1:8">
      <c r="A3389" s="5"/>
      <c r="B3389" s="7"/>
      <c r="C3389" s="9"/>
      <c r="D3389" s="9"/>
      <c r="E3389" s="9"/>
      <c r="F3389" s="9"/>
      <c r="G3389" s="9"/>
      <c r="H3389" s="9"/>
    </row>
    <row r="3390" spans="1:8">
      <c r="A3390" s="5"/>
      <c r="B3390" s="7"/>
      <c r="C3390" s="9"/>
      <c r="D3390" s="9"/>
      <c r="E3390" s="9"/>
      <c r="F3390" s="9"/>
      <c r="G3390" s="9"/>
      <c r="H3390" s="9"/>
    </row>
    <row r="3391" spans="1:8">
      <c r="A3391" s="5"/>
      <c r="B3391" s="7"/>
      <c r="C3391" s="9"/>
      <c r="D3391" s="9"/>
      <c r="E3391" s="9"/>
      <c r="F3391" s="9"/>
      <c r="G3391" s="9"/>
      <c r="H3391" s="9"/>
    </row>
    <row r="3392" spans="1:8">
      <c r="A3392" s="5"/>
      <c r="B3392" s="7"/>
      <c r="C3392" s="9"/>
      <c r="D3392" s="9"/>
      <c r="E3392" s="9"/>
      <c r="F3392" s="9"/>
      <c r="G3392" s="9"/>
      <c r="H3392" s="9"/>
    </row>
    <row r="3393" spans="1:8">
      <c r="A3393" s="5"/>
      <c r="B3393" s="7"/>
      <c r="C3393" s="9"/>
      <c r="D3393" s="9"/>
      <c r="E3393" s="9"/>
      <c r="F3393" s="9"/>
      <c r="G3393" s="9"/>
      <c r="H3393" s="9"/>
    </row>
    <row r="3394" spans="1:8">
      <c r="A3394" s="5"/>
      <c r="B3394" s="7"/>
      <c r="C3394" s="9"/>
      <c r="D3394" s="9"/>
      <c r="E3394" s="9"/>
      <c r="F3394" s="9"/>
      <c r="G3394" s="9"/>
      <c r="H3394" s="9"/>
    </row>
    <row r="3395" spans="1:8">
      <c r="A3395" s="5"/>
      <c r="B3395" s="7"/>
      <c r="C3395" s="9"/>
      <c r="D3395" s="9"/>
      <c r="E3395" s="9"/>
      <c r="F3395" s="9"/>
      <c r="G3395" s="9"/>
      <c r="H3395" s="9"/>
    </row>
    <row r="3396" spans="1:8">
      <c r="A3396" s="5"/>
      <c r="B3396" s="7"/>
      <c r="C3396" s="9"/>
      <c r="D3396" s="9"/>
      <c r="E3396" s="9"/>
      <c r="F3396" s="9"/>
      <c r="G3396" s="9"/>
      <c r="H3396" s="9"/>
    </row>
    <row r="3397" spans="1:8">
      <c r="A3397" s="5"/>
      <c r="B3397" s="7"/>
      <c r="C3397" s="9"/>
      <c r="D3397" s="9"/>
      <c r="E3397" s="9"/>
      <c r="F3397" s="9"/>
      <c r="G3397" s="9"/>
      <c r="H3397" s="9"/>
    </row>
    <row r="3398" spans="1:8">
      <c r="A3398" s="5"/>
      <c r="B3398" s="7"/>
      <c r="C3398" s="9"/>
      <c r="D3398" s="9"/>
      <c r="E3398" s="9"/>
      <c r="F3398" s="9"/>
      <c r="G3398" s="9"/>
      <c r="H3398" s="9"/>
    </row>
    <row r="3399" spans="1:8">
      <c r="A3399" s="5"/>
      <c r="B3399" s="7"/>
      <c r="C3399" s="9"/>
      <c r="D3399" s="9"/>
      <c r="E3399" s="9"/>
      <c r="F3399" s="9"/>
      <c r="G3399" s="9"/>
      <c r="H3399" s="9"/>
    </row>
    <row r="3400" spans="1:8">
      <c r="A3400" s="5"/>
      <c r="B3400" s="7"/>
      <c r="C3400" s="9"/>
      <c r="D3400" s="9"/>
      <c r="E3400" s="9"/>
      <c r="F3400" s="9"/>
      <c r="G3400" s="9"/>
      <c r="H3400" s="9"/>
    </row>
    <row r="3401" spans="1:8">
      <c r="A3401" s="5"/>
      <c r="B3401" s="7"/>
      <c r="C3401" s="9"/>
      <c r="D3401" s="9"/>
      <c r="E3401" s="9"/>
      <c r="F3401" s="9"/>
      <c r="G3401" s="9"/>
      <c r="H3401" s="9"/>
    </row>
    <row r="3402" spans="1:8">
      <c r="A3402" s="5"/>
      <c r="B3402" s="7"/>
      <c r="C3402" s="9"/>
      <c r="D3402" s="9"/>
      <c r="E3402" s="9"/>
      <c r="F3402" s="9"/>
      <c r="G3402" s="9"/>
      <c r="H3402" s="9"/>
    </row>
    <row r="3403" spans="1:8">
      <c r="A3403" s="5"/>
      <c r="B3403" s="7"/>
      <c r="C3403" s="9"/>
      <c r="D3403" s="9"/>
      <c r="E3403" s="9"/>
      <c r="F3403" s="9"/>
      <c r="G3403" s="9"/>
      <c r="H3403" s="9"/>
    </row>
    <row r="3404" spans="1:8">
      <c r="A3404" s="5"/>
      <c r="B3404" s="7"/>
      <c r="C3404" s="9"/>
      <c r="D3404" s="9"/>
      <c r="E3404" s="9"/>
      <c r="F3404" s="9"/>
      <c r="G3404" s="9"/>
      <c r="H3404" s="9"/>
    </row>
    <row r="3405" spans="1:8">
      <c r="A3405" s="5"/>
      <c r="B3405" s="7"/>
      <c r="C3405" s="9"/>
      <c r="D3405" s="9"/>
      <c r="E3405" s="9"/>
      <c r="F3405" s="9"/>
      <c r="G3405" s="9"/>
      <c r="H3405" s="9"/>
    </row>
    <row r="3406" spans="1:8">
      <c r="A3406" s="5"/>
      <c r="B3406" s="7"/>
      <c r="C3406" s="9"/>
      <c r="D3406" s="9"/>
      <c r="E3406" s="9"/>
      <c r="F3406" s="9"/>
      <c r="G3406" s="9"/>
      <c r="H3406" s="9"/>
    </row>
    <row r="3407" spans="1:8">
      <c r="A3407" s="5"/>
      <c r="B3407" s="7"/>
      <c r="C3407" s="9"/>
      <c r="D3407" s="9"/>
      <c r="E3407" s="9"/>
      <c r="F3407" s="9"/>
      <c r="G3407" s="9"/>
      <c r="H3407" s="9"/>
    </row>
    <row r="3408" spans="1:8">
      <c r="A3408" s="5"/>
      <c r="B3408" s="7"/>
      <c r="C3408" s="9"/>
      <c r="D3408" s="9"/>
      <c r="E3408" s="9"/>
      <c r="F3408" s="9"/>
      <c r="G3408" s="9"/>
      <c r="H3408" s="9"/>
    </row>
    <row r="3409" spans="1:8">
      <c r="A3409" s="5"/>
      <c r="B3409" s="7"/>
      <c r="C3409" s="9"/>
      <c r="D3409" s="9"/>
      <c r="E3409" s="9"/>
      <c r="F3409" s="9"/>
      <c r="G3409" s="9"/>
      <c r="H3409" s="9"/>
    </row>
    <row r="3410" spans="1:8">
      <c r="A3410" s="5"/>
      <c r="B3410" s="7"/>
      <c r="C3410" s="9"/>
      <c r="D3410" s="9"/>
      <c r="E3410" s="9"/>
      <c r="F3410" s="9"/>
      <c r="G3410" s="9"/>
      <c r="H3410" s="9"/>
    </row>
    <row r="3411" spans="1:8">
      <c r="A3411" s="5"/>
      <c r="B3411" s="7"/>
      <c r="C3411" s="9"/>
      <c r="D3411" s="9"/>
      <c r="E3411" s="9"/>
      <c r="F3411" s="9"/>
      <c r="G3411" s="9"/>
      <c r="H3411" s="9"/>
    </row>
    <row r="3412" spans="1:8">
      <c r="A3412" s="5"/>
      <c r="B3412" s="7"/>
      <c r="C3412" s="9"/>
      <c r="D3412" s="9"/>
      <c r="E3412" s="9"/>
      <c r="F3412" s="9"/>
      <c r="G3412" s="9"/>
      <c r="H3412" s="9"/>
    </row>
    <row r="3413" spans="1:8">
      <c r="A3413" s="5"/>
      <c r="B3413" s="7"/>
      <c r="C3413" s="9"/>
      <c r="D3413" s="9"/>
      <c r="E3413" s="9"/>
      <c r="F3413" s="9"/>
      <c r="G3413" s="9"/>
      <c r="H3413" s="9"/>
    </row>
    <row r="3414" spans="1:8">
      <c r="A3414" s="5"/>
      <c r="B3414" s="7"/>
      <c r="C3414" s="9"/>
      <c r="D3414" s="9"/>
      <c r="E3414" s="9"/>
      <c r="F3414" s="9"/>
      <c r="G3414" s="9"/>
      <c r="H3414" s="9"/>
    </row>
    <row r="3415" spans="1:8">
      <c r="A3415" s="5"/>
      <c r="B3415" s="7"/>
      <c r="C3415" s="9"/>
      <c r="D3415" s="9"/>
      <c r="E3415" s="9"/>
      <c r="F3415" s="9"/>
      <c r="G3415" s="9"/>
      <c r="H3415" s="9"/>
    </row>
    <row r="3416" spans="1:8">
      <c r="A3416" s="5"/>
      <c r="B3416" s="7"/>
      <c r="C3416" s="9"/>
      <c r="D3416" s="9"/>
      <c r="E3416" s="9"/>
      <c r="F3416" s="9"/>
      <c r="G3416" s="9"/>
      <c r="H3416" s="9"/>
    </row>
    <row r="3417" spans="1:8">
      <c r="A3417" s="5"/>
      <c r="B3417" s="7"/>
      <c r="C3417" s="9"/>
      <c r="D3417" s="9"/>
      <c r="E3417" s="9"/>
      <c r="F3417" s="9"/>
      <c r="G3417" s="9"/>
      <c r="H3417" s="9"/>
    </row>
    <row r="3418" spans="1:8">
      <c r="A3418" s="5"/>
      <c r="B3418" s="7"/>
      <c r="C3418" s="9"/>
      <c r="D3418" s="9"/>
      <c r="E3418" s="9"/>
      <c r="F3418" s="9"/>
      <c r="G3418" s="9"/>
      <c r="H3418" s="9"/>
    </row>
    <row r="3419" spans="1:8">
      <c r="A3419" s="5"/>
      <c r="B3419" s="7"/>
      <c r="C3419" s="9"/>
      <c r="D3419" s="9"/>
      <c r="E3419" s="9"/>
      <c r="F3419" s="9"/>
      <c r="G3419" s="9"/>
      <c r="H3419" s="9"/>
    </row>
    <row r="3420" spans="1:8">
      <c r="A3420" s="5"/>
      <c r="B3420" s="7"/>
      <c r="C3420" s="9"/>
      <c r="D3420" s="9"/>
      <c r="E3420" s="9"/>
      <c r="F3420" s="9"/>
      <c r="G3420" s="9"/>
      <c r="H3420" s="9"/>
    </row>
    <row r="3421" spans="1:8">
      <c r="A3421" s="5"/>
      <c r="B3421" s="7"/>
      <c r="C3421" s="9"/>
      <c r="D3421" s="9"/>
      <c r="E3421" s="9"/>
      <c r="F3421" s="9"/>
      <c r="G3421" s="9"/>
      <c r="H3421" s="9"/>
    </row>
    <row r="3422" spans="1:8">
      <c r="A3422" s="5"/>
      <c r="B3422" s="7"/>
      <c r="C3422" s="9"/>
      <c r="D3422" s="9"/>
      <c r="E3422" s="9"/>
      <c r="F3422" s="9"/>
      <c r="G3422" s="9"/>
      <c r="H3422" s="9"/>
    </row>
    <row r="3423" spans="1:8">
      <c r="A3423" s="5"/>
      <c r="B3423" s="7"/>
      <c r="C3423" s="9"/>
      <c r="D3423" s="9"/>
      <c r="E3423" s="9"/>
      <c r="F3423" s="9"/>
      <c r="G3423" s="9"/>
      <c r="H3423" s="9"/>
    </row>
    <row r="3424" spans="1:8">
      <c r="A3424" s="5"/>
      <c r="B3424" s="7"/>
      <c r="C3424" s="9"/>
      <c r="D3424" s="9"/>
      <c r="E3424" s="9"/>
      <c r="F3424" s="9"/>
      <c r="G3424" s="9"/>
      <c r="H3424" s="9"/>
    </row>
    <row r="3425" spans="1:8">
      <c r="A3425" s="5"/>
      <c r="B3425" s="7"/>
      <c r="C3425" s="9"/>
      <c r="D3425" s="9"/>
      <c r="E3425" s="9"/>
      <c r="F3425" s="9"/>
      <c r="G3425" s="9"/>
      <c r="H3425" s="9"/>
    </row>
    <row r="3426" spans="1:8">
      <c r="A3426" s="5"/>
      <c r="B3426" s="7"/>
      <c r="C3426" s="9"/>
      <c r="D3426" s="9"/>
      <c r="E3426" s="9"/>
      <c r="F3426" s="9"/>
      <c r="G3426" s="9"/>
      <c r="H3426" s="9"/>
    </row>
    <row r="3427" spans="1:8">
      <c r="A3427" s="5"/>
      <c r="B3427" s="7"/>
      <c r="C3427" s="9"/>
      <c r="D3427" s="9"/>
      <c r="E3427" s="9"/>
      <c r="F3427" s="9"/>
      <c r="G3427" s="9"/>
      <c r="H3427" s="9"/>
    </row>
    <row r="3428" spans="1:8">
      <c r="A3428" s="5"/>
      <c r="B3428" s="7"/>
      <c r="C3428" s="9"/>
      <c r="D3428" s="9"/>
      <c r="E3428" s="9"/>
      <c r="F3428" s="9"/>
      <c r="G3428" s="9"/>
      <c r="H3428" s="9"/>
    </row>
    <row r="3429" spans="1:8">
      <c r="A3429" s="5"/>
      <c r="B3429" s="7"/>
      <c r="C3429" s="9"/>
      <c r="D3429" s="9"/>
      <c r="E3429" s="9"/>
      <c r="F3429" s="9"/>
      <c r="G3429" s="9"/>
      <c r="H3429" s="9"/>
    </row>
    <row r="3430" spans="1:8">
      <c r="A3430" s="5"/>
      <c r="B3430" s="7"/>
      <c r="C3430" s="9"/>
      <c r="D3430" s="9"/>
      <c r="E3430" s="9"/>
      <c r="F3430" s="9"/>
      <c r="G3430" s="9"/>
      <c r="H3430" s="9"/>
    </row>
    <row r="3431" spans="1:8">
      <c r="A3431" s="5"/>
      <c r="B3431" s="7"/>
      <c r="C3431" s="9"/>
      <c r="D3431" s="9"/>
      <c r="E3431" s="9"/>
      <c r="F3431" s="9"/>
      <c r="G3431" s="9"/>
      <c r="H3431" s="9"/>
    </row>
    <row r="3432" spans="1:8">
      <c r="A3432" s="5"/>
      <c r="B3432" s="7"/>
      <c r="C3432" s="9"/>
      <c r="D3432" s="9"/>
      <c r="E3432" s="9"/>
      <c r="F3432" s="9"/>
      <c r="G3432" s="9"/>
      <c r="H3432" s="9"/>
    </row>
    <row r="3433" spans="1:8">
      <c r="A3433" s="5"/>
      <c r="B3433" s="7"/>
      <c r="C3433" s="9"/>
      <c r="D3433" s="9"/>
      <c r="E3433" s="9"/>
      <c r="F3433" s="9"/>
      <c r="G3433" s="9"/>
      <c r="H3433" s="9"/>
    </row>
    <row r="3434" spans="1:8">
      <c r="A3434" s="5"/>
      <c r="B3434" s="7"/>
      <c r="C3434" s="9"/>
      <c r="D3434" s="9"/>
      <c r="E3434" s="9"/>
      <c r="F3434" s="9"/>
      <c r="G3434" s="9"/>
      <c r="H3434" s="9"/>
    </row>
    <row r="3435" spans="1:8">
      <c r="A3435" s="5"/>
      <c r="B3435" s="7"/>
      <c r="C3435" s="9"/>
      <c r="D3435" s="9"/>
      <c r="E3435" s="9"/>
      <c r="F3435" s="9"/>
      <c r="G3435" s="9"/>
      <c r="H3435" s="9"/>
    </row>
    <row r="3436" spans="1:8">
      <c r="A3436" s="5"/>
      <c r="B3436" s="7"/>
      <c r="C3436" s="9"/>
      <c r="D3436" s="9"/>
      <c r="E3436" s="9"/>
      <c r="F3436" s="9"/>
      <c r="G3436" s="9"/>
      <c r="H3436" s="9"/>
    </row>
    <row r="3437" spans="1:8">
      <c r="A3437" s="5"/>
      <c r="B3437" s="7"/>
      <c r="C3437" s="9"/>
      <c r="D3437" s="9"/>
      <c r="E3437" s="9"/>
      <c r="F3437" s="9"/>
      <c r="G3437" s="9"/>
      <c r="H3437" s="9"/>
    </row>
    <row r="3438" spans="1:8">
      <c r="A3438" s="5"/>
      <c r="B3438" s="7"/>
      <c r="C3438" s="9"/>
      <c r="D3438" s="9"/>
      <c r="E3438" s="9"/>
      <c r="F3438" s="9"/>
      <c r="G3438" s="9"/>
      <c r="H3438" s="9"/>
    </row>
    <row r="3439" spans="1:8">
      <c r="A3439" s="5"/>
      <c r="B3439" s="7"/>
      <c r="C3439" s="9"/>
      <c r="D3439" s="9"/>
      <c r="E3439" s="9"/>
      <c r="F3439" s="9"/>
      <c r="G3439" s="9"/>
      <c r="H3439" s="9"/>
    </row>
    <row r="3440" spans="1:8">
      <c r="A3440" s="5"/>
      <c r="B3440" s="7"/>
      <c r="C3440" s="9"/>
      <c r="D3440" s="9"/>
      <c r="E3440" s="9"/>
      <c r="F3440" s="9"/>
      <c r="G3440" s="9"/>
      <c r="H3440" s="9"/>
    </row>
    <row r="3441" spans="1:8">
      <c r="A3441" s="5"/>
      <c r="B3441" s="7"/>
      <c r="C3441" s="9"/>
      <c r="D3441" s="9"/>
      <c r="E3441" s="9"/>
      <c r="F3441" s="9"/>
      <c r="G3441" s="9"/>
      <c r="H3441" s="9"/>
    </row>
    <row r="3442" spans="1:8">
      <c r="A3442" s="5"/>
      <c r="B3442" s="7"/>
      <c r="C3442" s="9"/>
      <c r="D3442" s="9"/>
      <c r="E3442" s="9"/>
      <c r="F3442" s="9"/>
      <c r="G3442" s="9"/>
      <c r="H3442" s="9"/>
    </row>
    <row r="3443" spans="1:8">
      <c r="A3443" s="5"/>
      <c r="B3443" s="7"/>
      <c r="C3443" s="9"/>
      <c r="D3443" s="9"/>
      <c r="E3443" s="9"/>
      <c r="F3443" s="9"/>
      <c r="G3443" s="9"/>
      <c r="H3443" s="9"/>
    </row>
    <row r="3444" spans="1:8">
      <c r="A3444" s="5"/>
      <c r="B3444" s="7"/>
      <c r="C3444" s="9"/>
      <c r="D3444" s="9"/>
      <c r="E3444" s="9"/>
      <c r="F3444" s="9"/>
      <c r="G3444" s="9"/>
      <c r="H3444" s="9"/>
    </row>
    <row r="3445" spans="1:8">
      <c r="A3445" s="5"/>
      <c r="B3445" s="7"/>
      <c r="C3445" s="9"/>
      <c r="D3445" s="9"/>
      <c r="E3445" s="9"/>
      <c r="F3445" s="9"/>
      <c r="G3445" s="9"/>
      <c r="H3445" s="9"/>
    </row>
    <row r="3446" spans="1:8">
      <c r="A3446" s="5"/>
      <c r="B3446" s="7"/>
      <c r="C3446" s="9"/>
      <c r="D3446" s="9"/>
      <c r="E3446" s="9"/>
      <c r="F3446" s="9"/>
      <c r="G3446" s="9"/>
      <c r="H3446" s="9"/>
    </row>
    <row r="3447" spans="1:8">
      <c r="A3447" s="5"/>
      <c r="B3447" s="7"/>
      <c r="C3447" s="9"/>
      <c r="D3447" s="9"/>
      <c r="E3447" s="9"/>
      <c r="F3447" s="9"/>
      <c r="G3447" s="9"/>
      <c r="H3447" s="9"/>
    </row>
    <row r="3448" spans="1:8">
      <c r="A3448" s="5"/>
      <c r="B3448" s="7"/>
      <c r="C3448" s="9"/>
      <c r="D3448" s="9"/>
      <c r="E3448" s="9"/>
      <c r="F3448" s="9"/>
      <c r="G3448" s="9"/>
      <c r="H3448" s="9"/>
    </row>
    <row r="3449" spans="1:8">
      <c r="A3449" s="5"/>
      <c r="B3449" s="7"/>
      <c r="C3449" s="9"/>
      <c r="D3449" s="9"/>
      <c r="E3449" s="9"/>
      <c r="F3449" s="9"/>
      <c r="G3449" s="9"/>
      <c r="H3449" s="9"/>
    </row>
    <row r="3450" spans="1:8">
      <c r="A3450" s="5"/>
      <c r="B3450" s="7"/>
      <c r="C3450" s="9"/>
      <c r="D3450" s="9"/>
      <c r="E3450" s="9"/>
      <c r="F3450" s="9"/>
      <c r="G3450" s="9"/>
      <c r="H3450" s="9"/>
    </row>
    <row r="3451" spans="1:8">
      <c r="A3451" s="5"/>
      <c r="B3451" s="7"/>
      <c r="C3451" s="9"/>
      <c r="D3451" s="9"/>
      <c r="E3451" s="9"/>
      <c r="F3451" s="9"/>
      <c r="G3451" s="9"/>
      <c r="H3451" s="9"/>
    </row>
    <row r="3452" spans="1:8">
      <c r="A3452" s="5"/>
      <c r="B3452" s="7"/>
      <c r="C3452" s="9"/>
      <c r="D3452" s="9"/>
      <c r="E3452" s="9"/>
      <c r="F3452" s="9"/>
      <c r="G3452" s="9"/>
      <c r="H3452" s="9"/>
    </row>
    <row r="3453" spans="1:8">
      <c r="A3453" s="5"/>
      <c r="B3453" s="7"/>
      <c r="C3453" s="9"/>
      <c r="D3453" s="9"/>
      <c r="E3453" s="9"/>
      <c r="F3453" s="9"/>
      <c r="G3453" s="9"/>
      <c r="H3453" s="9"/>
    </row>
    <row r="3454" spans="1:8">
      <c r="A3454" s="5"/>
      <c r="B3454" s="7"/>
      <c r="C3454" s="9"/>
      <c r="D3454" s="9"/>
      <c r="E3454" s="9"/>
      <c r="F3454" s="9"/>
      <c r="G3454" s="9"/>
      <c r="H3454" s="9"/>
    </row>
    <row r="3455" spans="1:8">
      <c r="A3455" s="5"/>
      <c r="B3455" s="7"/>
      <c r="C3455" s="9"/>
      <c r="D3455" s="9"/>
      <c r="E3455" s="9"/>
      <c r="F3455" s="9"/>
      <c r="G3455" s="9"/>
      <c r="H3455" s="9"/>
    </row>
    <row r="3456" spans="1:8">
      <c r="A3456" s="5"/>
      <c r="B3456" s="7"/>
      <c r="C3456" s="9"/>
      <c r="D3456" s="9"/>
      <c r="E3456" s="9"/>
      <c r="F3456" s="9"/>
      <c r="G3456" s="9"/>
      <c r="H3456" s="9"/>
    </row>
    <row r="3457" spans="1:8">
      <c r="A3457" s="5"/>
      <c r="B3457" s="7"/>
      <c r="C3457" s="9"/>
      <c r="D3457" s="9"/>
      <c r="E3457" s="9"/>
      <c r="F3457" s="9"/>
      <c r="G3457" s="9"/>
      <c r="H3457" s="9"/>
    </row>
    <row r="3458" spans="1:8">
      <c r="A3458" s="5"/>
      <c r="B3458" s="7"/>
      <c r="C3458" s="9"/>
      <c r="D3458" s="9"/>
      <c r="E3458" s="9"/>
      <c r="F3458" s="9"/>
      <c r="G3458" s="9"/>
      <c r="H3458" s="9"/>
    </row>
    <row r="3459" spans="1:8">
      <c r="A3459" s="5"/>
      <c r="B3459" s="7"/>
      <c r="C3459" s="9"/>
      <c r="D3459" s="9"/>
      <c r="E3459" s="9"/>
      <c r="F3459" s="9"/>
      <c r="G3459" s="9"/>
      <c r="H3459" s="9"/>
    </row>
    <row r="3460" spans="1:8">
      <c r="A3460" s="5"/>
      <c r="B3460" s="7"/>
      <c r="C3460" s="9"/>
      <c r="D3460" s="9"/>
      <c r="E3460" s="9"/>
      <c r="F3460" s="9"/>
      <c r="G3460" s="9"/>
      <c r="H3460" s="9"/>
    </row>
    <row r="3461" spans="1:8">
      <c r="A3461" s="5"/>
      <c r="B3461" s="7"/>
      <c r="C3461" s="9"/>
      <c r="D3461" s="9"/>
      <c r="E3461" s="9"/>
      <c r="F3461" s="9"/>
      <c r="G3461" s="9"/>
      <c r="H3461" s="9"/>
    </row>
    <row r="3462" spans="1:8">
      <c r="A3462" s="5"/>
      <c r="B3462" s="7"/>
      <c r="C3462" s="9"/>
      <c r="D3462" s="9"/>
      <c r="E3462" s="9"/>
      <c r="F3462" s="9"/>
      <c r="G3462" s="9"/>
      <c r="H3462" s="9"/>
    </row>
    <row r="3463" spans="1:8">
      <c r="A3463" s="5"/>
      <c r="B3463" s="7"/>
      <c r="C3463" s="9"/>
      <c r="D3463" s="9"/>
      <c r="E3463" s="9"/>
      <c r="F3463" s="9"/>
      <c r="G3463" s="9"/>
      <c r="H3463" s="9"/>
    </row>
    <row r="3464" spans="1:8">
      <c r="A3464" s="5"/>
      <c r="B3464" s="7"/>
      <c r="C3464" s="9"/>
      <c r="D3464" s="9"/>
      <c r="E3464" s="9"/>
      <c r="F3464" s="9"/>
      <c r="G3464" s="9"/>
      <c r="H3464" s="9"/>
    </row>
    <row r="3465" spans="1:8">
      <c r="A3465" s="5"/>
      <c r="B3465" s="7"/>
      <c r="C3465" s="9"/>
      <c r="D3465" s="9"/>
      <c r="E3465" s="9"/>
      <c r="F3465" s="9"/>
      <c r="G3465" s="9"/>
      <c r="H3465" s="9"/>
    </row>
    <row r="3466" spans="1:8">
      <c r="A3466" s="5"/>
      <c r="B3466" s="7"/>
      <c r="C3466" s="9"/>
      <c r="D3466" s="9"/>
      <c r="E3466" s="9"/>
      <c r="F3466" s="9"/>
      <c r="G3466" s="9"/>
      <c r="H3466" s="9"/>
    </row>
    <row r="3467" spans="1:8">
      <c r="A3467" s="5"/>
      <c r="B3467" s="7"/>
      <c r="C3467" s="9"/>
      <c r="D3467" s="9"/>
      <c r="E3467" s="9"/>
      <c r="F3467" s="9"/>
      <c r="G3467" s="9"/>
      <c r="H3467" s="9"/>
    </row>
    <row r="3468" spans="1:8">
      <c r="A3468" s="5"/>
      <c r="B3468" s="7"/>
      <c r="C3468" s="9"/>
      <c r="D3468" s="9"/>
      <c r="E3468" s="9"/>
      <c r="F3468" s="9"/>
      <c r="G3468" s="9"/>
      <c r="H3468" s="9"/>
    </row>
    <row r="3469" spans="1:8">
      <c r="A3469" s="5"/>
      <c r="B3469" s="7"/>
      <c r="C3469" s="9"/>
      <c r="D3469" s="9"/>
      <c r="E3469" s="9"/>
      <c r="F3469" s="9"/>
      <c r="G3469" s="9"/>
      <c r="H3469" s="9"/>
    </row>
    <row r="3470" spans="1:8">
      <c r="A3470" s="5"/>
      <c r="B3470" s="7"/>
      <c r="C3470" s="9"/>
      <c r="D3470" s="9"/>
      <c r="E3470" s="9"/>
      <c r="F3470" s="9"/>
      <c r="G3470" s="9"/>
      <c r="H3470" s="9"/>
    </row>
    <row r="3471" spans="1:8">
      <c r="A3471" s="5"/>
      <c r="B3471" s="7"/>
      <c r="C3471" s="9"/>
      <c r="D3471" s="9"/>
      <c r="E3471" s="9"/>
      <c r="F3471" s="9"/>
      <c r="G3471" s="9"/>
      <c r="H3471" s="9"/>
    </row>
    <row r="3472" spans="1:8">
      <c r="A3472" s="5"/>
      <c r="B3472" s="7"/>
      <c r="C3472" s="9"/>
      <c r="D3472" s="9"/>
      <c r="E3472" s="9"/>
      <c r="F3472" s="9"/>
      <c r="G3472" s="9"/>
      <c r="H3472" s="9"/>
    </row>
    <row r="3473" spans="1:8">
      <c r="A3473" s="5"/>
      <c r="B3473" s="7"/>
      <c r="C3473" s="9"/>
      <c r="D3473" s="9"/>
      <c r="E3473" s="9"/>
      <c r="F3473" s="9"/>
      <c r="G3473" s="9"/>
      <c r="H3473" s="9"/>
    </row>
    <row r="3474" spans="1:8">
      <c r="A3474" s="5"/>
      <c r="B3474" s="7"/>
      <c r="C3474" s="9"/>
      <c r="D3474" s="9"/>
      <c r="E3474" s="9"/>
      <c r="F3474" s="9"/>
      <c r="G3474" s="9"/>
      <c r="H3474" s="9"/>
    </row>
    <row r="3475" spans="1:8">
      <c r="A3475" s="5"/>
      <c r="B3475" s="7"/>
      <c r="C3475" s="9"/>
      <c r="D3475" s="9"/>
      <c r="E3475" s="9"/>
      <c r="F3475" s="9"/>
      <c r="G3475" s="9"/>
      <c r="H3475" s="9"/>
    </row>
    <row r="3476" spans="1:8">
      <c r="A3476" s="5"/>
      <c r="B3476" s="7"/>
      <c r="C3476" s="9"/>
      <c r="D3476" s="9"/>
      <c r="E3476" s="9"/>
      <c r="F3476" s="9"/>
      <c r="G3476" s="9"/>
      <c r="H3476" s="9"/>
    </row>
    <row r="3477" spans="1:8">
      <c r="A3477" s="5"/>
      <c r="B3477" s="7"/>
      <c r="C3477" s="9"/>
      <c r="D3477" s="9"/>
      <c r="E3477" s="9"/>
      <c r="F3477" s="9"/>
      <c r="G3477" s="9"/>
      <c r="H3477" s="9"/>
    </row>
    <row r="3478" spans="1:8">
      <c r="A3478" s="5"/>
      <c r="B3478" s="7"/>
      <c r="C3478" s="9"/>
      <c r="D3478" s="9"/>
      <c r="E3478" s="9"/>
      <c r="F3478" s="9"/>
      <c r="G3478" s="9"/>
      <c r="H3478" s="9"/>
    </row>
    <row r="3479" spans="1:8">
      <c r="A3479" s="5"/>
      <c r="B3479" s="7"/>
      <c r="C3479" s="9"/>
      <c r="D3479" s="9"/>
      <c r="E3479" s="9"/>
      <c r="F3479" s="9"/>
      <c r="G3479" s="9"/>
      <c r="H3479" s="9"/>
    </row>
    <row r="3480" spans="1:8">
      <c r="A3480" s="5"/>
      <c r="B3480" s="7"/>
      <c r="C3480" s="9"/>
      <c r="D3480" s="9"/>
      <c r="E3480" s="9"/>
      <c r="F3480" s="9"/>
      <c r="G3480" s="9"/>
      <c r="H3480" s="9"/>
    </row>
    <row r="3481" spans="1:8">
      <c r="A3481" s="5"/>
      <c r="B3481" s="7"/>
      <c r="C3481" s="9"/>
      <c r="D3481" s="9"/>
      <c r="E3481" s="9"/>
      <c r="F3481" s="9"/>
      <c r="G3481" s="9"/>
      <c r="H3481" s="9"/>
    </row>
    <row r="3482" spans="1:8">
      <c r="A3482" s="5"/>
      <c r="B3482" s="7"/>
      <c r="C3482" s="9"/>
      <c r="D3482" s="9"/>
      <c r="E3482" s="9"/>
      <c r="F3482" s="9"/>
      <c r="G3482" s="9"/>
      <c r="H3482" s="9"/>
    </row>
    <row r="3483" spans="1:8">
      <c r="A3483" s="5"/>
      <c r="B3483" s="7"/>
      <c r="C3483" s="9"/>
      <c r="D3483" s="9"/>
      <c r="E3483" s="9"/>
      <c r="F3483" s="9"/>
      <c r="G3483" s="9"/>
      <c r="H3483" s="9"/>
    </row>
    <row r="3484" spans="1:8">
      <c r="A3484" s="5"/>
      <c r="B3484" s="7"/>
      <c r="C3484" s="9"/>
      <c r="D3484" s="9"/>
      <c r="E3484" s="9"/>
      <c r="F3484" s="9"/>
      <c r="G3484" s="9"/>
      <c r="H3484" s="9"/>
    </row>
    <row r="3485" spans="1:8">
      <c r="A3485" s="5"/>
      <c r="B3485" s="7"/>
      <c r="C3485" s="9"/>
      <c r="D3485" s="9"/>
      <c r="E3485" s="9"/>
      <c r="F3485" s="9"/>
      <c r="G3485" s="9"/>
      <c r="H3485" s="9"/>
    </row>
    <row r="3486" spans="1:8">
      <c r="A3486" s="5"/>
      <c r="B3486" s="7"/>
      <c r="C3486" s="9"/>
      <c r="D3486" s="9"/>
      <c r="E3486" s="9"/>
      <c r="F3486" s="9"/>
      <c r="G3486" s="9"/>
      <c r="H3486" s="9"/>
    </row>
    <row r="3487" spans="1:8">
      <c r="A3487" s="5"/>
      <c r="B3487" s="7"/>
      <c r="C3487" s="9"/>
      <c r="D3487" s="9"/>
      <c r="E3487" s="9"/>
      <c r="F3487" s="9"/>
      <c r="G3487" s="9"/>
      <c r="H3487" s="9"/>
    </row>
    <row r="3488" spans="1:8">
      <c r="A3488" s="5"/>
      <c r="B3488" s="7"/>
      <c r="C3488" s="9"/>
      <c r="D3488" s="9"/>
      <c r="E3488" s="9"/>
      <c r="F3488" s="9"/>
      <c r="G3488" s="9"/>
      <c r="H3488" s="9"/>
    </row>
    <row r="3489" spans="1:8">
      <c r="A3489" s="5"/>
      <c r="B3489" s="7"/>
      <c r="C3489" s="9"/>
      <c r="D3489" s="9"/>
      <c r="E3489" s="9"/>
      <c r="F3489" s="9"/>
      <c r="G3489" s="9"/>
      <c r="H3489" s="9"/>
    </row>
    <row r="3490" spans="1:8">
      <c r="A3490" s="5"/>
      <c r="B3490" s="7"/>
      <c r="C3490" s="9"/>
      <c r="D3490" s="9"/>
      <c r="E3490" s="9"/>
      <c r="F3490" s="9"/>
      <c r="G3490" s="9"/>
      <c r="H3490" s="9"/>
    </row>
    <row r="3491" spans="1:8">
      <c r="A3491" s="5"/>
      <c r="B3491" s="7"/>
      <c r="C3491" s="9"/>
      <c r="D3491" s="9"/>
      <c r="E3491" s="9"/>
      <c r="F3491" s="9"/>
      <c r="G3491" s="9"/>
      <c r="H3491" s="9"/>
    </row>
    <row r="3492" spans="1:8">
      <c r="A3492" s="5"/>
      <c r="B3492" s="7"/>
      <c r="C3492" s="9"/>
      <c r="D3492" s="9"/>
      <c r="E3492" s="9"/>
      <c r="F3492" s="9"/>
      <c r="G3492" s="9"/>
      <c r="H3492" s="9"/>
    </row>
    <row r="3493" spans="1:8">
      <c r="A3493" s="5"/>
      <c r="B3493" s="7"/>
      <c r="C3493" s="9"/>
      <c r="D3493" s="9"/>
      <c r="E3493" s="9"/>
      <c r="F3493" s="9"/>
      <c r="G3493" s="9"/>
      <c r="H3493" s="9"/>
    </row>
    <row r="3494" spans="1:8">
      <c r="A3494" s="5"/>
      <c r="B3494" s="7"/>
      <c r="C3494" s="9"/>
      <c r="D3494" s="9"/>
      <c r="E3494" s="9"/>
      <c r="F3494" s="9"/>
      <c r="G3494" s="9"/>
      <c r="H3494" s="9"/>
    </row>
    <row r="3495" spans="1:8">
      <c r="A3495" s="5"/>
      <c r="B3495" s="7"/>
      <c r="C3495" s="9"/>
      <c r="D3495" s="9"/>
      <c r="E3495" s="9"/>
      <c r="F3495" s="9"/>
      <c r="G3495" s="9"/>
      <c r="H3495" s="9"/>
    </row>
    <row r="3496" spans="1:8">
      <c r="A3496" s="5"/>
      <c r="B3496" s="7"/>
      <c r="C3496" s="9"/>
      <c r="D3496" s="9"/>
      <c r="E3496" s="9"/>
      <c r="F3496" s="9"/>
      <c r="G3496" s="9"/>
      <c r="H3496" s="9"/>
    </row>
    <row r="3497" spans="1:8">
      <c r="A3497" s="5"/>
      <c r="B3497" s="7"/>
      <c r="C3497" s="9"/>
      <c r="D3497" s="9"/>
      <c r="E3497" s="9"/>
      <c r="F3497" s="9"/>
      <c r="G3497" s="9"/>
      <c r="H3497" s="9"/>
    </row>
    <row r="3498" spans="1:8">
      <c r="A3498" s="5"/>
      <c r="B3498" s="7"/>
      <c r="C3498" s="9"/>
      <c r="D3498" s="9"/>
      <c r="E3498" s="9"/>
      <c r="F3498" s="9"/>
      <c r="G3498" s="9"/>
      <c r="H3498" s="9"/>
    </row>
    <row r="3499" spans="1:8">
      <c r="A3499" s="5"/>
      <c r="B3499" s="7"/>
      <c r="C3499" s="9"/>
      <c r="D3499" s="9"/>
      <c r="E3499" s="9"/>
      <c r="F3499" s="9"/>
      <c r="G3499" s="9"/>
      <c r="H3499" s="9"/>
    </row>
    <row r="3500" spans="1:8">
      <c r="A3500" s="5"/>
      <c r="B3500" s="7"/>
      <c r="C3500" s="9"/>
      <c r="D3500" s="9"/>
      <c r="E3500" s="9"/>
      <c r="F3500" s="9"/>
      <c r="G3500" s="9"/>
      <c r="H3500" s="9"/>
    </row>
    <row r="3501" spans="1:8">
      <c r="A3501" s="5"/>
      <c r="B3501" s="7"/>
      <c r="C3501" s="9"/>
      <c r="D3501" s="9"/>
      <c r="E3501" s="9"/>
      <c r="F3501" s="9"/>
      <c r="G3501" s="9"/>
      <c r="H3501" s="9"/>
    </row>
    <row r="3502" spans="1:8">
      <c r="A3502" s="5"/>
      <c r="B3502" s="7"/>
      <c r="C3502" s="9"/>
      <c r="D3502" s="9"/>
      <c r="E3502" s="9"/>
      <c r="F3502" s="9"/>
      <c r="G3502" s="9"/>
      <c r="H3502" s="9"/>
    </row>
    <row r="3503" spans="1:8">
      <c r="A3503" s="5"/>
      <c r="B3503" s="7"/>
      <c r="C3503" s="9"/>
      <c r="D3503" s="9"/>
      <c r="E3503" s="9"/>
      <c r="F3503" s="9"/>
      <c r="G3503" s="9"/>
      <c r="H3503" s="9"/>
    </row>
    <row r="3504" spans="1:8">
      <c r="A3504" s="5"/>
      <c r="B3504" s="7"/>
      <c r="C3504" s="9"/>
      <c r="D3504" s="9"/>
      <c r="E3504" s="9"/>
      <c r="F3504" s="9"/>
      <c r="G3504" s="9"/>
      <c r="H3504" s="9"/>
    </row>
    <row r="3505" spans="1:8">
      <c r="A3505" s="5"/>
      <c r="B3505" s="7"/>
      <c r="C3505" s="9"/>
      <c r="D3505" s="9"/>
      <c r="E3505" s="9"/>
      <c r="F3505" s="9"/>
      <c r="G3505" s="9"/>
      <c r="H3505" s="9"/>
    </row>
    <row r="3506" spans="1:8">
      <c r="A3506" s="5"/>
      <c r="B3506" s="7"/>
      <c r="C3506" s="9"/>
      <c r="D3506" s="9"/>
      <c r="E3506" s="9"/>
      <c r="F3506" s="9"/>
      <c r="G3506" s="9"/>
      <c r="H3506" s="9"/>
    </row>
    <row r="3507" spans="1:8">
      <c r="A3507" s="5"/>
      <c r="B3507" s="7"/>
      <c r="C3507" s="9"/>
      <c r="D3507" s="9"/>
      <c r="E3507" s="9"/>
      <c r="F3507" s="9"/>
      <c r="G3507" s="9"/>
      <c r="H3507" s="9"/>
    </row>
    <row r="3508" spans="1:8">
      <c r="A3508" s="5"/>
      <c r="B3508" s="7"/>
      <c r="C3508" s="9"/>
      <c r="D3508" s="9"/>
      <c r="E3508" s="9"/>
      <c r="F3508" s="9"/>
      <c r="G3508" s="9"/>
      <c r="H3508" s="9"/>
    </row>
    <row r="3509" spans="1:8">
      <c r="A3509" s="5"/>
      <c r="B3509" s="7"/>
      <c r="C3509" s="9"/>
      <c r="D3509" s="9"/>
      <c r="E3509" s="9"/>
      <c r="F3509" s="9"/>
      <c r="G3509" s="9"/>
      <c r="H3509" s="9"/>
    </row>
    <row r="3510" spans="1:8">
      <c r="A3510" s="5"/>
      <c r="B3510" s="7"/>
      <c r="C3510" s="9"/>
      <c r="D3510" s="9"/>
      <c r="E3510" s="9"/>
      <c r="F3510" s="9"/>
      <c r="G3510" s="9"/>
      <c r="H3510" s="9"/>
    </row>
    <row r="3511" spans="1:8">
      <c r="A3511" s="5"/>
      <c r="B3511" s="7"/>
      <c r="C3511" s="9"/>
      <c r="D3511" s="9"/>
      <c r="E3511" s="9"/>
      <c r="F3511" s="9"/>
      <c r="G3511" s="9"/>
      <c r="H3511" s="9"/>
    </row>
    <row r="3512" spans="1:8">
      <c r="A3512" s="5"/>
      <c r="B3512" s="7"/>
      <c r="C3512" s="9"/>
      <c r="D3512" s="9"/>
      <c r="E3512" s="9"/>
      <c r="F3512" s="9"/>
      <c r="G3512" s="9"/>
      <c r="H3512" s="9"/>
    </row>
    <row r="3513" spans="1:8">
      <c r="A3513" s="5"/>
      <c r="B3513" s="7"/>
      <c r="C3513" s="9"/>
      <c r="D3513" s="9"/>
      <c r="E3513" s="9"/>
      <c r="F3513" s="9"/>
      <c r="G3513" s="9"/>
      <c r="H3513" s="9"/>
    </row>
    <row r="3514" spans="1:8">
      <c r="A3514" s="5"/>
      <c r="B3514" s="7"/>
      <c r="C3514" s="9"/>
      <c r="D3514" s="9"/>
      <c r="E3514" s="9"/>
      <c r="F3514" s="9"/>
      <c r="G3514" s="9"/>
      <c r="H3514" s="9"/>
    </row>
    <row r="3515" spans="1:8">
      <c r="A3515" s="5"/>
      <c r="B3515" s="7"/>
      <c r="C3515" s="9"/>
      <c r="D3515" s="9"/>
      <c r="E3515" s="9"/>
      <c r="F3515" s="9"/>
      <c r="G3515" s="9"/>
      <c r="H3515" s="9"/>
    </row>
    <row r="3516" spans="1:8">
      <c r="A3516" s="5"/>
      <c r="B3516" s="7"/>
      <c r="C3516" s="9"/>
      <c r="D3516" s="9"/>
      <c r="E3516" s="9"/>
      <c r="F3516" s="9"/>
      <c r="G3516" s="9"/>
      <c r="H3516" s="9"/>
    </row>
    <row r="3517" spans="1:8">
      <c r="A3517" s="5"/>
      <c r="B3517" s="7"/>
      <c r="C3517" s="9"/>
      <c r="D3517" s="9"/>
      <c r="E3517" s="9"/>
      <c r="F3517" s="9"/>
      <c r="G3517" s="9"/>
      <c r="H3517" s="9"/>
    </row>
    <row r="3518" spans="1:8">
      <c r="A3518" s="5"/>
      <c r="B3518" s="7"/>
      <c r="C3518" s="9"/>
      <c r="D3518" s="9"/>
      <c r="E3518" s="9"/>
      <c r="F3518" s="9"/>
      <c r="G3518" s="9"/>
      <c r="H3518" s="9"/>
    </row>
    <row r="3519" spans="1:8">
      <c r="A3519" s="5"/>
      <c r="B3519" s="7"/>
      <c r="C3519" s="9"/>
      <c r="D3519" s="9"/>
      <c r="E3519" s="9"/>
      <c r="F3519" s="9"/>
      <c r="G3519" s="9"/>
      <c r="H3519" s="9"/>
    </row>
    <row r="3520" spans="1:8">
      <c r="A3520" s="5"/>
      <c r="B3520" s="7"/>
      <c r="C3520" s="9"/>
      <c r="D3520" s="9"/>
      <c r="E3520" s="9"/>
      <c r="F3520" s="9"/>
      <c r="G3520" s="9"/>
      <c r="H3520" s="9"/>
    </row>
    <row r="3521" spans="1:8">
      <c r="A3521" s="5"/>
      <c r="B3521" s="7"/>
      <c r="C3521" s="9"/>
      <c r="D3521" s="9"/>
      <c r="E3521" s="9"/>
      <c r="F3521" s="9"/>
      <c r="G3521" s="9"/>
      <c r="H3521" s="9"/>
    </row>
    <row r="3522" spans="1:8">
      <c r="A3522" s="5"/>
      <c r="B3522" s="7"/>
      <c r="C3522" s="9"/>
      <c r="D3522" s="9"/>
      <c r="E3522" s="9"/>
      <c r="F3522" s="9"/>
      <c r="G3522" s="9"/>
      <c r="H3522" s="9"/>
    </row>
    <row r="3523" spans="1:8">
      <c r="A3523" s="5"/>
      <c r="B3523" s="7"/>
      <c r="C3523" s="9"/>
      <c r="D3523" s="9"/>
      <c r="E3523" s="9"/>
      <c r="F3523" s="9"/>
      <c r="G3523" s="9"/>
      <c r="H3523" s="9"/>
    </row>
    <row r="3524" spans="1:8">
      <c r="A3524" s="5"/>
      <c r="B3524" s="7"/>
      <c r="C3524" s="9"/>
      <c r="D3524" s="9"/>
      <c r="E3524" s="9"/>
      <c r="F3524" s="9"/>
      <c r="G3524" s="9"/>
      <c r="H3524" s="9"/>
    </row>
    <row r="3525" spans="1:8">
      <c r="A3525" s="5"/>
      <c r="B3525" s="7"/>
      <c r="C3525" s="9"/>
      <c r="D3525" s="9"/>
      <c r="E3525" s="9"/>
      <c r="F3525" s="9"/>
      <c r="G3525" s="9"/>
      <c r="H3525" s="9"/>
    </row>
    <row r="3526" spans="1:8">
      <c r="A3526" s="5"/>
      <c r="B3526" s="7"/>
      <c r="C3526" s="9"/>
      <c r="D3526" s="9"/>
      <c r="E3526" s="9"/>
      <c r="F3526" s="9"/>
      <c r="G3526" s="9"/>
      <c r="H3526" s="9"/>
    </row>
    <row r="3527" spans="1:8">
      <c r="A3527" s="5"/>
      <c r="B3527" s="7"/>
      <c r="C3527" s="9"/>
      <c r="D3527" s="9"/>
      <c r="E3527" s="9"/>
      <c r="F3527" s="9"/>
      <c r="G3527" s="9"/>
      <c r="H3527" s="9"/>
    </row>
    <row r="3528" spans="1:8">
      <c r="A3528" s="5"/>
      <c r="B3528" s="7"/>
      <c r="C3528" s="9"/>
      <c r="D3528" s="9"/>
      <c r="E3528" s="9"/>
      <c r="F3528" s="9"/>
      <c r="G3528" s="9"/>
      <c r="H3528" s="9"/>
    </row>
    <row r="3529" spans="1:8">
      <c r="A3529" s="5"/>
      <c r="B3529" s="7"/>
      <c r="C3529" s="9"/>
      <c r="D3529" s="9"/>
      <c r="E3529" s="9"/>
      <c r="F3529" s="9"/>
      <c r="G3529" s="9"/>
      <c r="H3529" s="9"/>
    </row>
    <row r="3530" spans="1:8">
      <c r="A3530" s="5"/>
      <c r="B3530" s="7"/>
      <c r="C3530" s="9"/>
      <c r="D3530" s="9"/>
      <c r="E3530" s="9"/>
      <c r="F3530" s="9"/>
      <c r="G3530" s="9"/>
      <c r="H3530" s="9"/>
    </row>
    <row r="3531" spans="1:8">
      <c r="A3531" s="5"/>
      <c r="B3531" s="7"/>
      <c r="C3531" s="9"/>
      <c r="D3531" s="9"/>
      <c r="E3531" s="9"/>
      <c r="F3531" s="9"/>
      <c r="G3531" s="9"/>
      <c r="H3531" s="9"/>
    </row>
    <row r="3532" spans="1:8">
      <c r="A3532" s="5"/>
      <c r="B3532" s="7"/>
      <c r="C3532" s="9"/>
      <c r="D3532" s="9"/>
      <c r="E3532" s="9"/>
      <c r="F3532" s="9"/>
      <c r="G3532" s="9"/>
      <c r="H3532" s="9"/>
    </row>
    <row r="3533" spans="1:8">
      <c r="A3533" s="5"/>
      <c r="B3533" s="7"/>
      <c r="C3533" s="9"/>
      <c r="D3533" s="9"/>
      <c r="E3533" s="9"/>
      <c r="F3533" s="9"/>
      <c r="G3533" s="9"/>
      <c r="H3533" s="9"/>
    </row>
    <row r="3534" spans="1:8">
      <c r="A3534" s="5"/>
      <c r="B3534" s="7"/>
      <c r="C3534" s="9"/>
      <c r="D3534" s="9"/>
      <c r="E3534" s="9"/>
      <c r="F3534" s="9"/>
      <c r="G3534" s="9"/>
      <c r="H3534" s="9"/>
    </row>
    <row r="3535" spans="1:8">
      <c r="A3535" s="5"/>
      <c r="B3535" s="7"/>
      <c r="C3535" s="9"/>
      <c r="D3535" s="9"/>
      <c r="E3535" s="9"/>
      <c r="F3535" s="9"/>
      <c r="G3535" s="9"/>
      <c r="H3535" s="9"/>
    </row>
    <row r="3536" spans="1:8">
      <c r="A3536" s="5"/>
      <c r="B3536" s="7"/>
      <c r="C3536" s="9"/>
      <c r="D3536" s="9"/>
      <c r="E3536" s="9"/>
      <c r="F3536" s="9"/>
      <c r="G3536" s="9"/>
      <c r="H3536" s="9"/>
    </row>
    <row r="3537" spans="1:8">
      <c r="A3537" s="5"/>
      <c r="B3537" s="7"/>
      <c r="C3537" s="9"/>
      <c r="D3537" s="9"/>
      <c r="E3537" s="9"/>
      <c r="F3537" s="9"/>
      <c r="G3537" s="9"/>
      <c r="H3537" s="9"/>
    </row>
    <row r="3538" spans="1:8">
      <c r="A3538" s="5"/>
      <c r="B3538" s="7"/>
      <c r="C3538" s="9"/>
      <c r="D3538" s="9"/>
      <c r="E3538" s="9"/>
      <c r="F3538" s="9"/>
      <c r="G3538" s="9"/>
      <c r="H3538" s="9"/>
    </row>
    <row r="3539" spans="1:8">
      <c r="A3539" s="5"/>
      <c r="B3539" s="7"/>
      <c r="C3539" s="9"/>
      <c r="D3539" s="9"/>
      <c r="E3539" s="9"/>
      <c r="F3539" s="9"/>
      <c r="G3539" s="9"/>
      <c r="H3539" s="9"/>
    </row>
    <row r="3540" spans="1:8">
      <c r="A3540" s="5"/>
      <c r="B3540" s="7"/>
      <c r="C3540" s="9"/>
      <c r="D3540" s="9"/>
      <c r="E3540" s="9"/>
      <c r="F3540" s="9"/>
      <c r="G3540" s="9"/>
      <c r="H3540" s="9"/>
    </row>
    <row r="3541" spans="1:8">
      <c r="A3541" s="5"/>
      <c r="B3541" s="7"/>
      <c r="C3541" s="9"/>
      <c r="D3541" s="9"/>
      <c r="E3541" s="9"/>
      <c r="F3541" s="9"/>
      <c r="G3541" s="9"/>
      <c r="H3541" s="9"/>
    </row>
    <row r="3542" spans="1:8">
      <c r="A3542" s="5"/>
      <c r="B3542" s="7"/>
      <c r="C3542" s="9"/>
      <c r="D3542" s="9"/>
      <c r="E3542" s="9"/>
      <c r="F3542" s="9"/>
      <c r="G3542" s="9"/>
      <c r="H3542" s="9"/>
    </row>
    <row r="3543" spans="1:8">
      <c r="A3543" s="5"/>
      <c r="B3543" s="7"/>
      <c r="C3543" s="9"/>
      <c r="D3543" s="9"/>
      <c r="E3543" s="9"/>
      <c r="F3543" s="9"/>
      <c r="G3543" s="9"/>
      <c r="H3543" s="9"/>
    </row>
    <row r="3544" spans="1:8">
      <c r="A3544" s="5"/>
      <c r="B3544" s="7"/>
      <c r="C3544" s="9"/>
      <c r="D3544" s="9"/>
      <c r="E3544" s="9"/>
      <c r="F3544" s="9"/>
      <c r="G3544" s="9"/>
      <c r="H3544" s="9"/>
    </row>
    <row r="3545" spans="1:8">
      <c r="A3545" s="5"/>
      <c r="B3545" s="7"/>
      <c r="C3545" s="9"/>
      <c r="D3545" s="9"/>
      <c r="E3545" s="9"/>
      <c r="F3545" s="9"/>
      <c r="G3545" s="9"/>
      <c r="H3545" s="9"/>
    </row>
    <row r="3546" spans="1:8">
      <c r="A3546" s="5"/>
      <c r="B3546" s="7"/>
      <c r="C3546" s="9"/>
      <c r="D3546" s="9"/>
      <c r="E3546" s="9"/>
      <c r="F3546" s="9"/>
      <c r="G3546" s="9"/>
      <c r="H3546" s="9"/>
    </row>
    <row r="3547" spans="1:8">
      <c r="A3547" s="5"/>
      <c r="B3547" s="7"/>
      <c r="C3547" s="9"/>
      <c r="D3547" s="9"/>
      <c r="E3547" s="9"/>
      <c r="F3547" s="9"/>
      <c r="G3547" s="9"/>
      <c r="H3547" s="9"/>
    </row>
    <row r="3548" spans="1:8">
      <c r="A3548" s="5"/>
      <c r="B3548" s="7"/>
      <c r="C3548" s="9"/>
      <c r="D3548" s="9"/>
      <c r="E3548" s="9"/>
      <c r="F3548" s="9"/>
      <c r="G3548" s="9"/>
      <c r="H3548" s="9"/>
    </row>
    <row r="3549" spans="1:8">
      <c r="A3549" s="5"/>
      <c r="B3549" s="7"/>
      <c r="C3549" s="9"/>
      <c r="D3549" s="9"/>
      <c r="E3549" s="9"/>
      <c r="F3549" s="9"/>
      <c r="G3549" s="9"/>
      <c r="H3549" s="9"/>
    </row>
    <row r="3550" spans="1:8">
      <c r="A3550" s="5"/>
      <c r="B3550" s="7"/>
      <c r="C3550" s="9"/>
      <c r="D3550" s="9"/>
      <c r="E3550" s="9"/>
      <c r="F3550" s="9"/>
      <c r="G3550" s="9"/>
      <c r="H3550" s="9"/>
    </row>
    <row r="3551" spans="1:8">
      <c r="A3551" s="5"/>
      <c r="B3551" s="7"/>
      <c r="C3551" s="9"/>
      <c r="D3551" s="9"/>
      <c r="E3551" s="9"/>
      <c r="F3551" s="9"/>
      <c r="G3551" s="9"/>
      <c r="H3551" s="9"/>
    </row>
    <row r="3552" spans="1:8">
      <c r="A3552" s="5"/>
      <c r="B3552" s="7"/>
      <c r="C3552" s="9"/>
      <c r="D3552" s="9"/>
      <c r="E3552" s="9"/>
      <c r="F3552" s="9"/>
      <c r="G3552" s="9"/>
      <c r="H3552" s="9"/>
    </row>
    <row r="3553" spans="1:8">
      <c r="A3553" s="5"/>
      <c r="B3553" s="7"/>
      <c r="C3553" s="9"/>
      <c r="D3553" s="9"/>
      <c r="E3553" s="9"/>
      <c r="F3553" s="9"/>
      <c r="G3553" s="9"/>
      <c r="H3553" s="9"/>
    </row>
    <row r="3554" spans="1:8">
      <c r="A3554" s="5"/>
      <c r="B3554" s="7"/>
      <c r="C3554" s="9"/>
      <c r="D3554" s="9"/>
      <c r="E3554" s="9"/>
      <c r="F3554" s="9"/>
      <c r="G3554" s="9"/>
      <c r="H3554" s="9"/>
    </row>
    <row r="3555" spans="1:8">
      <c r="A3555" s="5"/>
      <c r="B3555" s="7"/>
      <c r="C3555" s="9"/>
      <c r="D3555" s="9"/>
      <c r="E3555" s="9"/>
      <c r="F3555" s="9"/>
      <c r="G3555" s="9"/>
      <c r="H3555" s="9"/>
    </row>
    <row r="3556" spans="1:8">
      <c r="A3556" s="5"/>
      <c r="B3556" s="7"/>
      <c r="C3556" s="9"/>
      <c r="D3556" s="9"/>
      <c r="E3556" s="9"/>
      <c r="F3556" s="9"/>
      <c r="G3556" s="9"/>
      <c r="H3556" s="9"/>
    </row>
    <row r="3557" spans="1:8">
      <c r="A3557" s="5"/>
      <c r="B3557" s="7"/>
      <c r="C3557" s="9"/>
      <c r="D3557" s="9"/>
      <c r="E3557" s="9"/>
      <c r="F3557" s="9"/>
      <c r="G3557" s="9"/>
      <c r="H3557" s="9"/>
    </row>
    <row r="3558" spans="1:8">
      <c r="A3558" s="5"/>
      <c r="B3558" s="7"/>
      <c r="C3558" s="9"/>
      <c r="D3558" s="9"/>
      <c r="E3558" s="9"/>
      <c r="F3558" s="9"/>
      <c r="G3558" s="9"/>
      <c r="H3558" s="9"/>
    </row>
    <row r="3559" spans="1:8">
      <c r="A3559" s="5"/>
      <c r="B3559" s="7"/>
      <c r="C3559" s="9"/>
      <c r="D3559" s="9"/>
      <c r="E3559" s="9"/>
      <c r="F3559" s="9"/>
      <c r="G3559" s="9"/>
      <c r="H3559" s="9"/>
    </row>
    <row r="3560" spans="1:8">
      <c r="A3560" s="5"/>
      <c r="B3560" s="7"/>
      <c r="C3560" s="9"/>
      <c r="D3560" s="9"/>
      <c r="E3560" s="9"/>
      <c r="F3560" s="9"/>
      <c r="G3560" s="9"/>
      <c r="H3560" s="9"/>
    </row>
    <row r="3561" spans="1:8">
      <c r="A3561" s="5"/>
      <c r="B3561" s="7"/>
      <c r="C3561" s="9"/>
      <c r="D3561" s="9"/>
      <c r="E3561" s="9"/>
      <c r="F3561" s="9"/>
      <c r="G3561" s="9"/>
      <c r="H3561" s="9"/>
    </row>
    <row r="3562" spans="1:8">
      <c r="A3562" s="5"/>
      <c r="B3562" s="7"/>
      <c r="C3562" s="9"/>
      <c r="D3562" s="9"/>
      <c r="E3562" s="9"/>
      <c r="F3562" s="9"/>
      <c r="G3562" s="9"/>
      <c r="H3562" s="9"/>
    </row>
    <row r="3563" spans="1:8">
      <c r="A3563" s="5"/>
      <c r="B3563" s="7"/>
      <c r="C3563" s="9"/>
      <c r="D3563" s="9"/>
      <c r="E3563" s="9"/>
      <c r="F3563" s="9"/>
      <c r="G3563" s="9"/>
      <c r="H3563" s="9"/>
    </row>
    <row r="3564" spans="1:8">
      <c r="A3564" s="5"/>
      <c r="B3564" s="7"/>
      <c r="C3564" s="9"/>
      <c r="D3564" s="9"/>
      <c r="E3564" s="9"/>
      <c r="F3564" s="9"/>
      <c r="G3564" s="9"/>
      <c r="H3564" s="9"/>
    </row>
    <row r="3565" spans="1:8">
      <c r="A3565" s="5"/>
      <c r="B3565" s="7"/>
      <c r="C3565" s="9"/>
      <c r="D3565" s="9"/>
      <c r="E3565" s="9"/>
      <c r="F3565" s="9"/>
      <c r="G3565" s="9"/>
      <c r="H3565" s="9"/>
    </row>
    <row r="3566" spans="1:8">
      <c r="A3566" s="5"/>
      <c r="B3566" s="7"/>
      <c r="C3566" s="9"/>
      <c r="D3566" s="9"/>
      <c r="E3566" s="9"/>
      <c r="F3566" s="9"/>
      <c r="G3566" s="9"/>
      <c r="H3566" s="9"/>
    </row>
    <row r="3567" spans="1:8">
      <c r="A3567" s="5"/>
      <c r="B3567" s="7"/>
      <c r="C3567" s="9"/>
      <c r="D3567" s="9"/>
      <c r="E3567" s="9"/>
      <c r="F3567" s="9"/>
      <c r="G3567" s="9"/>
      <c r="H3567" s="9"/>
    </row>
    <row r="3568" spans="1:8">
      <c r="A3568" s="5"/>
      <c r="B3568" s="7"/>
      <c r="C3568" s="9"/>
      <c r="D3568" s="9"/>
      <c r="E3568" s="9"/>
      <c r="F3568" s="9"/>
      <c r="G3568" s="9"/>
      <c r="H3568" s="9"/>
    </row>
    <row r="3569" spans="1:8">
      <c r="A3569" s="5"/>
      <c r="B3569" s="7"/>
      <c r="C3569" s="9"/>
      <c r="D3569" s="9"/>
      <c r="E3569" s="9"/>
      <c r="F3569" s="9"/>
      <c r="G3569" s="9"/>
      <c r="H3569" s="9"/>
    </row>
    <row r="3570" spans="1:8">
      <c r="A3570" s="5"/>
      <c r="B3570" s="7"/>
      <c r="C3570" s="9"/>
      <c r="D3570" s="9"/>
      <c r="E3570" s="9"/>
      <c r="F3570" s="9"/>
      <c r="G3570" s="9"/>
      <c r="H3570" s="9"/>
    </row>
    <row r="3571" spans="1:8">
      <c r="A3571" s="5"/>
      <c r="B3571" s="7"/>
      <c r="C3571" s="9"/>
      <c r="D3571" s="9"/>
      <c r="E3571" s="9"/>
      <c r="F3571" s="9"/>
      <c r="G3571" s="9"/>
      <c r="H3571" s="9"/>
    </row>
    <row r="3572" spans="1:8">
      <c r="A3572" s="5"/>
      <c r="B3572" s="7"/>
      <c r="C3572" s="9"/>
      <c r="D3572" s="9"/>
      <c r="E3572" s="9"/>
      <c r="F3572" s="9"/>
      <c r="G3572" s="9"/>
      <c r="H3572" s="9"/>
    </row>
    <row r="3573" spans="1:8">
      <c r="A3573" s="5"/>
      <c r="B3573" s="7"/>
      <c r="C3573" s="9"/>
      <c r="D3573" s="9"/>
      <c r="E3573" s="9"/>
      <c r="F3573" s="9"/>
      <c r="G3573" s="9"/>
      <c r="H3573" s="9"/>
    </row>
    <row r="3574" spans="1:8">
      <c r="A3574" s="5"/>
      <c r="B3574" s="7"/>
      <c r="C3574" s="9"/>
      <c r="D3574" s="9"/>
      <c r="E3574" s="9"/>
      <c r="F3574" s="9"/>
      <c r="G3574" s="9"/>
      <c r="H3574" s="9"/>
    </row>
    <row r="3575" spans="1:8">
      <c r="A3575" s="5"/>
      <c r="B3575" s="7"/>
      <c r="C3575" s="9"/>
      <c r="D3575" s="9"/>
      <c r="E3575" s="9"/>
      <c r="F3575" s="9"/>
      <c r="G3575" s="9"/>
      <c r="H3575" s="9"/>
    </row>
    <row r="3576" spans="1:8">
      <c r="A3576" s="5"/>
      <c r="B3576" s="7"/>
      <c r="C3576" s="9"/>
      <c r="D3576" s="9"/>
      <c r="E3576" s="9"/>
      <c r="F3576" s="9"/>
      <c r="G3576" s="9"/>
      <c r="H3576" s="9"/>
    </row>
    <row r="3577" spans="1:8">
      <c r="A3577" s="5"/>
      <c r="B3577" s="7"/>
      <c r="C3577" s="9"/>
      <c r="D3577" s="9"/>
      <c r="E3577" s="9"/>
      <c r="F3577" s="9"/>
      <c r="G3577" s="9"/>
      <c r="H3577" s="9"/>
    </row>
    <row r="3578" spans="1:8">
      <c r="A3578" s="5"/>
      <c r="B3578" s="7"/>
      <c r="C3578" s="9"/>
      <c r="D3578" s="9"/>
      <c r="E3578" s="9"/>
      <c r="F3578" s="9"/>
      <c r="G3578" s="9"/>
      <c r="H3578" s="9"/>
    </row>
    <row r="3579" spans="1:8">
      <c r="A3579" s="5"/>
      <c r="B3579" s="7"/>
      <c r="C3579" s="9"/>
      <c r="D3579" s="9"/>
      <c r="E3579" s="9"/>
      <c r="F3579" s="9"/>
      <c r="G3579" s="9"/>
      <c r="H3579" s="9"/>
    </row>
    <row r="3580" spans="1:8">
      <c r="A3580" s="5"/>
      <c r="B3580" s="7"/>
      <c r="C3580" s="9"/>
      <c r="D3580" s="9"/>
      <c r="E3580" s="9"/>
      <c r="F3580" s="9"/>
      <c r="G3580" s="9"/>
      <c r="H3580" s="9"/>
    </row>
    <row r="3581" spans="1:8">
      <c r="A3581" s="5"/>
      <c r="B3581" s="7"/>
      <c r="C3581" s="9"/>
      <c r="D3581" s="9"/>
      <c r="E3581" s="9"/>
      <c r="F3581" s="9"/>
      <c r="G3581" s="9"/>
      <c r="H3581" s="9"/>
    </row>
    <row r="3582" spans="1:8">
      <c r="A3582" s="5"/>
      <c r="B3582" s="7"/>
      <c r="C3582" s="9"/>
      <c r="D3582" s="9"/>
      <c r="E3582" s="9"/>
      <c r="F3582" s="9"/>
      <c r="G3582" s="9"/>
      <c r="H3582" s="9"/>
    </row>
    <row r="3583" spans="1:8">
      <c r="A3583" s="5"/>
      <c r="B3583" s="7"/>
      <c r="C3583" s="9"/>
      <c r="D3583" s="9"/>
      <c r="E3583" s="9"/>
      <c r="F3583" s="9"/>
      <c r="G3583" s="9"/>
      <c r="H3583" s="9"/>
    </row>
    <row r="3584" spans="1:8">
      <c r="A3584" s="5"/>
      <c r="B3584" s="7"/>
      <c r="C3584" s="9"/>
      <c r="D3584" s="9"/>
      <c r="E3584" s="9"/>
      <c r="F3584" s="9"/>
      <c r="G3584" s="9"/>
      <c r="H3584" s="9"/>
    </row>
    <row r="3585" spans="1:8">
      <c r="A3585" s="5"/>
      <c r="B3585" s="7"/>
      <c r="C3585" s="9"/>
      <c r="D3585" s="9"/>
      <c r="E3585" s="9"/>
      <c r="F3585" s="9"/>
      <c r="G3585" s="9"/>
      <c r="H3585" s="9"/>
    </row>
    <row r="3586" spans="1:8">
      <c r="A3586" s="5"/>
      <c r="B3586" s="7"/>
      <c r="C3586" s="9"/>
      <c r="D3586" s="9"/>
      <c r="E3586" s="9"/>
      <c r="F3586" s="9"/>
      <c r="G3586" s="9"/>
      <c r="H3586" s="9"/>
    </row>
    <row r="3587" spans="1:8">
      <c r="A3587" s="5"/>
      <c r="B3587" s="7"/>
      <c r="C3587" s="9"/>
      <c r="D3587" s="9"/>
      <c r="E3587" s="9"/>
      <c r="F3587" s="9"/>
      <c r="G3587" s="9"/>
      <c r="H3587" s="9"/>
    </row>
    <row r="3588" spans="1:8">
      <c r="A3588" s="5"/>
      <c r="B3588" s="7"/>
      <c r="C3588" s="9"/>
      <c r="D3588" s="9"/>
      <c r="E3588" s="9"/>
      <c r="F3588" s="9"/>
      <c r="G3588" s="9"/>
      <c r="H3588" s="9"/>
    </row>
    <row r="3589" spans="1:8">
      <c r="A3589" s="5"/>
      <c r="B3589" s="7"/>
      <c r="C3589" s="9"/>
      <c r="D3589" s="9"/>
      <c r="E3589" s="9"/>
      <c r="F3589" s="9"/>
      <c r="G3589" s="9"/>
      <c r="H3589" s="9"/>
    </row>
    <row r="3590" spans="1:8">
      <c r="A3590" s="5"/>
      <c r="B3590" s="7"/>
      <c r="C3590" s="9"/>
      <c r="D3590" s="9"/>
      <c r="E3590" s="9"/>
      <c r="F3590" s="9"/>
      <c r="G3590" s="9"/>
      <c r="H3590" s="9"/>
    </row>
    <row r="3591" spans="1:8">
      <c r="A3591" s="5"/>
      <c r="B3591" s="7"/>
      <c r="C3591" s="9"/>
      <c r="D3591" s="9"/>
      <c r="E3591" s="9"/>
      <c r="F3591" s="9"/>
      <c r="G3591" s="9"/>
      <c r="H3591" s="9"/>
    </row>
    <row r="3592" spans="1:8">
      <c r="A3592" s="5"/>
      <c r="B3592" s="7"/>
      <c r="C3592" s="9"/>
      <c r="D3592" s="9"/>
      <c r="E3592" s="9"/>
      <c r="F3592" s="9"/>
      <c r="G3592" s="9"/>
      <c r="H3592" s="9"/>
    </row>
    <row r="3593" spans="1:8">
      <c r="A3593" s="5"/>
      <c r="B3593" s="7"/>
      <c r="C3593" s="9"/>
      <c r="D3593" s="9"/>
      <c r="E3593" s="9"/>
      <c r="F3593" s="9"/>
      <c r="G3593" s="9"/>
      <c r="H3593" s="9"/>
    </row>
    <row r="3594" spans="1:8">
      <c r="A3594" s="5"/>
      <c r="B3594" s="7"/>
      <c r="C3594" s="9"/>
      <c r="D3594" s="9"/>
      <c r="E3594" s="9"/>
      <c r="F3594" s="9"/>
      <c r="G3594" s="9"/>
      <c r="H3594" s="9"/>
    </row>
    <row r="3595" spans="1:8">
      <c r="A3595" s="5"/>
      <c r="B3595" s="7"/>
      <c r="C3595" s="9"/>
      <c r="D3595" s="9"/>
      <c r="E3595" s="9"/>
      <c r="F3595" s="9"/>
      <c r="G3595" s="9"/>
      <c r="H3595" s="9"/>
    </row>
    <row r="3596" spans="1:8">
      <c r="A3596" s="5"/>
      <c r="B3596" s="7"/>
      <c r="C3596" s="9"/>
      <c r="D3596" s="9"/>
      <c r="E3596" s="9"/>
      <c r="F3596" s="9"/>
      <c r="G3596" s="9"/>
      <c r="H3596" s="9"/>
    </row>
    <row r="3597" spans="1:8">
      <c r="A3597" s="5"/>
      <c r="B3597" s="7"/>
      <c r="C3597" s="9"/>
      <c r="D3597" s="9"/>
      <c r="E3597" s="9"/>
      <c r="F3597" s="9"/>
      <c r="G3597" s="9"/>
      <c r="H3597" s="9"/>
    </row>
    <row r="3598" spans="1:8">
      <c r="A3598" s="5"/>
      <c r="B3598" s="7"/>
      <c r="C3598" s="9"/>
      <c r="D3598" s="9"/>
      <c r="E3598" s="9"/>
      <c r="F3598" s="9"/>
      <c r="G3598" s="9"/>
      <c r="H3598" s="9"/>
    </row>
    <row r="3599" spans="1:8">
      <c r="A3599" s="5"/>
      <c r="B3599" s="7"/>
      <c r="C3599" s="9"/>
      <c r="D3599" s="9"/>
      <c r="E3599" s="9"/>
      <c r="F3599" s="9"/>
      <c r="G3599" s="9"/>
      <c r="H3599" s="9"/>
    </row>
    <row r="3600" spans="1:8">
      <c r="A3600" s="5"/>
      <c r="B3600" s="7"/>
      <c r="C3600" s="9"/>
      <c r="D3600" s="9"/>
      <c r="E3600" s="9"/>
      <c r="F3600" s="9"/>
      <c r="G3600" s="9"/>
      <c r="H3600" s="9"/>
    </row>
    <row r="3601" spans="1:8">
      <c r="A3601" s="5"/>
      <c r="B3601" s="7"/>
      <c r="C3601" s="9"/>
      <c r="D3601" s="9"/>
      <c r="E3601" s="9"/>
      <c r="F3601" s="9"/>
      <c r="G3601" s="9"/>
      <c r="H3601" s="9"/>
    </row>
    <row r="3602" spans="1:8">
      <c r="A3602" s="5"/>
      <c r="B3602" s="7"/>
      <c r="C3602" s="9"/>
      <c r="D3602" s="9"/>
      <c r="E3602" s="9"/>
      <c r="F3602" s="9"/>
      <c r="G3602" s="9"/>
      <c r="H3602" s="9"/>
    </row>
    <row r="3603" spans="1:8">
      <c r="A3603" s="5"/>
      <c r="B3603" s="7"/>
      <c r="C3603" s="9"/>
      <c r="D3603" s="9"/>
      <c r="E3603" s="9"/>
      <c r="F3603" s="9"/>
      <c r="G3603" s="9"/>
      <c r="H3603" s="9"/>
    </row>
    <row r="3604" spans="1:8">
      <c r="A3604" s="5"/>
      <c r="B3604" s="7"/>
      <c r="C3604" s="9"/>
      <c r="D3604" s="9"/>
      <c r="E3604" s="9"/>
      <c r="F3604" s="9"/>
      <c r="G3604" s="9"/>
      <c r="H3604" s="9"/>
    </row>
    <row r="3605" spans="1:8">
      <c r="A3605" s="5"/>
      <c r="B3605" s="7"/>
      <c r="C3605" s="9"/>
      <c r="D3605" s="9"/>
      <c r="E3605" s="9"/>
      <c r="F3605" s="9"/>
      <c r="G3605" s="9"/>
      <c r="H3605" s="9"/>
    </row>
    <row r="3606" spans="1:8">
      <c r="A3606" s="5"/>
      <c r="B3606" s="7"/>
      <c r="C3606" s="9"/>
      <c r="D3606" s="9"/>
      <c r="E3606" s="9"/>
      <c r="F3606" s="9"/>
      <c r="G3606" s="9"/>
      <c r="H3606" s="9"/>
    </row>
    <row r="3607" spans="1:8">
      <c r="A3607" s="5"/>
      <c r="B3607" s="7"/>
      <c r="C3607" s="9"/>
      <c r="D3607" s="9"/>
      <c r="E3607" s="9"/>
      <c r="F3607" s="9"/>
      <c r="G3607" s="9"/>
      <c r="H3607" s="9"/>
    </row>
    <row r="3608" spans="1:8">
      <c r="A3608" s="5"/>
      <c r="B3608" s="7"/>
      <c r="C3608" s="9"/>
      <c r="D3608" s="9"/>
      <c r="E3608" s="9"/>
      <c r="F3608" s="9"/>
      <c r="G3608" s="9"/>
      <c r="H3608" s="9"/>
    </row>
    <row r="3609" spans="1:8">
      <c r="A3609" s="5"/>
      <c r="B3609" s="7"/>
      <c r="C3609" s="9"/>
      <c r="D3609" s="9"/>
      <c r="E3609" s="9"/>
      <c r="F3609" s="9"/>
      <c r="G3609" s="9"/>
      <c r="H3609" s="9"/>
    </row>
    <row r="3610" spans="1:8">
      <c r="A3610" s="5"/>
      <c r="B3610" s="7"/>
      <c r="C3610" s="9"/>
      <c r="D3610" s="9"/>
      <c r="E3610" s="9"/>
      <c r="F3610" s="9"/>
      <c r="G3610" s="9"/>
      <c r="H3610" s="9"/>
    </row>
    <row r="3611" spans="1:8">
      <c r="A3611" s="5"/>
      <c r="B3611" s="7"/>
      <c r="C3611" s="9"/>
      <c r="D3611" s="9"/>
      <c r="E3611" s="9"/>
      <c r="F3611" s="9"/>
      <c r="G3611" s="9"/>
      <c r="H3611" s="9"/>
    </row>
    <row r="3612" spans="1:8">
      <c r="A3612" s="5"/>
      <c r="B3612" s="7"/>
      <c r="C3612" s="9"/>
      <c r="D3612" s="9"/>
      <c r="E3612" s="9"/>
      <c r="F3612" s="9"/>
      <c r="G3612" s="9"/>
      <c r="H3612" s="9"/>
    </row>
    <row r="3613" spans="1:8">
      <c r="A3613" s="5"/>
      <c r="B3613" s="7"/>
      <c r="C3613" s="9"/>
      <c r="D3613" s="9"/>
      <c r="E3613" s="9"/>
      <c r="F3613" s="9"/>
      <c r="G3613" s="9"/>
      <c r="H3613" s="9"/>
    </row>
    <row r="3614" spans="1:8">
      <c r="A3614" s="5"/>
      <c r="B3614" s="7"/>
      <c r="C3614" s="9"/>
      <c r="D3614" s="9"/>
      <c r="E3614" s="9"/>
      <c r="F3614" s="9"/>
      <c r="G3614" s="9"/>
      <c r="H3614" s="9"/>
    </row>
    <row r="3615" spans="1:8">
      <c r="A3615" s="5"/>
      <c r="B3615" s="7"/>
      <c r="C3615" s="9"/>
      <c r="D3615" s="9"/>
      <c r="E3615" s="9"/>
      <c r="F3615" s="9"/>
      <c r="G3615" s="9"/>
      <c r="H3615" s="9"/>
    </row>
    <row r="3616" spans="1:8">
      <c r="A3616" s="5"/>
      <c r="B3616" s="7"/>
      <c r="C3616" s="9"/>
      <c r="D3616" s="9"/>
      <c r="E3616" s="9"/>
      <c r="F3616" s="9"/>
      <c r="G3616" s="9"/>
      <c r="H3616" s="9"/>
    </row>
    <row r="3617" spans="1:8">
      <c r="A3617" s="5"/>
      <c r="B3617" s="7"/>
      <c r="C3617" s="9"/>
      <c r="D3617" s="9"/>
      <c r="E3617" s="9"/>
      <c r="F3617" s="9"/>
      <c r="G3617" s="9"/>
      <c r="H3617" s="9"/>
    </row>
    <row r="3618" spans="1:8">
      <c r="A3618" s="5"/>
      <c r="B3618" s="7"/>
      <c r="C3618" s="9"/>
      <c r="D3618" s="9"/>
      <c r="E3618" s="9"/>
      <c r="F3618" s="9"/>
      <c r="G3618" s="9"/>
      <c r="H3618" s="9"/>
    </row>
    <row r="3619" spans="1:8">
      <c r="A3619" s="5"/>
      <c r="B3619" s="7"/>
      <c r="C3619" s="9"/>
      <c r="D3619" s="9"/>
      <c r="E3619" s="9"/>
      <c r="F3619" s="9"/>
      <c r="G3619" s="9"/>
      <c r="H3619" s="9"/>
    </row>
    <row r="3620" spans="1:8">
      <c r="A3620" s="5"/>
      <c r="B3620" s="7"/>
      <c r="C3620" s="9"/>
      <c r="D3620" s="9"/>
      <c r="E3620" s="9"/>
      <c r="F3620" s="9"/>
      <c r="G3620" s="9"/>
      <c r="H3620" s="9"/>
    </row>
    <row r="3621" spans="1:8">
      <c r="A3621" s="5"/>
      <c r="B3621" s="7"/>
      <c r="C3621" s="9"/>
      <c r="D3621" s="9"/>
      <c r="E3621" s="9"/>
      <c r="F3621" s="9"/>
      <c r="G3621" s="9"/>
      <c r="H3621" s="9"/>
    </row>
    <row r="3622" spans="1:8">
      <c r="A3622" s="5"/>
      <c r="B3622" s="7"/>
      <c r="C3622" s="9"/>
      <c r="D3622" s="9"/>
      <c r="E3622" s="9"/>
      <c r="F3622" s="9"/>
      <c r="G3622" s="9"/>
      <c r="H3622" s="9"/>
    </row>
    <row r="3623" spans="1:8">
      <c r="A3623" s="5"/>
      <c r="B3623" s="7"/>
      <c r="C3623" s="9"/>
      <c r="D3623" s="9"/>
      <c r="E3623" s="9"/>
      <c r="F3623" s="9"/>
      <c r="G3623" s="9"/>
      <c r="H3623" s="9"/>
    </row>
    <row r="3624" spans="1:8">
      <c r="A3624" s="5"/>
      <c r="B3624" s="7"/>
      <c r="C3624" s="9"/>
      <c r="D3624" s="9"/>
      <c r="E3624" s="9"/>
      <c r="F3624" s="9"/>
      <c r="G3624" s="9"/>
      <c r="H3624" s="9"/>
    </row>
    <row r="3625" spans="1:8">
      <c r="A3625" s="5"/>
      <c r="B3625" s="7"/>
      <c r="C3625" s="9"/>
      <c r="D3625" s="9"/>
      <c r="E3625" s="9"/>
      <c r="F3625" s="9"/>
      <c r="G3625" s="9"/>
      <c r="H3625" s="9"/>
    </row>
    <row r="3626" spans="1:8">
      <c r="A3626" s="5"/>
      <c r="B3626" s="7"/>
      <c r="C3626" s="9"/>
      <c r="D3626" s="9"/>
      <c r="E3626" s="9"/>
      <c r="F3626" s="9"/>
      <c r="G3626" s="9"/>
      <c r="H3626" s="9"/>
    </row>
    <row r="3627" spans="1:8">
      <c r="A3627" s="5"/>
      <c r="B3627" s="7"/>
      <c r="C3627" s="9"/>
      <c r="D3627" s="9"/>
      <c r="E3627" s="9"/>
      <c r="F3627" s="9"/>
      <c r="G3627" s="9"/>
      <c r="H3627" s="9"/>
    </row>
    <row r="3628" spans="1:8">
      <c r="A3628" s="5"/>
      <c r="B3628" s="7"/>
      <c r="C3628" s="9"/>
      <c r="D3628" s="9"/>
      <c r="E3628" s="9"/>
      <c r="F3628" s="9"/>
      <c r="G3628" s="9"/>
      <c r="H3628" s="9"/>
    </row>
    <row r="3629" spans="1:8">
      <c r="A3629" s="5"/>
      <c r="B3629" s="7"/>
      <c r="C3629" s="9"/>
      <c r="D3629" s="9"/>
      <c r="E3629" s="9"/>
      <c r="F3629" s="9"/>
      <c r="G3629" s="9"/>
      <c r="H3629" s="9"/>
    </row>
    <row r="3630" spans="1:8">
      <c r="A3630" s="5"/>
      <c r="B3630" s="7"/>
      <c r="C3630" s="9"/>
      <c r="D3630" s="9"/>
      <c r="E3630" s="9"/>
      <c r="F3630" s="9"/>
      <c r="G3630" s="9"/>
      <c r="H3630" s="9"/>
    </row>
    <row r="3631" spans="1:8">
      <c r="A3631" s="5"/>
      <c r="B3631" s="7"/>
      <c r="C3631" s="9"/>
      <c r="D3631" s="9"/>
      <c r="E3631" s="9"/>
      <c r="F3631" s="9"/>
      <c r="G3631" s="9"/>
      <c r="H3631" s="9"/>
    </row>
    <row r="3632" spans="1:8">
      <c r="A3632" s="5"/>
      <c r="B3632" s="7"/>
      <c r="C3632" s="9"/>
      <c r="D3632" s="9"/>
      <c r="E3632" s="9"/>
      <c r="F3632" s="9"/>
      <c r="G3632" s="9"/>
      <c r="H3632" s="9"/>
    </row>
    <row r="3633" spans="1:8">
      <c r="A3633" s="5"/>
      <c r="B3633" s="7"/>
      <c r="C3633" s="9"/>
      <c r="D3633" s="9"/>
      <c r="E3633" s="9"/>
      <c r="F3633" s="9"/>
      <c r="G3633" s="9"/>
      <c r="H3633" s="9"/>
    </row>
    <row r="3634" spans="1:8">
      <c r="A3634" s="5"/>
      <c r="B3634" s="7"/>
      <c r="C3634" s="9"/>
      <c r="D3634" s="9"/>
      <c r="E3634" s="9"/>
      <c r="F3634" s="9"/>
      <c r="G3634" s="9"/>
      <c r="H3634" s="9"/>
    </row>
    <row r="3635" spans="1:8">
      <c r="A3635" s="5"/>
      <c r="B3635" s="7"/>
      <c r="C3635" s="9"/>
      <c r="D3635" s="9"/>
      <c r="E3635" s="9"/>
      <c r="F3635" s="9"/>
      <c r="G3635" s="9"/>
      <c r="H3635" s="9"/>
    </row>
    <row r="3636" spans="1:8">
      <c r="A3636" s="5"/>
      <c r="B3636" s="7"/>
      <c r="C3636" s="9"/>
      <c r="D3636" s="9"/>
      <c r="E3636" s="9"/>
      <c r="F3636" s="9"/>
      <c r="G3636" s="9"/>
      <c r="H3636" s="9"/>
    </row>
    <row r="3637" spans="1:8">
      <c r="A3637" s="5"/>
      <c r="B3637" s="7"/>
      <c r="C3637" s="9"/>
      <c r="D3637" s="9"/>
      <c r="E3637" s="9"/>
      <c r="F3637" s="9"/>
      <c r="G3637" s="9"/>
      <c r="H3637" s="9"/>
    </row>
    <row r="3638" spans="1:8">
      <c r="A3638" s="5"/>
      <c r="B3638" s="7"/>
      <c r="C3638" s="9"/>
      <c r="D3638" s="9"/>
      <c r="E3638" s="9"/>
      <c r="F3638" s="9"/>
      <c r="G3638" s="9"/>
      <c r="H3638" s="9"/>
    </row>
    <row r="3639" spans="1:8">
      <c r="A3639" s="5"/>
      <c r="B3639" s="7"/>
      <c r="C3639" s="9"/>
      <c r="D3639" s="9"/>
      <c r="E3639" s="9"/>
      <c r="F3639" s="9"/>
      <c r="G3639" s="9"/>
      <c r="H3639" s="9"/>
    </row>
    <row r="3640" spans="1:8">
      <c r="A3640" s="5"/>
      <c r="B3640" s="7"/>
      <c r="C3640" s="9"/>
      <c r="D3640" s="9"/>
      <c r="E3640" s="9"/>
      <c r="F3640" s="9"/>
      <c r="G3640" s="9"/>
      <c r="H3640" s="9"/>
    </row>
    <row r="3641" spans="1:8">
      <c r="A3641" s="5"/>
      <c r="B3641" s="7"/>
      <c r="C3641" s="9"/>
      <c r="D3641" s="9"/>
      <c r="E3641" s="9"/>
      <c r="F3641" s="9"/>
      <c r="G3641" s="9"/>
      <c r="H3641" s="9"/>
    </row>
    <row r="3642" spans="1:8">
      <c r="A3642" s="5"/>
      <c r="B3642" s="7"/>
      <c r="C3642" s="9"/>
      <c r="D3642" s="9"/>
      <c r="E3642" s="9"/>
      <c r="F3642" s="9"/>
      <c r="G3642" s="9"/>
      <c r="H3642" s="9"/>
    </row>
    <row r="3643" spans="1:8">
      <c r="A3643" s="5"/>
      <c r="B3643" s="7"/>
      <c r="C3643" s="9"/>
      <c r="D3643" s="9"/>
      <c r="E3643" s="9"/>
      <c r="F3643" s="9"/>
      <c r="G3643" s="9"/>
      <c r="H3643" s="9"/>
    </row>
    <row r="3644" spans="1:8">
      <c r="A3644" s="5"/>
      <c r="B3644" s="7"/>
      <c r="C3644" s="9"/>
      <c r="D3644" s="9"/>
      <c r="E3644" s="9"/>
      <c r="F3644" s="9"/>
      <c r="G3644" s="9"/>
      <c r="H3644" s="9"/>
    </row>
    <row r="3645" spans="1:8">
      <c r="A3645" s="5"/>
      <c r="B3645" s="7"/>
      <c r="C3645" s="9"/>
      <c r="D3645" s="9"/>
      <c r="E3645" s="9"/>
      <c r="F3645" s="9"/>
      <c r="G3645" s="9"/>
      <c r="H3645" s="9"/>
    </row>
    <row r="3646" spans="1:8">
      <c r="A3646" s="5"/>
      <c r="B3646" s="7"/>
      <c r="C3646" s="9"/>
      <c r="D3646" s="9"/>
      <c r="E3646" s="9"/>
      <c r="F3646" s="9"/>
      <c r="G3646" s="9"/>
      <c r="H3646" s="9"/>
    </row>
    <row r="3647" spans="1:8">
      <c r="A3647" s="5"/>
      <c r="B3647" s="7"/>
      <c r="C3647" s="9"/>
      <c r="D3647" s="9"/>
      <c r="E3647" s="9"/>
      <c r="F3647" s="9"/>
      <c r="G3647" s="9"/>
      <c r="H3647" s="9"/>
    </row>
    <row r="3648" spans="1:8">
      <c r="A3648" s="5"/>
      <c r="B3648" s="7"/>
      <c r="C3648" s="9"/>
      <c r="D3648" s="9"/>
      <c r="E3648" s="9"/>
      <c r="F3648" s="9"/>
      <c r="G3648" s="9"/>
      <c r="H3648" s="9"/>
    </row>
    <row r="3649" spans="1:8">
      <c r="A3649" s="5"/>
      <c r="B3649" s="7"/>
      <c r="C3649" s="9"/>
      <c r="D3649" s="9"/>
      <c r="E3649" s="9"/>
      <c r="F3649" s="9"/>
      <c r="G3649" s="9"/>
      <c r="H3649" s="9"/>
    </row>
    <row r="3650" spans="1:8">
      <c r="A3650" s="5"/>
      <c r="B3650" s="7"/>
      <c r="C3650" s="9"/>
      <c r="D3650" s="9"/>
      <c r="E3650" s="9"/>
      <c r="F3650" s="9"/>
      <c r="G3650" s="9"/>
      <c r="H3650" s="9"/>
    </row>
    <row r="3651" spans="1:8">
      <c r="A3651" s="5"/>
      <c r="B3651" s="7"/>
      <c r="C3651" s="9"/>
      <c r="D3651" s="9"/>
      <c r="E3651" s="9"/>
      <c r="F3651" s="9"/>
      <c r="G3651" s="9"/>
      <c r="H3651" s="9"/>
    </row>
    <row r="3652" spans="1:8">
      <c r="A3652" s="5"/>
      <c r="B3652" s="7"/>
      <c r="C3652" s="9"/>
      <c r="D3652" s="9"/>
      <c r="E3652" s="9"/>
      <c r="F3652" s="9"/>
      <c r="G3652" s="9"/>
      <c r="H3652" s="9"/>
    </row>
    <row r="3653" spans="1:8">
      <c r="A3653" s="5"/>
      <c r="B3653" s="7"/>
      <c r="C3653" s="9"/>
      <c r="D3653" s="9"/>
      <c r="E3653" s="9"/>
      <c r="F3653" s="9"/>
      <c r="G3653" s="9"/>
      <c r="H3653" s="9"/>
    </row>
    <row r="3654" spans="1:8">
      <c r="A3654" s="5"/>
      <c r="B3654" s="7"/>
      <c r="C3654" s="9"/>
      <c r="D3654" s="9"/>
      <c r="E3654" s="9"/>
      <c r="F3654" s="9"/>
      <c r="G3654" s="9"/>
      <c r="H3654" s="9"/>
    </row>
    <row r="3655" spans="1:8">
      <c r="A3655" s="5"/>
      <c r="B3655" s="7"/>
      <c r="C3655" s="9"/>
      <c r="D3655" s="9"/>
      <c r="E3655" s="9"/>
      <c r="F3655" s="9"/>
      <c r="G3655" s="9"/>
      <c r="H3655" s="9"/>
    </row>
    <row r="3656" spans="1:8">
      <c r="A3656" s="5"/>
      <c r="B3656" s="7"/>
      <c r="C3656" s="9"/>
      <c r="D3656" s="9"/>
      <c r="E3656" s="9"/>
      <c r="F3656" s="9"/>
      <c r="G3656" s="9"/>
      <c r="H3656" s="9"/>
    </row>
    <row r="3657" spans="1:8">
      <c r="A3657" s="5"/>
      <c r="B3657" s="7"/>
      <c r="C3657" s="9"/>
      <c r="D3657" s="9"/>
      <c r="E3657" s="9"/>
      <c r="F3657" s="9"/>
      <c r="G3657" s="9"/>
      <c r="H3657" s="9"/>
    </row>
    <row r="3658" spans="1:8">
      <c r="A3658" s="5"/>
      <c r="B3658" s="7"/>
      <c r="C3658" s="9"/>
      <c r="D3658" s="9"/>
      <c r="E3658" s="9"/>
      <c r="F3658" s="9"/>
      <c r="G3658" s="9"/>
      <c r="H3658" s="9"/>
    </row>
    <row r="3659" spans="1:8">
      <c r="A3659" s="5"/>
      <c r="B3659" s="7"/>
      <c r="C3659" s="9"/>
      <c r="D3659" s="9"/>
      <c r="E3659" s="9"/>
      <c r="F3659" s="9"/>
      <c r="G3659" s="9"/>
      <c r="H3659" s="9"/>
    </row>
    <row r="3660" spans="1:8">
      <c r="A3660" s="5"/>
      <c r="B3660" s="7"/>
      <c r="C3660" s="9"/>
      <c r="D3660" s="9"/>
      <c r="E3660" s="9"/>
      <c r="F3660" s="9"/>
      <c r="G3660" s="9"/>
      <c r="H3660" s="9"/>
    </row>
    <row r="3661" spans="1:8">
      <c r="A3661" s="5"/>
      <c r="B3661" s="7"/>
      <c r="C3661" s="9"/>
      <c r="D3661" s="9"/>
      <c r="E3661" s="9"/>
      <c r="F3661" s="9"/>
      <c r="G3661" s="9"/>
      <c r="H3661" s="9"/>
    </row>
    <row r="3662" spans="1:8">
      <c r="A3662" s="5"/>
      <c r="B3662" s="7"/>
      <c r="C3662" s="9"/>
      <c r="D3662" s="9"/>
      <c r="E3662" s="9"/>
      <c r="F3662" s="9"/>
      <c r="G3662" s="9"/>
      <c r="H3662" s="9"/>
    </row>
    <row r="3663" spans="1:8">
      <c r="A3663" s="5"/>
      <c r="B3663" s="7"/>
      <c r="C3663" s="9"/>
      <c r="D3663" s="9"/>
      <c r="E3663" s="9"/>
      <c r="F3663" s="9"/>
      <c r="G3663" s="9"/>
      <c r="H3663" s="9"/>
    </row>
    <row r="3664" spans="1:8">
      <c r="A3664" s="5"/>
      <c r="B3664" s="7"/>
      <c r="C3664" s="9"/>
      <c r="D3664" s="9"/>
      <c r="E3664" s="9"/>
      <c r="F3664" s="9"/>
      <c r="G3664" s="9"/>
      <c r="H3664" s="9"/>
    </row>
    <row r="3665" spans="1:8">
      <c r="A3665" s="5"/>
      <c r="B3665" s="7"/>
      <c r="C3665" s="9"/>
      <c r="D3665" s="9"/>
      <c r="E3665" s="9"/>
      <c r="F3665" s="9"/>
      <c r="G3665" s="9"/>
      <c r="H3665" s="9"/>
    </row>
    <row r="3666" spans="1:8">
      <c r="A3666" s="5"/>
      <c r="B3666" s="7"/>
      <c r="C3666" s="9"/>
      <c r="D3666" s="9"/>
      <c r="E3666" s="9"/>
      <c r="F3666" s="9"/>
      <c r="G3666" s="9"/>
      <c r="H3666" s="9"/>
    </row>
    <row r="3667" spans="1:8">
      <c r="A3667" s="5"/>
      <c r="B3667" s="7"/>
      <c r="C3667" s="9"/>
      <c r="D3667" s="9"/>
      <c r="E3667" s="9"/>
      <c r="F3667" s="9"/>
      <c r="G3667" s="9"/>
      <c r="H3667" s="9"/>
    </row>
    <row r="3668" spans="1:8">
      <c r="A3668" s="5"/>
      <c r="B3668" s="7"/>
      <c r="C3668" s="9"/>
      <c r="D3668" s="9"/>
      <c r="E3668" s="9"/>
      <c r="F3668" s="9"/>
      <c r="G3668" s="9"/>
      <c r="H3668" s="9"/>
    </row>
    <row r="3669" spans="1:8">
      <c r="A3669" s="5"/>
      <c r="B3669" s="7"/>
      <c r="C3669" s="9"/>
      <c r="D3669" s="9"/>
      <c r="E3669" s="9"/>
      <c r="F3669" s="9"/>
      <c r="G3669" s="9"/>
      <c r="H3669" s="9"/>
    </row>
    <row r="3670" spans="1:8">
      <c r="A3670" s="5"/>
      <c r="B3670" s="7"/>
      <c r="C3670" s="9"/>
      <c r="D3670" s="9"/>
      <c r="E3670" s="9"/>
      <c r="F3670" s="9"/>
      <c r="G3670" s="9"/>
      <c r="H3670" s="9"/>
    </row>
    <row r="3671" spans="1:8">
      <c r="A3671" s="5"/>
      <c r="B3671" s="7"/>
      <c r="C3671" s="9"/>
      <c r="D3671" s="9"/>
      <c r="E3671" s="9"/>
      <c r="F3671" s="9"/>
      <c r="G3671" s="9"/>
      <c r="H3671" s="9"/>
    </row>
    <row r="3672" spans="1:8">
      <c r="A3672" s="5"/>
      <c r="B3672" s="7"/>
      <c r="C3672" s="9"/>
      <c r="D3672" s="9"/>
      <c r="E3672" s="9"/>
      <c r="F3672" s="9"/>
      <c r="G3672" s="9"/>
      <c r="H3672" s="9"/>
    </row>
    <row r="3673" spans="1:8">
      <c r="A3673" s="5"/>
      <c r="B3673" s="7"/>
      <c r="C3673" s="9"/>
      <c r="D3673" s="9"/>
      <c r="E3673" s="9"/>
      <c r="F3673" s="9"/>
      <c r="G3673" s="9"/>
      <c r="H3673" s="9"/>
    </row>
    <row r="3674" spans="1:8">
      <c r="A3674" s="5"/>
      <c r="B3674" s="7"/>
      <c r="C3674" s="9"/>
      <c r="D3674" s="9"/>
      <c r="E3674" s="9"/>
      <c r="F3674" s="9"/>
      <c r="G3674" s="9"/>
      <c r="H3674" s="9"/>
    </row>
    <row r="3675" spans="1:8">
      <c r="A3675" s="5"/>
      <c r="B3675" s="7"/>
      <c r="C3675" s="9"/>
      <c r="D3675" s="9"/>
      <c r="E3675" s="9"/>
      <c r="F3675" s="9"/>
      <c r="G3675" s="9"/>
      <c r="H3675" s="9"/>
    </row>
    <row r="3676" spans="1:8">
      <c r="A3676" s="5"/>
      <c r="B3676" s="7"/>
      <c r="C3676" s="9"/>
      <c r="D3676" s="9"/>
      <c r="E3676" s="9"/>
      <c r="F3676" s="9"/>
      <c r="G3676" s="9"/>
      <c r="H3676" s="9"/>
    </row>
    <row r="3677" spans="1:8">
      <c r="A3677" s="5"/>
      <c r="B3677" s="7"/>
      <c r="C3677" s="9"/>
      <c r="D3677" s="9"/>
      <c r="E3677" s="9"/>
      <c r="F3677" s="9"/>
      <c r="G3677" s="9"/>
      <c r="H3677" s="9"/>
    </row>
    <row r="3678" spans="1:8">
      <c r="A3678" s="5"/>
      <c r="B3678" s="7"/>
      <c r="C3678" s="9"/>
      <c r="D3678" s="9"/>
      <c r="E3678" s="9"/>
      <c r="F3678" s="9"/>
      <c r="G3678" s="9"/>
      <c r="H3678" s="9"/>
    </row>
    <row r="3679" spans="1:8">
      <c r="A3679" s="5"/>
      <c r="B3679" s="7"/>
      <c r="C3679" s="9"/>
      <c r="D3679" s="9"/>
      <c r="E3679" s="9"/>
      <c r="F3679" s="9"/>
      <c r="G3679" s="9"/>
      <c r="H3679" s="9"/>
    </row>
    <row r="3680" spans="1:8">
      <c r="A3680" s="5"/>
      <c r="B3680" s="7"/>
      <c r="C3680" s="9"/>
      <c r="D3680" s="9"/>
      <c r="E3680" s="9"/>
      <c r="F3680" s="9"/>
      <c r="G3680" s="9"/>
      <c r="H3680" s="9"/>
    </row>
    <row r="3681" spans="1:8">
      <c r="A3681" s="5"/>
      <c r="B3681" s="7"/>
      <c r="C3681" s="9"/>
      <c r="D3681" s="9"/>
      <c r="E3681" s="9"/>
      <c r="F3681" s="9"/>
      <c r="G3681" s="9"/>
      <c r="H3681" s="9"/>
    </row>
    <row r="3682" spans="1:8">
      <c r="A3682" s="5"/>
      <c r="B3682" s="7"/>
      <c r="C3682" s="9"/>
      <c r="D3682" s="9"/>
      <c r="E3682" s="9"/>
      <c r="F3682" s="9"/>
      <c r="G3682" s="9"/>
      <c r="H3682" s="9"/>
    </row>
    <row r="3683" spans="1:8">
      <c r="A3683" s="5"/>
      <c r="B3683" s="7"/>
      <c r="C3683" s="9"/>
      <c r="D3683" s="9"/>
      <c r="E3683" s="9"/>
      <c r="F3683" s="9"/>
      <c r="G3683" s="9"/>
      <c r="H3683" s="9"/>
    </row>
    <row r="3684" spans="1:8">
      <c r="A3684" s="5"/>
      <c r="B3684" s="7"/>
      <c r="C3684" s="9"/>
      <c r="D3684" s="9"/>
      <c r="E3684" s="9"/>
      <c r="F3684" s="9"/>
      <c r="G3684" s="9"/>
      <c r="H3684" s="9"/>
    </row>
    <row r="3685" spans="1:8">
      <c r="A3685" s="5"/>
      <c r="B3685" s="7"/>
      <c r="C3685" s="9"/>
      <c r="D3685" s="9"/>
      <c r="E3685" s="9"/>
      <c r="F3685" s="9"/>
      <c r="G3685" s="9"/>
      <c r="H3685" s="9"/>
    </row>
    <row r="3686" spans="1:8">
      <c r="A3686" s="5"/>
      <c r="B3686" s="7"/>
      <c r="C3686" s="9"/>
      <c r="D3686" s="9"/>
      <c r="E3686" s="9"/>
      <c r="F3686" s="9"/>
      <c r="G3686" s="9"/>
      <c r="H3686" s="9"/>
    </row>
    <row r="3687" spans="1:8">
      <c r="A3687" s="5"/>
      <c r="B3687" s="7"/>
      <c r="C3687" s="9"/>
      <c r="D3687" s="9"/>
      <c r="E3687" s="9"/>
      <c r="F3687" s="9"/>
      <c r="G3687" s="9"/>
      <c r="H3687" s="9"/>
    </row>
    <row r="3688" spans="1:8">
      <c r="A3688" s="5"/>
      <c r="B3688" s="7"/>
      <c r="C3688" s="9"/>
      <c r="D3688" s="9"/>
      <c r="E3688" s="9"/>
      <c r="F3688" s="9"/>
      <c r="G3688" s="9"/>
      <c r="H3688" s="9"/>
    </row>
    <row r="3689" spans="1:8">
      <c r="A3689" s="5"/>
      <c r="B3689" s="7"/>
      <c r="C3689" s="9"/>
      <c r="D3689" s="9"/>
      <c r="E3689" s="9"/>
      <c r="F3689" s="9"/>
      <c r="G3689" s="9"/>
      <c r="H3689" s="9"/>
    </row>
    <row r="3690" spans="1:8">
      <c r="A3690" s="5"/>
      <c r="B3690" s="7"/>
      <c r="C3690" s="9"/>
      <c r="D3690" s="9"/>
      <c r="E3690" s="9"/>
      <c r="F3690" s="9"/>
      <c r="G3690" s="9"/>
      <c r="H3690" s="9"/>
    </row>
    <row r="3691" spans="1:8">
      <c r="A3691" s="5"/>
      <c r="B3691" s="7"/>
      <c r="C3691" s="9"/>
      <c r="D3691" s="9"/>
      <c r="E3691" s="9"/>
      <c r="F3691" s="9"/>
      <c r="G3691" s="9"/>
      <c r="H3691" s="9"/>
    </row>
    <row r="3692" spans="1:8">
      <c r="A3692" s="5"/>
      <c r="B3692" s="7"/>
      <c r="C3692" s="9"/>
      <c r="D3692" s="9"/>
      <c r="E3692" s="9"/>
      <c r="F3692" s="9"/>
      <c r="G3692" s="9"/>
      <c r="H3692" s="9"/>
    </row>
    <row r="3693" spans="1:8">
      <c r="A3693" s="5"/>
      <c r="B3693" s="7"/>
      <c r="C3693" s="9"/>
      <c r="D3693" s="9"/>
      <c r="E3693" s="9"/>
      <c r="F3693" s="9"/>
      <c r="G3693" s="9"/>
      <c r="H3693" s="9"/>
    </row>
    <row r="3694" spans="1:8">
      <c r="A3694" s="5"/>
      <c r="B3694" s="7"/>
      <c r="C3694" s="9"/>
      <c r="D3694" s="9"/>
      <c r="E3694" s="9"/>
      <c r="F3694" s="9"/>
      <c r="G3694" s="9"/>
      <c r="H3694" s="9"/>
    </row>
    <row r="3695" spans="1:8">
      <c r="A3695" s="5"/>
      <c r="B3695" s="7"/>
      <c r="C3695" s="9"/>
      <c r="D3695" s="9"/>
      <c r="E3695" s="9"/>
      <c r="F3695" s="9"/>
      <c r="G3695" s="9"/>
      <c r="H3695" s="9"/>
    </row>
    <row r="3696" spans="1:8">
      <c r="A3696" s="5"/>
      <c r="B3696" s="7"/>
      <c r="C3696" s="9"/>
      <c r="D3696" s="9"/>
      <c r="E3696" s="9"/>
      <c r="F3696" s="9"/>
      <c r="G3696" s="9"/>
      <c r="H3696" s="9"/>
    </row>
    <row r="3697" spans="1:8">
      <c r="A3697" s="5"/>
      <c r="B3697" s="7"/>
      <c r="C3697" s="9"/>
      <c r="D3697" s="9"/>
      <c r="E3697" s="9"/>
      <c r="F3697" s="9"/>
      <c r="G3697" s="9"/>
      <c r="H3697" s="9"/>
    </row>
    <row r="3698" spans="1:8">
      <c r="A3698" s="5"/>
      <c r="B3698" s="7"/>
      <c r="C3698" s="9"/>
      <c r="D3698" s="9"/>
      <c r="E3698" s="9"/>
      <c r="F3698" s="9"/>
      <c r="G3698" s="9"/>
      <c r="H3698" s="9"/>
    </row>
    <row r="3699" spans="1:8">
      <c r="A3699" s="5"/>
      <c r="B3699" s="7"/>
      <c r="C3699" s="9"/>
      <c r="D3699" s="9"/>
      <c r="E3699" s="9"/>
      <c r="F3699" s="9"/>
      <c r="G3699" s="9"/>
      <c r="H3699" s="9"/>
    </row>
    <row r="3700" spans="1:8">
      <c r="A3700" s="5"/>
      <c r="B3700" s="7"/>
      <c r="C3700" s="9"/>
      <c r="D3700" s="9"/>
      <c r="E3700" s="9"/>
      <c r="F3700" s="9"/>
      <c r="G3700" s="9"/>
      <c r="H3700" s="9"/>
    </row>
    <row r="3701" spans="1:8">
      <c r="A3701" s="5"/>
      <c r="B3701" s="7"/>
      <c r="C3701" s="9"/>
      <c r="D3701" s="9"/>
      <c r="E3701" s="9"/>
      <c r="F3701" s="9"/>
      <c r="G3701" s="9"/>
      <c r="H3701" s="9"/>
    </row>
    <row r="3702" spans="1:8">
      <c r="A3702" s="5"/>
      <c r="B3702" s="7"/>
      <c r="C3702" s="9"/>
      <c r="D3702" s="9"/>
      <c r="E3702" s="9"/>
      <c r="F3702" s="9"/>
      <c r="G3702" s="9"/>
      <c r="H3702" s="9"/>
    </row>
    <row r="3703" spans="1:8">
      <c r="A3703" s="5"/>
      <c r="B3703" s="7"/>
      <c r="C3703" s="9"/>
      <c r="D3703" s="9"/>
      <c r="E3703" s="9"/>
      <c r="F3703" s="9"/>
      <c r="G3703" s="9"/>
      <c r="H3703" s="9"/>
    </row>
    <row r="3704" spans="1:8">
      <c r="A3704" s="5"/>
      <c r="B3704" s="7"/>
      <c r="C3704" s="9"/>
      <c r="D3704" s="9"/>
      <c r="E3704" s="9"/>
      <c r="F3704" s="9"/>
      <c r="G3704" s="9"/>
      <c r="H3704" s="9"/>
    </row>
    <row r="3705" spans="1:8">
      <c r="A3705" s="5"/>
      <c r="B3705" s="7"/>
      <c r="C3705" s="9"/>
      <c r="D3705" s="9"/>
      <c r="E3705" s="9"/>
      <c r="F3705" s="9"/>
      <c r="G3705" s="9"/>
      <c r="H3705" s="9"/>
    </row>
    <row r="3706" spans="1:8">
      <c r="A3706" s="5"/>
      <c r="B3706" s="7"/>
      <c r="C3706" s="9"/>
      <c r="D3706" s="9"/>
      <c r="E3706" s="9"/>
      <c r="F3706" s="9"/>
      <c r="G3706" s="9"/>
      <c r="H3706" s="9"/>
    </row>
    <row r="3707" spans="1:8">
      <c r="A3707" s="5"/>
      <c r="B3707" s="7"/>
      <c r="C3707" s="9"/>
      <c r="D3707" s="9"/>
      <c r="E3707" s="9"/>
      <c r="F3707" s="9"/>
      <c r="G3707" s="9"/>
      <c r="H3707" s="9"/>
    </row>
    <row r="3708" spans="1:8">
      <c r="A3708" s="5"/>
      <c r="B3708" s="7"/>
      <c r="C3708" s="9"/>
      <c r="D3708" s="9"/>
      <c r="E3708" s="9"/>
      <c r="F3708" s="9"/>
      <c r="G3708" s="9"/>
      <c r="H3708" s="9"/>
    </row>
    <row r="3709" spans="1:8">
      <c r="A3709" s="5"/>
      <c r="B3709" s="7"/>
      <c r="C3709" s="9"/>
      <c r="D3709" s="9"/>
      <c r="E3709" s="9"/>
      <c r="F3709" s="9"/>
      <c r="G3709" s="9"/>
      <c r="H3709" s="9"/>
    </row>
    <row r="3710" spans="1:8">
      <c r="A3710" s="5"/>
      <c r="B3710" s="7"/>
      <c r="C3710" s="9"/>
      <c r="D3710" s="9"/>
      <c r="E3710" s="9"/>
      <c r="F3710" s="9"/>
      <c r="G3710" s="9"/>
      <c r="H3710" s="9"/>
    </row>
    <row r="3711" spans="1:8">
      <c r="A3711" s="5"/>
      <c r="B3711" s="7"/>
      <c r="C3711" s="9"/>
      <c r="D3711" s="9"/>
      <c r="E3711" s="9"/>
      <c r="F3711" s="9"/>
      <c r="G3711" s="9"/>
      <c r="H3711" s="9"/>
    </row>
    <row r="3712" spans="1:8">
      <c r="A3712" s="5"/>
      <c r="B3712" s="7"/>
      <c r="C3712" s="9"/>
      <c r="D3712" s="9"/>
      <c r="E3712" s="9"/>
      <c r="F3712" s="9"/>
      <c r="G3712" s="9"/>
      <c r="H3712" s="9"/>
    </row>
    <row r="3713" spans="1:8">
      <c r="A3713" s="5"/>
      <c r="B3713" s="7"/>
      <c r="C3713" s="9"/>
      <c r="D3713" s="9"/>
      <c r="E3713" s="9"/>
      <c r="F3713" s="9"/>
      <c r="G3713" s="9"/>
      <c r="H3713" s="9"/>
    </row>
    <row r="3714" spans="1:8">
      <c r="A3714" s="5"/>
      <c r="B3714" s="7"/>
      <c r="C3714" s="9"/>
      <c r="D3714" s="9"/>
      <c r="E3714" s="9"/>
      <c r="F3714" s="9"/>
      <c r="G3714" s="9"/>
      <c r="H3714" s="9"/>
    </row>
    <row r="3715" spans="1:8">
      <c r="A3715" s="5"/>
      <c r="B3715" s="7"/>
      <c r="C3715" s="9"/>
      <c r="D3715" s="9"/>
      <c r="E3715" s="9"/>
      <c r="F3715" s="9"/>
      <c r="G3715" s="9"/>
      <c r="H3715" s="9"/>
    </row>
    <row r="3716" spans="1:8">
      <c r="A3716" s="5"/>
      <c r="B3716" s="7"/>
      <c r="C3716" s="9"/>
      <c r="D3716" s="9"/>
      <c r="E3716" s="9"/>
      <c r="F3716" s="9"/>
      <c r="G3716" s="9"/>
      <c r="H3716" s="9"/>
    </row>
    <row r="3717" spans="1:8">
      <c r="A3717" s="5"/>
      <c r="B3717" s="7"/>
      <c r="C3717" s="9"/>
      <c r="D3717" s="9"/>
      <c r="E3717" s="9"/>
      <c r="F3717" s="9"/>
      <c r="G3717" s="9"/>
      <c r="H3717" s="9"/>
    </row>
    <row r="3718" spans="1:8">
      <c r="A3718" s="5"/>
      <c r="B3718" s="7"/>
      <c r="C3718" s="9"/>
      <c r="D3718" s="9"/>
      <c r="E3718" s="9"/>
      <c r="F3718" s="9"/>
      <c r="G3718" s="9"/>
      <c r="H3718" s="9"/>
    </row>
    <row r="3719" spans="1:8">
      <c r="A3719" s="5"/>
      <c r="B3719" s="7"/>
      <c r="C3719" s="9"/>
      <c r="D3719" s="9"/>
      <c r="E3719" s="9"/>
      <c r="F3719" s="9"/>
      <c r="G3719" s="9"/>
      <c r="H3719" s="9"/>
    </row>
    <row r="3720" spans="1:8">
      <c r="A3720" s="5"/>
      <c r="B3720" s="7"/>
      <c r="C3720" s="9"/>
      <c r="D3720" s="9"/>
      <c r="E3720" s="9"/>
      <c r="F3720" s="9"/>
      <c r="G3720" s="9"/>
      <c r="H3720" s="9"/>
    </row>
    <row r="3721" spans="1:8">
      <c r="A3721" s="5"/>
      <c r="B3721" s="7"/>
      <c r="C3721" s="9"/>
      <c r="D3721" s="9"/>
      <c r="E3721" s="9"/>
      <c r="F3721" s="9"/>
      <c r="G3721" s="9"/>
      <c r="H3721" s="9"/>
    </row>
    <row r="3722" spans="1:8">
      <c r="A3722" s="5"/>
      <c r="B3722" s="7"/>
      <c r="C3722" s="9"/>
      <c r="D3722" s="9"/>
      <c r="E3722" s="9"/>
      <c r="F3722" s="9"/>
      <c r="G3722" s="9"/>
      <c r="H3722" s="9"/>
    </row>
    <row r="3723" spans="1:8">
      <c r="A3723" s="5"/>
      <c r="B3723" s="7"/>
      <c r="C3723" s="9"/>
      <c r="D3723" s="9"/>
      <c r="E3723" s="9"/>
      <c r="F3723" s="9"/>
      <c r="G3723" s="9"/>
      <c r="H3723" s="9"/>
    </row>
    <row r="3724" spans="1:8">
      <c r="A3724" s="5"/>
      <c r="B3724" s="7"/>
      <c r="C3724" s="9"/>
      <c r="D3724" s="9"/>
      <c r="E3724" s="9"/>
      <c r="F3724" s="9"/>
      <c r="G3724" s="9"/>
      <c r="H3724" s="9"/>
    </row>
    <row r="3725" spans="1:8">
      <c r="A3725" s="5"/>
      <c r="B3725" s="7"/>
      <c r="C3725" s="9"/>
      <c r="D3725" s="9"/>
      <c r="E3725" s="9"/>
      <c r="F3725" s="9"/>
      <c r="G3725" s="9"/>
      <c r="H3725" s="9"/>
    </row>
    <row r="3726" spans="1:8">
      <c r="A3726" s="5"/>
      <c r="B3726" s="7"/>
      <c r="C3726" s="9"/>
      <c r="D3726" s="9"/>
      <c r="E3726" s="9"/>
      <c r="F3726" s="9"/>
      <c r="G3726" s="9"/>
      <c r="H3726" s="9"/>
    </row>
    <row r="3727" spans="1:8">
      <c r="A3727" s="5"/>
      <c r="B3727" s="7"/>
      <c r="C3727" s="9"/>
      <c r="D3727" s="9"/>
      <c r="E3727" s="9"/>
      <c r="F3727" s="9"/>
      <c r="G3727" s="9"/>
      <c r="H3727" s="9"/>
    </row>
    <row r="3728" spans="1:8">
      <c r="A3728" s="5"/>
      <c r="B3728" s="7"/>
      <c r="C3728" s="9"/>
      <c r="D3728" s="9"/>
      <c r="E3728" s="9"/>
      <c r="F3728" s="9"/>
      <c r="G3728" s="9"/>
      <c r="H3728" s="9"/>
    </row>
    <row r="3729" spans="1:8">
      <c r="A3729" s="5"/>
      <c r="B3729" s="7"/>
      <c r="C3729" s="9"/>
      <c r="D3729" s="9"/>
      <c r="E3729" s="9"/>
      <c r="F3729" s="9"/>
      <c r="G3729" s="9"/>
      <c r="H3729" s="9"/>
    </row>
    <row r="3730" spans="1:8">
      <c r="A3730" s="5"/>
      <c r="B3730" s="7"/>
      <c r="C3730" s="9"/>
      <c r="D3730" s="9"/>
      <c r="E3730" s="9"/>
      <c r="F3730" s="9"/>
      <c r="G3730" s="9"/>
      <c r="H3730" s="9"/>
    </row>
    <row r="3731" spans="1:8">
      <c r="A3731" s="5"/>
      <c r="B3731" s="7"/>
      <c r="C3731" s="9"/>
      <c r="D3731" s="9"/>
      <c r="E3731" s="9"/>
      <c r="F3731" s="9"/>
      <c r="G3731" s="9"/>
      <c r="H3731" s="9"/>
    </row>
    <row r="3732" spans="1:8">
      <c r="A3732" s="5"/>
      <c r="B3732" s="7"/>
      <c r="C3732" s="9"/>
      <c r="D3732" s="9"/>
      <c r="E3732" s="9"/>
      <c r="F3732" s="9"/>
      <c r="G3732" s="9"/>
      <c r="H3732" s="9"/>
    </row>
    <row r="3733" spans="1:8">
      <c r="A3733" s="5"/>
      <c r="B3733" s="7"/>
      <c r="C3733" s="9"/>
      <c r="D3733" s="9"/>
      <c r="E3733" s="9"/>
      <c r="F3733" s="9"/>
      <c r="G3733" s="9"/>
      <c r="H3733" s="9"/>
    </row>
    <row r="3734" spans="1:8">
      <c r="A3734" s="5"/>
      <c r="B3734" s="7"/>
      <c r="C3734" s="9"/>
      <c r="D3734" s="9"/>
      <c r="E3734" s="9"/>
      <c r="F3734" s="9"/>
      <c r="G3734" s="9"/>
      <c r="H3734" s="9"/>
    </row>
    <row r="3735" spans="1:8">
      <c r="A3735" s="5"/>
      <c r="B3735" s="7"/>
      <c r="C3735" s="9"/>
      <c r="D3735" s="9"/>
      <c r="E3735" s="9"/>
      <c r="F3735" s="9"/>
      <c r="G3735" s="9"/>
      <c r="H3735" s="9"/>
    </row>
    <row r="3736" spans="1:8">
      <c r="A3736" s="5"/>
      <c r="B3736" s="7"/>
      <c r="C3736" s="9"/>
      <c r="D3736" s="9"/>
      <c r="E3736" s="9"/>
      <c r="F3736" s="9"/>
      <c r="G3736" s="9"/>
      <c r="H3736" s="9"/>
    </row>
    <row r="3737" spans="1:8">
      <c r="A3737" s="5"/>
      <c r="B3737" s="7"/>
      <c r="C3737" s="9"/>
      <c r="D3737" s="9"/>
      <c r="E3737" s="9"/>
      <c r="F3737" s="9"/>
      <c r="G3737" s="9"/>
      <c r="H3737" s="9"/>
    </row>
    <row r="3738" spans="1:8">
      <c r="A3738" s="5"/>
      <c r="B3738" s="7"/>
      <c r="C3738" s="9"/>
      <c r="D3738" s="9"/>
      <c r="E3738" s="9"/>
      <c r="F3738" s="9"/>
      <c r="G3738" s="9"/>
      <c r="H3738" s="9"/>
    </row>
    <row r="3739" spans="1:8">
      <c r="A3739" s="5"/>
      <c r="B3739" s="7"/>
      <c r="C3739" s="9"/>
      <c r="D3739" s="9"/>
      <c r="E3739" s="9"/>
      <c r="F3739" s="9"/>
      <c r="G3739" s="9"/>
      <c r="H3739" s="9"/>
    </row>
    <row r="3740" spans="1:8">
      <c r="A3740" s="5"/>
      <c r="B3740" s="7"/>
      <c r="C3740" s="9"/>
      <c r="D3740" s="9"/>
      <c r="E3740" s="9"/>
      <c r="F3740" s="9"/>
      <c r="G3740" s="9"/>
      <c r="H3740" s="9"/>
    </row>
    <row r="3741" spans="1:8">
      <c r="A3741" s="5"/>
      <c r="B3741" s="7"/>
      <c r="C3741" s="9"/>
      <c r="D3741" s="9"/>
      <c r="E3741" s="9"/>
      <c r="F3741" s="9"/>
      <c r="G3741" s="9"/>
      <c r="H3741" s="9"/>
    </row>
    <row r="3742" spans="1:8">
      <c r="A3742" s="5"/>
      <c r="B3742" s="7"/>
      <c r="C3742" s="9"/>
      <c r="D3742" s="9"/>
      <c r="E3742" s="9"/>
      <c r="F3742" s="9"/>
      <c r="G3742" s="9"/>
      <c r="H3742" s="9"/>
    </row>
    <row r="3743" spans="1:8">
      <c r="A3743" s="5"/>
      <c r="B3743" s="7"/>
      <c r="C3743" s="9"/>
      <c r="D3743" s="9"/>
      <c r="E3743" s="9"/>
      <c r="F3743" s="9"/>
      <c r="G3743" s="9"/>
      <c r="H3743" s="9"/>
    </row>
    <row r="3744" spans="1:8">
      <c r="A3744" s="5"/>
      <c r="B3744" s="7"/>
      <c r="C3744" s="9"/>
      <c r="D3744" s="9"/>
      <c r="E3744" s="9"/>
      <c r="F3744" s="9"/>
      <c r="G3744" s="9"/>
      <c r="H3744" s="9"/>
    </row>
    <row r="3745" spans="1:8">
      <c r="A3745" s="5"/>
      <c r="B3745" s="7"/>
      <c r="C3745" s="9"/>
      <c r="D3745" s="9"/>
      <c r="E3745" s="9"/>
      <c r="F3745" s="9"/>
      <c r="G3745" s="9"/>
      <c r="H3745" s="9"/>
    </row>
    <row r="3746" spans="1:8">
      <c r="A3746" s="5"/>
      <c r="B3746" s="7"/>
      <c r="C3746" s="9"/>
      <c r="D3746" s="9"/>
      <c r="E3746" s="9"/>
      <c r="F3746" s="9"/>
      <c r="G3746" s="9"/>
      <c r="H3746" s="9"/>
    </row>
    <row r="3747" spans="1:8">
      <c r="A3747" s="5"/>
      <c r="B3747" s="7"/>
      <c r="C3747" s="9"/>
      <c r="D3747" s="9"/>
      <c r="E3747" s="9"/>
      <c r="F3747" s="9"/>
      <c r="G3747" s="9"/>
      <c r="H3747" s="9"/>
    </row>
    <row r="3748" spans="1:8">
      <c r="A3748" s="5"/>
      <c r="B3748" s="7"/>
      <c r="C3748" s="9"/>
      <c r="D3748" s="9"/>
      <c r="E3748" s="9"/>
      <c r="F3748" s="9"/>
      <c r="G3748" s="9"/>
      <c r="H3748" s="9"/>
    </row>
    <row r="3749" spans="1:8">
      <c r="A3749" s="5"/>
      <c r="B3749" s="7"/>
      <c r="C3749" s="9"/>
      <c r="D3749" s="9"/>
      <c r="E3749" s="9"/>
      <c r="F3749" s="9"/>
      <c r="G3749" s="9"/>
      <c r="H3749" s="9"/>
    </row>
    <row r="3750" spans="1:8">
      <c r="A3750" s="5"/>
      <c r="B3750" s="7"/>
      <c r="C3750" s="9"/>
      <c r="D3750" s="9"/>
      <c r="E3750" s="9"/>
      <c r="F3750" s="9"/>
      <c r="G3750" s="9"/>
      <c r="H3750" s="9"/>
    </row>
    <row r="3751" spans="1:8">
      <c r="A3751" s="5"/>
      <c r="B3751" s="7"/>
      <c r="C3751" s="9"/>
      <c r="D3751" s="9"/>
      <c r="E3751" s="9"/>
      <c r="F3751" s="9"/>
      <c r="G3751" s="9"/>
      <c r="H3751" s="9"/>
    </row>
    <row r="3752" spans="1:8">
      <c r="A3752" s="5"/>
      <c r="B3752" s="7"/>
      <c r="C3752" s="9"/>
      <c r="D3752" s="9"/>
      <c r="E3752" s="9"/>
      <c r="F3752" s="9"/>
      <c r="G3752" s="9"/>
      <c r="H3752" s="9"/>
    </row>
    <row r="3753" spans="1:8">
      <c r="A3753" s="5"/>
      <c r="B3753" s="7"/>
      <c r="C3753" s="9"/>
      <c r="D3753" s="9"/>
      <c r="E3753" s="9"/>
      <c r="F3753" s="9"/>
      <c r="G3753" s="9"/>
      <c r="H3753" s="9"/>
    </row>
    <row r="3754" spans="1:8">
      <c r="A3754" s="5"/>
      <c r="B3754" s="7"/>
      <c r="C3754" s="9"/>
      <c r="D3754" s="9"/>
      <c r="E3754" s="9"/>
      <c r="F3754" s="9"/>
      <c r="G3754" s="9"/>
      <c r="H3754" s="9"/>
    </row>
    <row r="3755" spans="1:8">
      <c r="A3755" s="5"/>
      <c r="B3755" s="7"/>
      <c r="C3755" s="9"/>
      <c r="D3755" s="9"/>
      <c r="E3755" s="9"/>
      <c r="F3755" s="9"/>
      <c r="G3755" s="9"/>
      <c r="H3755" s="9"/>
    </row>
    <row r="3756" spans="1:8">
      <c r="A3756" s="5"/>
      <c r="B3756" s="7"/>
      <c r="C3756" s="9"/>
      <c r="D3756" s="9"/>
      <c r="E3756" s="9"/>
      <c r="F3756" s="9"/>
      <c r="G3756" s="9"/>
      <c r="H3756" s="9"/>
    </row>
    <row r="3757" spans="1:8">
      <c r="A3757" s="5"/>
      <c r="B3757" s="7"/>
      <c r="C3757" s="9"/>
      <c r="D3757" s="9"/>
      <c r="E3757" s="9"/>
      <c r="F3757" s="9"/>
      <c r="G3757" s="9"/>
      <c r="H3757" s="9"/>
    </row>
    <row r="3758" spans="1:8">
      <c r="A3758" s="5"/>
      <c r="B3758" s="7"/>
      <c r="C3758" s="9"/>
      <c r="D3758" s="9"/>
      <c r="E3758" s="9"/>
      <c r="F3758" s="9"/>
      <c r="G3758" s="9"/>
      <c r="H3758" s="9"/>
    </row>
    <row r="3759" spans="1:8">
      <c r="A3759" s="5"/>
      <c r="B3759" s="7"/>
      <c r="C3759" s="9"/>
      <c r="D3759" s="9"/>
      <c r="E3759" s="9"/>
      <c r="F3759" s="9"/>
      <c r="G3759" s="9"/>
      <c r="H3759" s="9"/>
    </row>
    <row r="3760" spans="1:8">
      <c r="A3760" s="5"/>
      <c r="B3760" s="7"/>
      <c r="C3760" s="9"/>
      <c r="D3760" s="9"/>
      <c r="E3760" s="9"/>
      <c r="F3760" s="9"/>
      <c r="G3760" s="9"/>
      <c r="H3760" s="9"/>
    </row>
    <row r="3761" spans="1:8">
      <c r="A3761" s="5"/>
      <c r="B3761" s="7"/>
      <c r="C3761" s="9"/>
      <c r="D3761" s="9"/>
      <c r="E3761" s="9"/>
      <c r="F3761" s="9"/>
      <c r="G3761" s="9"/>
      <c r="H3761" s="9"/>
    </row>
    <row r="3762" spans="1:8">
      <c r="A3762" s="5"/>
      <c r="B3762" s="7"/>
      <c r="C3762" s="9"/>
      <c r="D3762" s="9"/>
      <c r="E3762" s="9"/>
      <c r="F3762" s="9"/>
      <c r="G3762" s="9"/>
      <c r="H3762" s="9"/>
    </row>
    <row r="3763" spans="1:8">
      <c r="A3763" s="5"/>
      <c r="B3763" s="7"/>
      <c r="C3763" s="9"/>
      <c r="D3763" s="9"/>
      <c r="E3763" s="9"/>
      <c r="F3763" s="9"/>
      <c r="G3763" s="9"/>
      <c r="H3763" s="9"/>
    </row>
    <row r="3764" spans="1:8">
      <c r="A3764" s="5"/>
      <c r="B3764" s="7"/>
      <c r="C3764" s="9"/>
      <c r="D3764" s="9"/>
      <c r="E3764" s="9"/>
      <c r="F3764" s="9"/>
      <c r="G3764" s="9"/>
      <c r="H3764" s="9"/>
    </row>
    <row r="3765" spans="1:8">
      <c r="A3765" s="5"/>
      <c r="B3765" s="7"/>
      <c r="C3765" s="9"/>
      <c r="D3765" s="9"/>
      <c r="E3765" s="9"/>
      <c r="F3765" s="9"/>
      <c r="G3765" s="9"/>
      <c r="H3765" s="9"/>
    </row>
    <row r="3766" spans="1:8">
      <c r="A3766" s="5"/>
      <c r="B3766" s="7"/>
      <c r="C3766" s="9"/>
      <c r="D3766" s="9"/>
      <c r="E3766" s="9"/>
      <c r="F3766" s="9"/>
      <c r="G3766" s="9"/>
      <c r="H3766" s="9"/>
    </row>
    <row r="3767" spans="1:8">
      <c r="A3767" s="5"/>
      <c r="B3767" s="7"/>
      <c r="C3767" s="9"/>
      <c r="D3767" s="9"/>
      <c r="E3767" s="9"/>
      <c r="F3767" s="9"/>
      <c r="G3767" s="9"/>
      <c r="H3767" s="9"/>
    </row>
    <row r="3768" spans="1:8">
      <c r="A3768" s="5"/>
      <c r="B3768" s="7"/>
      <c r="C3768" s="9"/>
      <c r="D3768" s="9"/>
      <c r="E3768" s="9"/>
      <c r="F3768" s="9"/>
      <c r="G3768" s="9"/>
      <c r="H3768" s="9"/>
    </row>
    <row r="3769" spans="1:8">
      <c r="A3769" s="5"/>
      <c r="B3769" s="7"/>
      <c r="C3769" s="9"/>
      <c r="D3769" s="9"/>
      <c r="E3769" s="9"/>
      <c r="F3769" s="9"/>
      <c r="G3769" s="9"/>
      <c r="H3769" s="9"/>
    </row>
    <row r="3770" spans="1:8">
      <c r="A3770" s="5"/>
      <c r="B3770" s="7"/>
      <c r="C3770" s="9"/>
      <c r="D3770" s="9"/>
      <c r="E3770" s="9"/>
      <c r="F3770" s="9"/>
      <c r="G3770" s="9"/>
      <c r="H3770" s="9"/>
    </row>
    <row r="3771" spans="1:8">
      <c r="A3771" s="5"/>
      <c r="B3771" s="7"/>
      <c r="C3771" s="9"/>
      <c r="D3771" s="9"/>
      <c r="E3771" s="9"/>
      <c r="F3771" s="9"/>
      <c r="G3771" s="9"/>
      <c r="H3771" s="9"/>
    </row>
    <row r="3772" spans="1:8">
      <c r="A3772" s="5"/>
      <c r="B3772" s="7"/>
      <c r="C3772" s="9"/>
      <c r="D3772" s="9"/>
      <c r="E3772" s="9"/>
      <c r="F3772" s="9"/>
      <c r="G3772" s="9"/>
      <c r="H3772" s="9"/>
    </row>
    <row r="3773" spans="1:8">
      <c r="A3773" s="5"/>
      <c r="B3773" s="7"/>
      <c r="C3773" s="9"/>
      <c r="D3773" s="9"/>
      <c r="E3773" s="9"/>
      <c r="F3773" s="9"/>
      <c r="G3773" s="9"/>
      <c r="H3773" s="9"/>
    </row>
    <row r="3774" spans="1:8">
      <c r="A3774" s="5"/>
      <c r="B3774" s="7"/>
      <c r="C3774" s="9"/>
      <c r="D3774" s="9"/>
      <c r="E3774" s="9"/>
      <c r="F3774" s="9"/>
      <c r="G3774" s="9"/>
      <c r="H3774" s="9"/>
    </row>
    <row r="3775" spans="1:8">
      <c r="A3775" s="5"/>
      <c r="B3775" s="7"/>
      <c r="C3775" s="9"/>
      <c r="D3775" s="9"/>
      <c r="E3775" s="9"/>
      <c r="F3775" s="9"/>
      <c r="G3775" s="9"/>
      <c r="H3775" s="9"/>
    </row>
    <row r="3776" spans="1:8">
      <c r="A3776" s="5"/>
      <c r="B3776" s="7"/>
      <c r="C3776" s="9"/>
      <c r="D3776" s="9"/>
      <c r="E3776" s="9"/>
      <c r="F3776" s="9"/>
      <c r="G3776" s="9"/>
      <c r="H3776" s="9"/>
    </row>
    <row r="3777" spans="1:8">
      <c r="A3777" s="5"/>
      <c r="B3777" s="7"/>
      <c r="C3777" s="9"/>
      <c r="D3777" s="9"/>
      <c r="E3777" s="9"/>
      <c r="F3777" s="9"/>
      <c r="G3777" s="9"/>
      <c r="H3777" s="9"/>
    </row>
    <row r="3778" spans="1:8">
      <c r="A3778" s="5"/>
      <c r="B3778" s="7"/>
      <c r="C3778" s="9"/>
      <c r="D3778" s="9"/>
      <c r="E3778" s="9"/>
      <c r="F3778" s="9"/>
      <c r="G3778" s="9"/>
      <c r="H3778" s="9"/>
    </row>
    <row r="3779" spans="1:8">
      <c r="A3779" s="5"/>
      <c r="B3779" s="7"/>
      <c r="C3779" s="9"/>
      <c r="D3779" s="9"/>
      <c r="E3779" s="9"/>
      <c r="F3779" s="9"/>
      <c r="G3779" s="9"/>
      <c r="H3779" s="9"/>
    </row>
    <row r="3780" spans="1:8">
      <c r="A3780" s="5"/>
      <c r="B3780" s="7"/>
      <c r="C3780" s="9"/>
      <c r="D3780" s="9"/>
      <c r="E3780" s="9"/>
      <c r="F3780" s="9"/>
      <c r="G3780" s="9"/>
      <c r="H3780" s="9"/>
    </row>
    <row r="3781" spans="1:8">
      <c r="A3781" s="5"/>
      <c r="B3781" s="7"/>
      <c r="C3781" s="9"/>
      <c r="D3781" s="9"/>
      <c r="E3781" s="9"/>
      <c r="F3781" s="9"/>
      <c r="G3781" s="9"/>
      <c r="H3781" s="9"/>
    </row>
    <row r="3782" spans="1:8">
      <c r="A3782" s="5"/>
      <c r="B3782" s="7"/>
      <c r="C3782" s="9"/>
      <c r="D3782" s="9"/>
      <c r="E3782" s="9"/>
      <c r="F3782" s="9"/>
      <c r="G3782" s="9"/>
      <c r="H3782" s="9"/>
    </row>
    <row r="3783" spans="1:8">
      <c r="A3783" s="5"/>
      <c r="B3783" s="7"/>
      <c r="C3783" s="9"/>
      <c r="D3783" s="9"/>
      <c r="E3783" s="9"/>
      <c r="F3783" s="9"/>
      <c r="G3783" s="9"/>
      <c r="H3783" s="9"/>
    </row>
    <row r="3784" spans="1:8">
      <c r="A3784" s="5"/>
      <c r="B3784" s="7"/>
      <c r="C3784" s="9"/>
      <c r="D3784" s="9"/>
      <c r="E3784" s="9"/>
      <c r="F3784" s="9"/>
      <c r="G3784" s="9"/>
      <c r="H3784" s="9"/>
    </row>
    <row r="3785" spans="1:8">
      <c r="A3785" s="5"/>
      <c r="B3785" s="7"/>
      <c r="C3785" s="9"/>
      <c r="D3785" s="9"/>
      <c r="E3785" s="9"/>
      <c r="F3785" s="9"/>
      <c r="G3785" s="9"/>
      <c r="H3785" s="9"/>
    </row>
    <row r="3786" spans="1:8">
      <c r="A3786" s="5"/>
      <c r="B3786" s="7"/>
      <c r="C3786" s="9"/>
      <c r="D3786" s="9"/>
      <c r="E3786" s="9"/>
      <c r="F3786" s="9"/>
      <c r="G3786" s="9"/>
      <c r="H3786" s="9"/>
    </row>
    <row r="3787" spans="1:8">
      <c r="A3787" s="5"/>
      <c r="B3787" s="7"/>
      <c r="C3787" s="9"/>
      <c r="D3787" s="9"/>
      <c r="E3787" s="9"/>
      <c r="F3787" s="9"/>
      <c r="G3787" s="9"/>
      <c r="H3787" s="9"/>
    </row>
    <row r="3788" spans="1:8">
      <c r="A3788" s="5"/>
      <c r="B3788" s="7"/>
      <c r="C3788" s="9"/>
      <c r="D3788" s="9"/>
      <c r="E3788" s="9"/>
      <c r="F3788" s="9"/>
      <c r="G3788" s="9"/>
      <c r="H3788" s="9"/>
    </row>
    <row r="3789" spans="1:8">
      <c r="A3789" s="5"/>
      <c r="B3789" s="7"/>
      <c r="C3789" s="9"/>
      <c r="D3789" s="9"/>
      <c r="E3789" s="9"/>
      <c r="F3789" s="9"/>
      <c r="G3789" s="9"/>
      <c r="H3789" s="9"/>
    </row>
    <row r="3790" spans="1:8">
      <c r="A3790" s="5"/>
      <c r="B3790" s="7"/>
      <c r="C3790" s="9"/>
      <c r="D3790" s="9"/>
      <c r="E3790" s="9"/>
      <c r="F3790" s="9"/>
      <c r="G3790" s="9"/>
      <c r="H3790" s="9"/>
    </row>
    <row r="3791" spans="1:8">
      <c r="A3791" s="5"/>
      <c r="B3791" s="7"/>
      <c r="C3791" s="9"/>
      <c r="D3791" s="9"/>
      <c r="E3791" s="9"/>
      <c r="F3791" s="9"/>
      <c r="G3791" s="9"/>
      <c r="H3791" s="9"/>
    </row>
    <row r="3792" spans="1:8">
      <c r="A3792" s="5"/>
      <c r="B3792" s="7"/>
      <c r="C3792" s="9"/>
      <c r="D3792" s="9"/>
      <c r="E3792" s="9"/>
      <c r="F3792" s="9"/>
      <c r="G3792" s="9"/>
      <c r="H3792" s="9"/>
    </row>
    <row r="3793" spans="1:8">
      <c r="A3793" s="5"/>
      <c r="B3793" s="7"/>
      <c r="C3793" s="9"/>
      <c r="D3793" s="9"/>
      <c r="E3793" s="9"/>
      <c r="F3793" s="9"/>
      <c r="G3793" s="9"/>
      <c r="H3793" s="9"/>
    </row>
    <row r="3794" spans="1:8">
      <c r="A3794" s="5"/>
      <c r="B3794" s="7"/>
      <c r="C3794" s="9"/>
      <c r="D3794" s="9"/>
      <c r="E3794" s="9"/>
      <c r="F3794" s="9"/>
      <c r="G3794" s="9"/>
      <c r="H3794" s="9"/>
    </row>
    <row r="3795" spans="1:8">
      <c r="A3795" s="5"/>
      <c r="B3795" s="7"/>
      <c r="C3795" s="9"/>
      <c r="D3795" s="9"/>
      <c r="E3795" s="9"/>
      <c r="F3795" s="9"/>
      <c r="G3795" s="9"/>
      <c r="H3795" s="9"/>
    </row>
    <row r="3796" spans="1:8">
      <c r="A3796" s="5"/>
      <c r="B3796" s="7"/>
      <c r="C3796" s="9"/>
      <c r="D3796" s="9"/>
      <c r="E3796" s="9"/>
      <c r="F3796" s="9"/>
      <c r="G3796" s="9"/>
      <c r="H3796" s="9"/>
    </row>
    <row r="3797" spans="1:8">
      <c r="A3797" s="5"/>
      <c r="B3797" s="7"/>
      <c r="C3797" s="9"/>
      <c r="D3797" s="9"/>
      <c r="E3797" s="9"/>
      <c r="F3797" s="9"/>
      <c r="G3797" s="9"/>
      <c r="H3797" s="9"/>
    </row>
    <row r="3798" spans="1:8">
      <c r="A3798" s="5"/>
      <c r="B3798" s="7"/>
      <c r="C3798" s="9"/>
      <c r="D3798" s="9"/>
      <c r="E3798" s="9"/>
      <c r="F3798" s="9"/>
      <c r="G3798" s="9"/>
      <c r="H3798" s="9"/>
    </row>
    <row r="3799" spans="1:8">
      <c r="A3799" s="5"/>
      <c r="B3799" s="7"/>
      <c r="C3799" s="9"/>
      <c r="D3799" s="9"/>
      <c r="E3799" s="9"/>
      <c r="F3799" s="9"/>
      <c r="G3799" s="9"/>
      <c r="H3799" s="9"/>
    </row>
    <row r="3800" spans="1:8">
      <c r="A3800" s="5"/>
      <c r="B3800" s="7"/>
      <c r="C3800" s="9"/>
      <c r="D3800" s="9"/>
      <c r="E3800" s="9"/>
      <c r="F3800" s="9"/>
      <c r="G3800" s="9"/>
      <c r="H3800" s="9"/>
    </row>
    <row r="3801" spans="1:8">
      <c r="A3801" s="5"/>
      <c r="B3801" s="7"/>
      <c r="C3801" s="9"/>
      <c r="D3801" s="9"/>
      <c r="E3801" s="9"/>
      <c r="F3801" s="9"/>
      <c r="G3801" s="9"/>
      <c r="H3801" s="9"/>
    </row>
    <row r="3802" spans="1:8">
      <c r="A3802" s="5"/>
      <c r="B3802" s="7"/>
      <c r="C3802" s="9"/>
      <c r="D3802" s="9"/>
      <c r="E3802" s="9"/>
      <c r="F3802" s="9"/>
      <c r="G3802" s="9"/>
      <c r="H3802" s="9"/>
    </row>
    <row r="3803" spans="1:8">
      <c r="A3803" s="5"/>
      <c r="B3803" s="7"/>
      <c r="C3803" s="9"/>
      <c r="D3803" s="9"/>
      <c r="E3803" s="9"/>
      <c r="F3803" s="9"/>
      <c r="G3803" s="9"/>
      <c r="H3803" s="9"/>
    </row>
    <row r="3804" spans="1:8">
      <c r="A3804" s="5"/>
      <c r="B3804" s="7"/>
      <c r="C3804" s="9"/>
      <c r="D3804" s="9"/>
      <c r="E3804" s="9"/>
      <c r="F3804" s="9"/>
      <c r="G3804" s="9"/>
      <c r="H3804" s="9"/>
    </row>
    <row r="3805" spans="1:8">
      <c r="A3805" s="5"/>
      <c r="B3805" s="7"/>
      <c r="C3805" s="9"/>
      <c r="D3805" s="9"/>
      <c r="E3805" s="9"/>
      <c r="F3805" s="9"/>
      <c r="G3805" s="9"/>
      <c r="H3805" s="9"/>
    </row>
    <row r="3806" spans="1:8">
      <c r="A3806" s="5"/>
      <c r="B3806" s="7"/>
      <c r="C3806" s="9"/>
      <c r="D3806" s="9"/>
      <c r="E3806" s="9"/>
      <c r="F3806" s="9"/>
      <c r="G3806" s="9"/>
      <c r="H3806" s="9"/>
    </row>
    <row r="3807" spans="1:8">
      <c r="A3807" s="5"/>
      <c r="B3807" s="7"/>
      <c r="C3807" s="9"/>
      <c r="D3807" s="9"/>
      <c r="E3807" s="9"/>
      <c r="F3807" s="9"/>
      <c r="G3807" s="9"/>
      <c r="H3807" s="9"/>
    </row>
    <row r="3808" spans="1:8">
      <c r="A3808" s="5"/>
      <c r="B3808" s="7"/>
      <c r="C3808" s="9"/>
      <c r="D3808" s="9"/>
      <c r="E3808" s="9"/>
      <c r="F3808" s="9"/>
      <c r="G3808" s="9"/>
      <c r="H3808" s="9"/>
    </row>
    <row r="3809" spans="1:8">
      <c r="A3809" s="5"/>
      <c r="B3809" s="7"/>
      <c r="C3809" s="9"/>
      <c r="D3809" s="9"/>
      <c r="E3809" s="9"/>
      <c r="F3809" s="9"/>
      <c r="G3809" s="9"/>
      <c r="H3809" s="9"/>
    </row>
    <row r="3810" spans="1:8">
      <c r="A3810" s="5"/>
      <c r="B3810" s="7"/>
      <c r="C3810" s="9"/>
      <c r="D3810" s="9"/>
      <c r="E3810" s="9"/>
      <c r="F3810" s="9"/>
      <c r="G3810" s="9"/>
      <c r="H3810" s="9"/>
    </row>
    <row r="3811" spans="1:8">
      <c r="A3811" s="5"/>
      <c r="B3811" s="7"/>
      <c r="C3811" s="9"/>
      <c r="D3811" s="9"/>
      <c r="E3811" s="9"/>
      <c r="F3811" s="9"/>
      <c r="G3811" s="9"/>
      <c r="H3811" s="9"/>
    </row>
    <row r="3812" spans="1:8">
      <c r="A3812" s="5"/>
      <c r="B3812" s="7"/>
      <c r="C3812" s="9"/>
      <c r="D3812" s="9"/>
      <c r="E3812" s="9"/>
      <c r="F3812" s="9"/>
      <c r="G3812" s="9"/>
      <c r="H3812" s="9"/>
    </row>
    <row r="3813" spans="1:8">
      <c r="A3813" s="5"/>
      <c r="B3813" s="7"/>
      <c r="C3813" s="9"/>
      <c r="D3813" s="9"/>
      <c r="E3813" s="9"/>
      <c r="F3813" s="9"/>
      <c r="G3813" s="9"/>
      <c r="H3813" s="9"/>
    </row>
    <row r="3814" spans="1:8">
      <c r="A3814" s="5"/>
      <c r="B3814" s="7"/>
      <c r="C3814" s="9"/>
      <c r="D3814" s="9"/>
      <c r="E3814" s="9"/>
      <c r="F3814" s="9"/>
      <c r="G3814" s="9"/>
      <c r="H3814" s="9"/>
    </row>
    <row r="3815" spans="1:8">
      <c r="A3815" s="5"/>
      <c r="B3815" s="7"/>
      <c r="C3815" s="9"/>
      <c r="D3815" s="9"/>
      <c r="E3815" s="9"/>
      <c r="F3815" s="9"/>
      <c r="G3815" s="9"/>
      <c r="H3815" s="9"/>
    </row>
    <row r="3816" spans="1:8">
      <c r="A3816" s="5"/>
      <c r="B3816" s="7"/>
      <c r="C3816" s="9"/>
      <c r="D3816" s="9"/>
      <c r="E3816" s="9"/>
      <c r="F3816" s="9"/>
      <c r="G3816" s="9"/>
      <c r="H3816" s="9"/>
    </row>
    <row r="3817" spans="1:8">
      <c r="A3817" s="5"/>
      <c r="B3817" s="7"/>
      <c r="C3817" s="9"/>
      <c r="D3817" s="9"/>
      <c r="E3817" s="9"/>
      <c r="F3817" s="9"/>
      <c r="G3817" s="9"/>
      <c r="H3817" s="9"/>
    </row>
    <row r="3818" spans="1:8">
      <c r="A3818" s="5"/>
      <c r="B3818" s="7"/>
      <c r="C3818" s="9"/>
      <c r="D3818" s="9"/>
      <c r="E3818" s="9"/>
      <c r="F3818" s="9"/>
      <c r="G3818" s="9"/>
      <c r="H3818" s="9"/>
    </row>
    <row r="3819" spans="1:8">
      <c r="A3819" s="5"/>
      <c r="B3819" s="7"/>
      <c r="C3819" s="9"/>
      <c r="D3819" s="9"/>
      <c r="E3819" s="9"/>
      <c r="F3819" s="9"/>
      <c r="G3819" s="9"/>
      <c r="H3819" s="9"/>
    </row>
    <row r="3820" spans="1:8">
      <c r="A3820" s="5"/>
      <c r="B3820" s="7"/>
      <c r="C3820" s="9"/>
      <c r="D3820" s="9"/>
      <c r="E3820" s="9"/>
      <c r="F3820" s="9"/>
      <c r="G3820" s="9"/>
      <c r="H3820" s="9"/>
    </row>
    <row r="3821" spans="1:8">
      <c r="A3821" s="5"/>
      <c r="B3821" s="7"/>
      <c r="C3821" s="9"/>
      <c r="D3821" s="9"/>
      <c r="E3821" s="9"/>
      <c r="F3821" s="9"/>
      <c r="G3821" s="9"/>
      <c r="H3821" s="9"/>
    </row>
    <row r="3822" spans="1:8">
      <c r="A3822" s="5"/>
      <c r="B3822" s="7"/>
      <c r="C3822" s="9"/>
      <c r="D3822" s="9"/>
      <c r="E3822" s="9"/>
      <c r="F3822" s="9"/>
      <c r="G3822" s="9"/>
      <c r="H3822" s="9"/>
    </row>
    <row r="3823" spans="1:8">
      <c r="A3823" s="5"/>
      <c r="B3823" s="7"/>
      <c r="C3823" s="9"/>
      <c r="D3823" s="9"/>
      <c r="E3823" s="9"/>
      <c r="F3823" s="9"/>
      <c r="G3823" s="9"/>
      <c r="H3823" s="9"/>
    </row>
    <row r="3824" spans="1:8">
      <c r="A3824" s="5"/>
      <c r="B3824" s="7"/>
      <c r="C3824" s="9"/>
      <c r="D3824" s="9"/>
      <c r="E3824" s="9"/>
      <c r="F3824" s="9"/>
      <c r="G3824" s="9"/>
      <c r="H3824" s="9"/>
    </row>
    <row r="3825" spans="1:8">
      <c r="A3825" s="5"/>
      <c r="B3825" s="7"/>
      <c r="C3825" s="9"/>
      <c r="D3825" s="9"/>
      <c r="E3825" s="9"/>
      <c r="F3825" s="9"/>
      <c r="G3825" s="9"/>
      <c r="H3825" s="9"/>
    </row>
    <row r="3826" spans="1:8">
      <c r="A3826" s="5"/>
      <c r="B3826" s="7"/>
      <c r="C3826" s="9"/>
      <c r="D3826" s="9"/>
      <c r="E3826" s="9"/>
      <c r="F3826" s="9"/>
      <c r="G3826" s="9"/>
      <c r="H3826" s="9"/>
    </row>
    <row r="3827" spans="1:8">
      <c r="A3827" s="5"/>
      <c r="B3827" s="7"/>
      <c r="C3827" s="9"/>
      <c r="D3827" s="9"/>
      <c r="E3827" s="9"/>
      <c r="F3827" s="9"/>
      <c r="G3827" s="9"/>
      <c r="H3827" s="9"/>
    </row>
    <row r="3828" spans="1:8">
      <c r="A3828" s="5"/>
      <c r="B3828" s="7"/>
      <c r="C3828" s="9"/>
      <c r="D3828" s="9"/>
      <c r="E3828" s="9"/>
      <c r="F3828" s="9"/>
      <c r="G3828" s="9"/>
      <c r="H3828" s="9"/>
    </row>
    <row r="3829" spans="1:8">
      <c r="A3829" s="5"/>
      <c r="B3829" s="7"/>
      <c r="C3829" s="9"/>
      <c r="D3829" s="9"/>
      <c r="E3829" s="9"/>
      <c r="F3829" s="9"/>
      <c r="G3829" s="9"/>
      <c r="H3829" s="9"/>
    </row>
    <row r="3830" spans="1:8">
      <c r="A3830" s="5"/>
      <c r="B3830" s="7"/>
      <c r="C3830" s="9"/>
      <c r="D3830" s="9"/>
      <c r="E3830" s="9"/>
      <c r="F3830" s="9"/>
      <c r="G3830" s="9"/>
      <c r="H3830" s="9"/>
    </row>
    <row r="3831" spans="1:8">
      <c r="A3831" s="5"/>
      <c r="B3831" s="7"/>
      <c r="C3831" s="9"/>
      <c r="D3831" s="9"/>
      <c r="E3831" s="9"/>
      <c r="F3831" s="9"/>
      <c r="G3831" s="9"/>
      <c r="H3831" s="9"/>
    </row>
    <row r="3832" spans="1:8">
      <c r="A3832" s="5"/>
      <c r="B3832" s="7"/>
      <c r="C3832" s="9"/>
      <c r="D3832" s="9"/>
      <c r="E3832" s="9"/>
      <c r="F3832" s="9"/>
      <c r="G3832" s="9"/>
      <c r="H3832" s="9"/>
    </row>
    <row r="3833" spans="1:8">
      <c r="A3833" s="5"/>
      <c r="B3833" s="7"/>
      <c r="C3833" s="9"/>
      <c r="D3833" s="9"/>
      <c r="E3833" s="9"/>
      <c r="F3833" s="9"/>
      <c r="G3833" s="9"/>
      <c r="H3833" s="9"/>
    </row>
    <row r="3834" spans="1:8">
      <c r="A3834" s="5"/>
      <c r="B3834" s="7"/>
      <c r="C3834" s="9"/>
      <c r="D3834" s="9"/>
      <c r="E3834" s="9"/>
      <c r="F3834" s="9"/>
      <c r="G3834" s="9"/>
      <c r="H3834" s="9"/>
    </row>
    <row r="3835" spans="1:8">
      <c r="A3835" s="5"/>
      <c r="B3835" s="7"/>
      <c r="C3835" s="9"/>
      <c r="D3835" s="9"/>
      <c r="E3835" s="9"/>
      <c r="F3835" s="9"/>
      <c r="G3835" s="9"/>
      <c r="H3835" s="9"/>
    </row>
    <row r="3836" spans="1:8">
      <c r="A3836" s="5"/>
      <c r="B3836" s="7"/>
      <c r="C3836" s="9"/>
      <c r="D3836" s="9"/>
      <c r="E3836" s="9"/>
      <c r="F3836" s="9"/>
      <c r="G3836" s="9"/>
      <c r="H3836" s="9"/>
    </row>
    <row r="3837" spans="1:8">
      <c r="A3837" s="5"/>
      <c r="B3837" s="7"/>
      <c r="C3837" s="9"/>
      <c r="D3837" s="9"/>
      <c r="E3837" s="9"/>
      <c r="F3837" s="9"/>
      <c r="G3837" s="9"/>
      <c r="H3837" s="9"/>
    </row>
    <row r="3838" spans="1:8">
      <c r="A3838" s="5"/>
      <c r="B3838" s="7"/>
      <c r="C3838" s="9"/>
      <c r="D3838" s="9"/>
      <c r="E3838" s="9"/>
      <c r="F3838" s="9"/>
      <c r="G3838" s="9"/>
      <c r="H3838" s="9"/>
    </row>
    <row r="3839" spans="1:8">
      <c r="A3839" s="5"/>
      <c r="B3839" s="7"/>
      <c r="C3839" s="9"/>
      <c r="D3839" s="9"/>
      <c r="E3839" s="9"/>
      <c r="F3839" s="9"/>
      <c r="G3839" s="9"/>
      <c r="H3839" s="9"/>
    </row>
    <row r="3840" spans="1:8">
      <c r="A3840" s="5"/>
      <c r="B3840" s="7"/>
      <c r="C3840" s="9"/>
      <c r="D3840" s="9"/>
      <c r="E3840" s="9"/>
      <c r="F3840" s="9"/>
      <c r="G3840" s="9"/>
      <c r="H3840" s="9"/>
    </row>
    <row r="3841" spans="1:8">
      <c r="A3841" s="5"/>
      <c r="B3841" s="7"/>
      <c r="C3841" s="9"/>
      <c r="D3841" s="9"/>
      <c r="E3841" s="9"/>
      <c r="F3841" s="9"/>
      <c r="G3841" s="9"/>
      <c r="H3841" s="9"/>
    </row>
    <row r="3842" spans="1:8">
      <c r="A3842" s="5"/>
      <c r="B3842" s="7"/>
      <c r="C3842" s="9"/>
      <c r="D3842" s="9"/>
      <c r="E3842" s="9"/>
      <c r="F3842" s="9"/>
      <c r="G3842" s="9"/>
      <c r="H3842" s="9"/>
    </row>
    <row r="3843" spans="1:8">
      <c r="A3843" s="5"/>
      <c r="B3843" s="7"/>
      <c r="C3843" s="9"/>
      <c r="D3843" s="9"/>
      <c r="E3843" s="9"/>
      <c r="F3843" s="9"/>
      <c r="G3843" s="9"/>
      <c r="H3843" s="9"/>
    </row>
    <row r="3844" spans="1:8">
      <c r="A3844" s="5"/>
      <c r="B3844" s="7"/>
      <c r="C3844" s="9"/>
      <c r="D3844" s="9"/>
      <c r="E3844" s="9"/>
      <c r="F3844" s="9"/>
      <c r="G3844" s="9"/>
      <c r="H3844" s="9"/>
    </row>
    <row r="3845" spans="1:8">
      <c r="A3845" s="5"/>
      <c r="B3845" s="7"/>
      <c r="C3845" s="9"/>
      <c r="D3845" s="9"/>
      <c r="E3845" s="9"/>
      <c r="F3845" s="9"/>
      <c r="G3845" s="9"/>
      <c r="H3845" s="9"/>
    </row>
    <row r="3846" spans="1:8">
      <c r="A3846" s="5"/>
      <c r="B3846" s="7"/>
      <c r="C3846" s="9"/>
      <c r="D3846" s="9"/>
      <c r="E3846" s="9"/>
      <c r="F3846" s="9"/>
      <c r="G3846" s="9"/>
      <c r="H3846" s="9"/>
    </row>
    <row r="3847" spans="1:8">
      <c r="A3847" s="5"/>
      <c r="B3847" s="7"/>
      <c r="C3847" s="9"/>
      <c r="D3847" s="9"/>
      <c r="E3847" s="9"/>
      <c r="F3847" s="9"/>
      <c r="G3847" s="9"/>
      <c r="H3847" s="9"/>
    </row>
    <row r="3848" spans="1:8">
      <c r="A3848" s="5"/>
      <c r="B3848" s="7"/>
      <c r="C3848" s="9"/>
      <c r="D3848" s="9"/>
      <c r="E3848" s="9"/>
      <c r="F3848" s="9"/>
      <c r="G3848" s="9"/>
      <c r="H3848" s="9"/>
    </row>
    <row r="3849" spans="1:8">
      <c r="A3849" s="5"/>
      <c r="B3849" s="7"/>
      <c r="C3849" s="9"/>
      <c r="D3849" s="9"/>
      <c r="E3849" s="9"/>
      <c r="F3849" s="9"/>
      <c r="G3849" s="9"/>
      <c r="H3849" s="9"/>
    </row>
    <row r="3850" spans="1:8">
      <c r="A3850" s="5"/>
      <c r="B3850" s="7"/>
      <c r="C3850" s="9"/>
      <c r="D3850" s="9"/>
      <c r="E3850" s="9"/>
      <c r="F3850" s="9"/>
      <c r="G3850" s="9"/>
      <c r="H3850" s="9"/>
    </row>
    <row r="3851" spans="1:8">
      <c r="A3851" s="5"/>
      <c r="B3851" s="7"/>
      <c r="C3851" s="9"/>
      <c r="D3851" s="9"/>
      <c r="E3851" s="9"/>
      <c r="F3851" s="9"/>
      <c r="G3851" s="9"/>
      <c r="H3851" s="9"/>
    </row>
    <row r="3852" spans="1:8">
      <c r="A3852" s="5"/>
      <c r="B3852" s="7"/>
      <c r="C3852" s="9"/>
      <c r="D3852" s="9"/>
      <c r="E3852" s="9"/>
      <c r="F3852" s="9"/>
      <c r="G3852" s="9"/>
      <c r="H3852" s="9"/>
    </row>
    <row r="3853" spans="1:8">
      <c r="A3853" s="5"/>
      <c r="B3853" s="7"/>
      <c r="C3853" s="9"/>
      <c r="D3853" s="9"/>
      <c r="E3853" s="9"/>
      <c r="F3853" s="9"/>
      <c r="G3853" s="9"/>
      <c r="H3853" s="9"/>
    </row>
    <row r="3854" spans="1:8">
      <c r="A3854" s="5"/>
      <c r="B3854" s="7"/>
      <c r="C3854" s="9"/>
      <c r="D3854" s="9"/>
      <c r="E3854" s="9"/>
      <c r="F3854" s="9"/>
      <c r="G3854" s="9"/>
      <c r="H3854" s="9"/>
    </row>
    <row r="3855" spans="1:8">
      <c r="A3855" s="5"/>
      <c r="B3855" s="7"/>
      <c r="C3855" s="9"/>
      <c r="D3855" s="9"/>
      <c r="E3855" s="9"/>
      <c r="F3855" s="9"/>
      <c r="G3855" s="9"/>
      <c r="H3855" s="9"/>
    </row>
    <row r="3856" spans="1:8">
      <c r="A3856" s="5"/>
      <c r="B3856" s="7"/>
      <c r="C3856" s="9"/>
      <c r="D3856" s="9"/>
      <c r="E3856" s="9"/>
      <c r="F3856" s="9"/>
      <c r="G3856" s="9"/>
      <c r="H3856" s="9"/>
    </row>
    <row r="3857" spans="1:8">
      <c r="A3857" s="5"/>
      <c r="B3857" s="7"/>
      <c r="C3857" s="9"/>
      <c r="D3857" s="9"/>
      <c r="E3857" s="9"/>
      <c r="F3857" s="9"/>
      <c r="G3857" s="9"/>
      <c r="H3857" s="9"/>
    </row>
    <row r="3858" spans="1:8">
      <c r="A3858" s="5"/>
      <c r="B3858" s="7"/>
      <c r="C3858" s="9"/>
      <c r="D3858" s="9"/>
      <c r="E3858" s="9"/>
      <c r="F3858" s="9"/>
      <c r="G3858" s="9"/>
      <c r="H3858" s="9"/>
    </row>
    <row r="3859" spans="1:8">
      <c r="A3859" s="5"/>
      <c r="B3859" s="7"/>
      <c r="C3859" s="9"/>
      <c r="D3859" s="9"/>
      <c r="E3859" s="9"/>
      <c r="F3859" s="9"/>
      <c r="G3859" s="9"/>
      <c r="H3859" s="9"/>
    </row>
    <row r="3860" spans="1:8">
      <c r="A3860" s="5"/>
      <c r="B3860" s="7"/>
      <c r="C3860" s="9"/>
      <c r="D3860" s="9"/>
      <c r="E3860" s="9"/>
      <c r="F3860" s="9"/>
      <c r="G3860" s="9"/>
      <c r="H3860" s="9"/>
    </row>
    <row r="3861" spans="1:8">
      <c r="A3861" s="5"/>
      <c r="B3861" s="7"/>
      <c r="C3861" s="9"/>
      <c r="D3861" s="9"/>
      <c r="E3861" s="9"/>
      <c r="F3861" s="9"/>
      <c r="G3861" s="9"/>
      <c r="H3861" s="9"/>
    </row>
    <row r="3862" spans="1:8">
      <c r="A3862" s="5"/>
      <c r="B3862" s="7"/>
      <c r="C3862" s="9"/>
      <c r="D3862" s="9"/>
      <c r="E3862" s="9"/>
      <c r="F3862" s="9"/>
      <c r="G3862" s="9"/>
      <c r="H3862" s="9"/>
    </row>
    <row r="3863" spans="1:8">
      <c r="A3863" s="5"/>
      <c r="B3863" s="7"/>
      <c r="C3863" s="9"/>
      <c r="D3863" s="9"/>
      <c r="E3863" s="9"/>
      <c r="F3863" s="9"/>
      <c r="G3863" s="9"/>
      <c r="H3863" s="9"/>
    </row>
    <row r="3864" spans="1:8">
      <c r="A3864" s="5"/>
      <c r="B3864" s="7"/>
      <c r="C3864" s="9"/>
      <c r="D3864" s="9"/>
      <c r="E3864" s="9"/>
      <c r="F3864" s="9"/>
      <c r="G3864" s="9"/>
      <c r="H3864" s="9"/>
    </row>
    <row r="3865" spans="1:8">
      <c r="A3865" s="5"/>
      <c r="B3865" s="7"/>
      <c r="C3865" s="9"/>
      <c r="D3865" s="9"/>
      <c r="E3865" s="9"/>
      <c r="F3865" s="9"/>
      <c r="G3865" s="9"/>
      <c r="H3865" s="9"/>
    </row>
    <row r="3866" spans="1:8">
      <c r="A3866" s="5"/>
      <c r="B3866" s="7"/>
      <c r="C3866" s="9"/>
      <c r="D3866" s="9"/>
      <c r="E3866" s="9"/>
      <c r="F3866" s="9"/>
      <c r="G3866" s="9"/>
      <c r="H3866" s="9"/>
    </row>
    <row r="3867" spans="1:8">
      <c r="A3867" s="5"/>
      <c r="B3867" s="7"/>
      <c r="C3867" s="9"/>
      <c r="D3867" s="9"/>
      <c r="E3867" s="9"/>
      <c r="F3867" s="9"/>
      <c r="G3867" s="9"/>
      <c r="H3867" s="9"/>
    </row>
    <row r="3868" spans="1:8">
      <c r="A3868" s="5"/>
      <c r="B3868" s="7"/>
      <c r="C3868" s="9"/>
      <c r="D3868" s="9"/>
      <c r="E3868" s="9"/>
      <c r="F3868" s="9"/>
      <c r="G3868" s="9"/>
      <c r="H3868" s="9"/>
    </row>
    <row r="3869" spans="1:8">
      <c r="A3869" s="5"/>
      <c r="B3869" s="7"/>
      <c r="C3869" s="9"/>
      <c r="D3869" s="9"/>
      <c r="E3869" s="9"/>
      <c r="F3869" s="9"/>
      <c r="G3869" s="9"/>
      <c r="H3869" s="9"/>
    </row>
    <row r="3870" spans="1:8">
      <c r="A3870" s="5"/>
      <c r="B3870" s="7"/>
      <c r="C3870" s="9"/>
      <c r="D3870" s="9"/>
      <c r="E3870" s="9"/>
      <c r="F3870" s="9"/>
      <c r="G3870" s="9"/>
      <c r="H3870" s="9"/>
    </row>
    <row r="3871" spans="1:8">
      <c r="A3871" s="5"/>
      <c r="B3871" s="7"/>
      <c r="C3871" s="9"/>
      <c r="D3871" s="9"/>
      <c r="E3871" s="9"/>
      <c r="F3871" s="9"/>
      <c r="G3871" s="9"/>
      <c r="H3871" s="9"/>
    </row>
    <row r="3872" spans="1:8">
      <c r="A3872" s="5"/>
      <c r="B3872" s="7"/>
      <c r="C3872" s="9"/>
      <c r="D3872" s="9"/>
      <c r="E3872" s="9"/>
      <c r="F3872" s="9"/>
      <c r="G3872" s="9"/>
      <c r="H3872" s="9"/>
    </row>
    <row r="3873" spans="1:8">
      <c r="A3873" s="5"/>
      <c r="B3873" s="7"/>
      <c r="C3873" s="9"/>
      <c r="D3873" s="9"/>
      <c r="E3873" s="9"/>
      <c r="F3873" s="9"/>
      <c r="G3873" s="9"/>
      <c r="H3873" s="9"/>
    </row>
    <row r="3874" spans="1:8">
      <c r="A3874" s="5"/>
      <c r="B3874" s="7"/>
      <c r="C3874" s="9"/>
      <c r="D3874" s="9"/>
      <c r="E3874" s="9"/>
      <c r="F3874" s="9"/>
      <c r="G3874" s="9"/>
      <c r="H3874" s="9"/>
    </row>
    <row r="3875" spans="1:8">
      <c r="A3875" s="5"/>
      <c r="B3875" s="7"/>
      <c r="C3875" s="9"/>
      <c r="D3875" s="9"/>
      <c r="E3875" s="9"/>
      <c r="F3875" s="9"/>
      <c r="G3875" s="9"/>
      <c r="H3875" s="9"/>
    </row>
    <row r="3876" spans="1:8">
      <c r="A3876" s="5"/>
      <c r="B3876" s="7"/>
      <c r="C3876" s="9"/>
      <c r="D3876" s="9"/>
      <c r="E3876" s="9"/>
      <c r="F3876" s="9"/>
      <c r="G3876" s="9"/>
      <c r="H3876" s="9"/>
    </row>
    <row r="3877" spans="1:8">
      <c r="A3877" s="5"/>
      <c r="B3877" s="7"/>
      <c r="C3877" s="9"/>
      <c r="D3877" s="9"/>
      <c r="E3877" s="9"/>
      <c r="F3877" s="9"/>
      <c r="G3877" s="9"/>
      <c r="H3877" s="9"/>
    </row>
    <row r="3878" spans="1:8">
      <c r="A3878" s="5"/>
      <c r="B3878" s="7"/>
      <c r="C3878" s="9"/>
      <c r="D3878" s="9"/>
      <c r="E3878" s="9"/>
      <c r="F3878" s="9"/>
      <c r="G3878" s="9"/>
      <c r="H3878" s="9"/>
    </row>
    <row r="3879" spans="1:8">
      <c r="A3879" s="5"/>
      <c r="B3879" s="7"/>
      <c r="C3879" s="9"/>
      <c r="D3879" s="9"/>
      <c r="E3879" s="9"/>
      <c r="F3879" s="9"/>
      <c r="G3879" s="9"/>
      <c r="H3879" s="9"/>
    </row>
    <row r="3880" spans="1:8">
      <c r="A3880" s="5"/>
      <c r="B3880" s="7"/>
      <c r="C3880" s="9"/>
      <c r="D3880" s="9"/>
      <c r="E3880" s="9"/>
      <c r="F3880" s="9"/>
      <c r="G3880" s="9"/>
      <c r="H3880" s="9"/>
    </row>
    <row r="3881" spans="1:8">
      <c r="A3881" s="5"/>
      <c r="B3881" s="7"/>
      <c r="C3881" s="9"/>
      <c r="D3881" s="9"/>
      <c r="E3881" s="9"/>
      <c r="F3881" s="9"/>
      <c r="G3881" s="9"/>
      <c r="H3881" s="9"/>
    </row>
    <row r="3882" spans="1:8">
      <c r="A3882" s="5"/>
      <c r="B3882" s="7"/>
      <c r="C3882" s="9"/>
      <c r="D3882" s="9"/>
      <c r="E3882" s="9"/>
      <c r="F3882" s="9"/>
      <c r="G3882" s="9"/>
      <c r="H3882" s="9"/>
    </row>
    <row r="3883" spans="1:8">
      <c r="A3883" s="5"/>
      <c r="B3883" s="7"/>
      <c r="C3883" s="9"/>
      <c r="D3883" s="9"/>
      <c r="E3883" s="9"/>
      <c r="F3883" s="9"/>
      <c r="G3883" s="9"/>
      <c r="H3883" s="9"/>
    </row>
    <row r="3884" spans="1:8">
      <c r="A3884" s="5"/>
      <c r="B3884" s="7"/>
      <c r="C3884" s="9"/>
      <c r="D3884" s="9"/>
      <c r="E3884" s="9"/>
      <c r="F3884" s="9"/>
      <c r="G3884" s="9"/>
      <c r="H3884" s="9"/>
    </row>
    <row r="3885" spans="1:8">
      <c r="A3885" s="5"/>
      <c r="B3885" s="7"/>
      <c r="C3885" s="9"/>
      <c r="D3885" s="9"/>
      <c r="E3885" s="9"/>
      <c r="F3885" s="9"/>
      <c r="G3885" s="9"/>
      <c r="H3885" s="9"/>
    </row>
    <row r="3886" spans="1:8">
      <c r="A3886" s="5"/>
      <c r="B3886" s="7"/>
      <c r="C3886" s="9"/>
      <c r="D3886" s="9"/>
      <c r="E3886" s="9"/>
      <c r="F3886" s="9"/>
      <c r="G3886" s="9"/>
      <c r="H3886" s="9"/>
    </row>
    <row r="3887" spans="1:8">
      <c r="A3887" s="5"/>
      <c r="B3887" s="7"/>
      <c r="C3887" s="9"/>
      <c r="D3887" s="9"/>
      <c r="E3887" s="9"/>
      <c r="F3887" s="9"/>
      <c r="G3887" s="9"/>
      <c r="H3887" s="9"/>
    </row>
    <row r="3888" spans="1:8">
      <c r="A3888" s="5"/>
      <c r="B3888" s="7"/>
      <c r="C3888" s="9"/>
      <c r="D3888" s="9"/>
      <c r="E3888" s="9"/>
      <c r="F3888" s="9"/>
      <c r="G3888" s="9"/>
      <c r="H3888" s="9"/>
    </row>
    <row r="3889" spans="1:8">
      <c r="A3889" s="5"/>
      <c r="B3889" s="7"/>
      <c r="C3889" s="9"/>
      <c r="D3889" s="9"/>
      <c r="E3889" s="9"/>
      <c r="F3889" s="9"/>
      <c r="G3889" s="9"/>
      <c r="H3889" s="9"/>
    </row>
    <row r="3890" spans="1:8">
      <c r="A3890" s="5"/>
      <c r="B3890" s="7"/>
      <c r="C3890" s="9"/>
      <c r="D3890" s="9"/>
      <c r="E3890" s="9"/>
      <c r="F3890" s="9"/>
      <c r="G3890" s="9"/>
      <c r="H3890" s="9"/>
    </row>
    <row r="3891" spans="1:8">
      <c r="A3891" s="5"/>
      <c r="B3891" s="7"/>
      <c r="C3891" s="9"/>
      <c r="D3891" s="9"/>
      <c r="E3891" s="9"/>
      <c r="F3891" s="9"/>
      <c r="G3891" s="9"/>
      <c r="H3891" s="9"/>
    </row>
    <row r="3892" spans="1:8">
      <c r="A3892" s="5"/>
      <c r="B3892" s="7"/>
      <c r="C3892" s="9"/>
      <c r="D3892" s="9"/>
      <c r="E3892" s="9"/>
      <c r="F3892" s="9"/>
      <c r="G3892" s="9"/>
      <c r="H3892" s="9"/>
    </row>
    <row r="3893" spans="1:8">
      <c r="A3893" s="5"/>
      <c r="B3893" s="7"/>
      <c r="C3893" s="9"/>
      <c r="D3893" s="9"/>
      <c r="E3893" s="9"/>
      <c r="F3893" s="9"/>
      <c r="G3893" s="9"/>
      <c r="H3893" s="9"/>
    </row>
    <row r="3894" spans="1:8">
      <c r="A3894" s="5"/>
      <c r="B3894" s="7"/>
      <c r="C3894" s="9"/>
      <c r="D3894" s="9"/>
      <c r="E3894" s="9"/>
      <c r="F3894" s="9"/>
      <c r="G3894" s="9"/>
      <c r="H3894" s="9"/>
    </row>
    <row r="3895" spans="1:8">
      <c r="A3895" s="5"/>
      <c r="B3895" s="7"/>
      <c r="C3895" s="9"/>
      <c r="D3895" s="9"/>
      <c r="E3895" s="9"/>
      <c r="F3895" s="9"/>
      <c r="G3895" s="9"/>
      <c r="H3895" s="9"/>
    </row>
    <row r="3896" spans="1:8">
      <c r="A3896" s="5"/>
      <c r="B3896" s="7"/>
      <c r="C3896" s="9"/>
      <c r="D3896" s="9"/>
      <c r="E3896" s="9"/>
      <c r="F3896" s="9"/>
      <c r="G3896" s="9"/>
      <c r="H3896" s="9"/>
    </row>
    <row r="3897" spans="1:8">
      <c r="A3897" s="5"/>
      <c r="B3897" s="7"/>
      <c r="C3897" s="9"/>
      <c r="D3897" s="9"/>
      <c r="E3897" s="9"/>
      <c r="F3897" s="9"/>
      <c r="G3897" s="9"/>
      <c r="H3897" s="9"/>
    </row>
    <row r="3898" spans="1:8">
      <c r="A3898" s="5"/>
      <c r="B3898" s="7"/>
      <c r="C3898" s="9"/>
      <c r="D3898" s="9"/>
      <c r="E3898" s="9"/>
      <c r="F3898" s="9"/>
      <c r="G3898" s="9"/>
      <c r="H3898" s="9"/>
    </row>
    <row r="3899" spans="1:8">
      <c r="A3899" s="5"/>
      <c r="B3899" s="7"/>
      <c r="C3899" s="9"/>
      <c r="D3899" s="9"/>
      <c r="E3899" s="9"/>
      <c r="F3899" s="9"/>
      <c r="G3899" s="9"/>
      <c r="H3899" s="9"/>
    </row>
    <row r="3900" spans="1:8">
      <c r="A3900" s="5"/>
      <c r="B3900" s="7"/>
      <c r="C3900" s="9"/>
      <c r="D3900" s="9"/>
      <c r="E3900" s="9"/>
      <c r="F3900" s="9"/>
      <c r="G3900" s="9"/>
      <c r="H3900" s="9"/>
    </row>
    <row r="3901" spans="1:8">
      <c r="A3901" s="5"/>
      <c r="B3901" s="7"/>
      <c r="C3901" s="9"/>
      <c r="D3901" s="9"/>
      <c r="E3901" s="9"/>
      <c r="F3901" s="9"/>
      <c r="G3901" s="9"/>
      <c r="H3901" s="9"/>
    </row>
    <row r="3902" spans="1:8">
      <c r="A3902" s="5"/>
      <c r="B3902" s="7"/>
      <c r="C3902" s="9"/>
      <c r="D3902" s="9"/>
      <c r="E3902" s="9"/>
      <c r="F3902" s="9"/>
      <c r="G3902" s="9"/>
      <c r="H3902" s="9"/>
    </row>
    <row r="3903" spans="1:8">
      <c r="A3903" s="5"/>
      <c r="B3903" s="7"/>
      <c r="C3903" s="9"/>
      <c r="D3903" s="9"/>
      <c r="E3903" s="9"/>
      <c r="F3903" s="9"/>
      <c r="G3903" s="9"/>
      <c r="H3903" s="9"/>
    </row>
    <row r="3904" spans="1:8">
      <c r="A3904" s="5"/>
      <c r="B3904" s="7"/>
      <c r="C3904" s="9"/>
      <c r="D3904" s="9"/>
      <c r="E3904" s="9"/>
      <c r="F3904" s="9"/>
      <c r="G3904" s="9"/>
      <c r="H3904" s="9"/>
    </row>
    <row r="3905" spans="1:8">
      <c r="A3905" s="5"/>
      <c r="B3905" s="7"/>
      <c r="C3905" s="9"/>
      <c r="D3905" s="9"/>
      <c r="E3905" s="9"/>
      <c r="F3905" s="9"/>
      <c r="G3905" s="9"/>
      <c r="H3905" s="9"/>
    </row>
    <row r="3906" spans="1:8">
      <c r="A3906" s="5"/>
      <c r="B3906" s="7"/>
      <c r="C3906" s="9"/>
      <c r="D3906" s="9"/>
      <c r="E3906" s="9"/>
      <c r="F3906" s="9"/>
      <c r="G3906" s="9"/>
      <c r="H3906" s="9"/>
    </row>
    <row r="3907" spans="1:8">
      <c r="A3907" s="5"/>
      <c r="B3907" s="7"/>
      <c r="C3907" s="9"/>
      <c r="D3907" s="9"/>
      <c r="E3907" s="9"/>
      <c r="F3907" s="9"/>
      <c r="G3907" s="9"/>
      <c r="H3907" s="9"/>
    </row>
    <row r="3908" spans="1:8">
      <c r="A3908" s="5"/>
      <c r="B3908" s="7"/>
      <c r="C3908" s="9"/>
      <c r="D3908" s="9"/>
      <c r="E3908" s="9"/>
      <c r="F3908" s="9"/>
      <c r="G3908" s="9"/>
      <c r="H3908" s="9"/>
    </row>
    <row r="3909" spans="1:8">
      <c r="A3909" s="5"/>
      <c r="B3909" s="7"/>
      <c r="C3909" s="9"/>
      <c r="D3909" s="9"/>
      <c r="E3909" s="9"/>
      <c r="F3909" s="9"/>
      <c r="G3909" s="9"/>
      <c r="H3909" s="9"/>
    </row>
    <row r="3910" spans="1:8">
      <c r="A3910" s="5"/>
      <c r="B3910" s="7"/>
      <c r="C3910" s="9"/>
      <c r="D3910" s="9"/>
      <c r="E3910" s="9"/>
      <c r="F3910" s="9"/>
      <c r="G3910" s="9"/>
      <c r="H3910" s="9"/>
    </row>
    <row r="3911" spans="1:8">
      <c r="A3911" s="5"/>
      <c r="B3911" s="7"/>
      <c r="C3911" s="9"/>
      <c r="D3911" s="9"/>
      <c r="E3911" s="9"/>
      <c r="F3911" s="9"/>
      <c r="G3911" s="9"/>
      <c r="H3911" s="9"/>
    </row>
    <row r="3912" spans="1:8">
      <c r="A3912" s="5"/>
      <c r="B3912" s="7"/>
      <c r="C3912" s="9"/>
      <c r="D3912" s="9"/>
      <c r="E3912" s="9"/>
      <c r="F3912" s="9"/>
      <c r="G3912" s="9"/>
      <c r="H3912" s="9"/>
    </row>
    <row r="3913" spans="1:8">
      <c r="A3913" s="5"/>
      <c r="B3913" s="7"/>
      <c r="C3913" s="9"/>
      <c r="D3913" s="9"/>
      <c r="E3913" s="9"/>
      <c r="F3913" s="9"/>
      <c r="G3913" s="9"/>
      <c r="H3913" s="9"/>
    </row>
    <row r="3914" spans="1:8">
      <c r="A3914" s="5"/>
      <c r="B3914" s="7"/>
      <c r="C3914" s="9"/>
      <c r="D3914" s="9"/>
      <c r="E3914" s="9"/>
      <c r="F3914" s="9"/>
      <c r="G3914" s="9"/>
      <c r="H3914" s="9"/>
    </row>
    <row r="3915" spans="1:8">
      <c r="A3915" s="5"/>
      <c r="B3915" s="7"/>
      <c r="C3915" s="9"/>
      <c r="D3915" s="9"/>
      <c r="E3915" s="9"/>
      <c r="F3915" s="9"/>
      <c r="G3915" s="9"/>
      <c r="H3915" s="9"/>
    </row>
    <row r="3916" spans="1:8">
      <c r="A3916" s="5"/>
      <c r="B3916" s="7"/>
      <c r="C3916" s="9"/>
      <c r="D3916" s="9"/>
      <c r="E3916" s="9"/>
      <c r="F3916" s="9"/>
      <c r="G3916" s="9"/>
      <c r="H3916" s="9"/>
    </row>
    <row r="3917" spans="1:8">
      <c r="A3917" s="5"/>
      <c r="B3917" s="7"/>
      <c r="C3917" s="9"/>
      <c r="D3917" s="9"/>
      <c r="E3917" s="9"/>
      <c r="F3917" s="9"/>
      <c r="G3917" s="9"/>
      <c r="H3917" s="9"/>
    </row>
    <row r="3918" spans="1:8">
      <c r="A3918" s="5"/>
      <c r="B3918" s="7"/>
      <c r="C3918" s="9"/>
      <c r="D3918" s="9"/>
      <c r="E3918" s="9"/>
      <c r="F3918" s="9"/>
      <c r="G3918" s="9"/>
      <c r="H3918" s="9"/>
    </row>
    <row r="3919" spans="1:8">
      <c r="A3919" s="5"/>
      <c r="B3919" s="7"/>
      <c r="C3919" s="9"/>
      <c r="D3919" s="9"/>
      <c r="E3919" s="9"/>
      <c r="F3919" s="9"/>
      <c r="G3919" s="9"/>
      <c r="H3919" s="9"/>
    </row>
    <row r="3920" spans="1:8">
      <c r="A3920" s="5"/>
      <c r="B3920" s="7"/>
      <c r="C3920" s="9"/>
      <c r="D3920" s="9"/>
      <c r="E3920" s="9"/>
      <c r="F3920" s="9"/>
      <c r="G3920" s="9"/>
      <c r="H3920" s="9"/>
    </row>
    <row r="3921" spans="1:8">
      <c r="A3921" s="5"/>
      <c r="B3921" s="7"/>
      <c r="C3921" s="9"/>
      <c r="D3921" s="9"/>
      <c r="E3921" s="9"/>
      <c r="F3921" s="9"/>
      <c r="G3921" s="9"/>
      <c r="H3921" s="9"/>
    </row>
    <row r="3922" spans="1:8">
      <c r="A3922" s="5"/>
      <c r="B3922" s="7"/>
      <c r="C3922" s="9"/>
      <c r="D3922" s="9"/>
      <c r="E3922" s="9"/>
      <c r="F3922" s="9"/>
      <c r="G3922" s="9"/>
      <c r="H3922" s="9"/>
    </row>
    <row r="3923" spans="1:8">
      <c r="A3923" s="5"/>
      <c r="B3923" s="7"/>
      <c r="C3923" s="9"/>
      <c r="D3923" s="9"/>
      <c r="E3923" s="9"/>
      <c r="F3923" s="9"/>
      <c r="G3923" s="9"/>
      <c r="H3923" s="9"/>
    </row>
    <row r="3924" spans="1:8">
      <c r="A3924" s="5"/>
      <c r="B3924" s="7"/>
      <c r="C3924" s="9"/>
      <c r="D3924" s="9"/>
      <c r="E3924" s="9"/>
      <c r="F3924" s="9"/>
      <c r="G3924" s="9"/>
      <c r="H3924" s="9"/>
    </row>
    <row r="3925" spans="1:8">
      <c r="A3925" s="5"/>
      <c r="B3925" s="7"/>
      <c r="C3925" s="9"/>
      <c r="D3925" s="9"/>
      <c r="E3925" s="9"/>
      <c r="F3925" s="9"/>
      <c r="G3925" s="9"/>
      <c r="H3925" s="9"/>
    </row>
    <row r="3926" spans="1:8">
      <c r="A3926" s="5"/>
      <c r="B3926" s="7"/>
      <c r="C3926" s="9"/>
      <c r="D3926" s="9"/>
      <c r="E3926" s="9"/>
      <c r="F3926" s="9"/>
      <c r="G3926" s="9"/>
      <c r="H3926" s="9"/>
    </row>
    <row r="3927" spans="1:8">
      <c r="A3927" s="5"/>
      <c r="B3927" s="7"/>
      <c r="C3927" s="9"/>
      <c r="D3927" s="9"/>
      <c r="E3927" s="9"/>
      <c r="F3927" s="9"/>
      <c r="G3927" s="9"/>
      <c r="H3927" s="9"/>
    </row>
    <row r="3928" spans="1:8">
      <c r="A3928" s="5"/>
      <c r="B3928" s="7"/>
      <c r="C3928" s="9"/>
      <c r="D3928" s="9"/>
      <c r="E3928" s="9"/>
      <c r="F3928" s="9"/>
      <c r="G3928" s="9"/>
      <c r="H3928" s="9"/>
    </row>
    <row r="3929" spans="1:8">
      <c r="A3929" s="5"/>
      <c r="B3929" s="7"/>
      <c r="C3929" s="9"/>
      <c r="D3929" s="9"/>
      <c r="E3929" s="9"/>
      <c r="F3929" s="9"/>
      <c r="G3929" s="9"/>
      <c r="H3929" s="9"/>
    </row>
    <row r="3930" spans="1:8">
      <c r="A3930" s="5"/>
      <c r="B3930" s="7"/>
      <c r="C3930" s="9"/>
      <c r="D3930" s="9"/>
      <c r="E3930" s="9"/>
      <c r="F3930" s="9"/>
      <c r="G3930" s="9"/>
      <c r="H3930" s="9"/>
    </row>
    <row r="3931" spans="1:8">
      <c r="A3931" s="5"/>
      <c r="B3931" s="7"/>
      <c r="C3931" s="9"/>
      <c r="D3931" s="9"/>
      <c r="E3931" s="9"/>
      <c r="F3931" s="9"/>
      <c r="G3931" s="9"/>
      <c r="H3931" s="9"/>
    </row>
    <row r="3932" spans="1:8">
      <c r="A3932" s="5"/>
      <c r="B3932" s="7"/>
      <c r="C3932" s="9"/>
      <c r="D3932" s="9"/>
      <c r="E3932" s="9"/>
      <c r="F3932" s="9"/>
      <c r="G3932" s="9"/>
      <c r="H3932" s="9"/>
    </row>
    <row r="3933" spans="1:8">
      <c r="A3933" s="5"/>
      <c r="B3933" s="7"/>
      <c r="C3933" s="9"/>
      <c r="D3933" s="9"/>
      <c r="E3933" s="9"/>
      <c r="F3933" s="9"/>
      <c r="G3933" s="9"/>
      <c r="H3933" s="9"/>
    </row>
    <row r="3934" spans="1:8">
      <c r="A3934" s="5"/>
      <c r="B3934" s="7"/>
      <c r="C3934" s="9"/>
      <c r="D3934" s="9"/>
      <c r="E3934" s="9"/>
      <c r="F3934" s="9"/>
      <c r="G3934" s="9"/>
      <c r="H3934" s="9"/>
    </row>
    <row r="3935" spans="1:8">
      <c r="A3935" s="5"/>
      <c r="B3935" s="7"/>
      <c r="C3935" s="9"/>
      <c r="D3935" s="9"/>
      <c r="E3935" s="9"/>
      <c r="F3935" s="9"/>
      <c r="G3935" s="9"/>
      <c r="H3935" s="9"/>
    </row>
    <row r="3936" spans="1:8">
      <c r="A3936" s="5"/>
      <c r="B3936" s="7"/>
      <c r="C3936" s="9"/>
      <c r="D3936" s="9"/>
      <c r="E3936" s="9"/>
      <c r="F3936" s="9"/>
      <c r="G3936" s="9"/>
      <c r="H3936" s="9"/>
    </row>
    <row r="3937" spans="1:8">
      <c r="A3937" s="5"/>
      <c r="B3937" s="7"/>
      <c r="C3937" s="9"/>
      <c r="D3937" s="9"/>
      <c r="E3937" s="9"/>
      <c r="F3937" s="9"/>
      <c r="G3937" s="9"/>
      <c r="H3937" s="9"/>
    </row>
    <row r="3938" spans="1:8">
      <c r="A3938" s="5"/>
      <c r="B3938" s="7"/>
      <c r="C3938" s="9"/>
      <c r="D3938" s="9"/>
      <c r="E3938" s="9"/>
      <c r="F3938" s="9"/>
      <c r="G3938" s="9"/>
      <c r="H3938" s="9"/>
    </row>
    <row r="3939" spans="1:8">
      <c r="A3939" s="5"/>
      <c r="B3939" s="7"/>
      <c r="C3939" s="9"/>
      <c r="D3939" s="9"/>
      <c r="E3939" s="9"/>
      <c r="F3939" s="9"/>
      <c r="G3939" s="9"/>
      <c r="H3939" s="9"/>
    </row>
    <row r="3940" spans="1:8">
      <c r="A3940" s="5"/>
      <c r="B3940" s="7"/>
      <c r="C3940" s="9"/>
      <c r="D3940" s="9"/>
      <c r="E3940" s="9"/>
      <c r="F3940" s="9"/>
      <c r="G3940" s="9"/>
      <c r="H3940" s="9"/>
    </row>
    <row r="3941" spans="1:8">
      <c r="A3941" s="5"/>
      <c r="B3941" s="7"/>
      <c r="C3941" s="9"/>
      <c r="D3941" s="9"/>
      <c r="E3941" s="9"/>
      <c r="F3941" s="9"/>
      <c r="G3941" s="9"/>
      <c r="H3941" s="9"/>
    </row>
    <row r="3942" spans="1:8">
      <c r="A3942" s="5"/>
      <c r="B3942" s="7"/>
      <c r="C3942" s="9"/>
      <c r="D3942" s="9"/>
      <c r="E3942" s="9"/>
      <c r="F3942" s="9"/>
      <c r="G3942" s="9"/>
      <c r="H3942" s="9"/>
    </row>
    <row r="3943" spans="1:8">
      <c r="A3943" s="5"/>
      <c r="B3943" s="7"/>
      <c r="C3943" s="9"/>
      <c r="D3943" s="9"/>
      <c r="E3943" s="9"/>
      <c r="F3943" s="9"/>
      <c r="G3943" s="9"/>
      <c r="H3943" s="9"/>
    </row>
    <row r="3944" spans="1:8">
      <c r="A3944" s="5"/>
      <c r="B3944" s="7"/>
      <c r="C3944" s="9"/>
      <c r="D3944" s="9"/>
      <c r="E3944" s="9"/>
      <c r="F3944" s="9"/>
      <c r="G3944" s="9"/>
      <c r="H3944" s="9"/>
    </row>
    <row r="3945" spans="1:8">
      <c r="A3945" s="5"/>
      <c r="B3945" s="7"/>
      <c r="C3945" s="9"/>
      <c r="D3945" s="9"/>
      <c r="E3945" s="9"/>
      <c r="F3945" s="9"/>
      <c r="G3945" s="9"/>
      <c r="H3945" s="9"/>
    </row>
    <row r="3946" spans="1:8">
      <c r="A3946" s="5"/>
      <c r="B3946" s="7"/>
      <c r="C3946" s="9"/>
      <c r="D3946" s="9"/>
      <c r="E3946" s="9"/>
      <c r="F3946" s="9"/>
      <c r="G3946" s="9"/>
      <c r="H3946" s="9"/>
    </row>
    <row r="3947" spans="1:8">
      <c r="A3947" s="5"/>
      <c r="B3947" s="7"/>
      <c r="C3947" s="9"/>
      <c r="D3947" s="9"/>
      <c r="E3947" s="9"/>
      <c r="F3947" s="9"/>
      <c r="G3947" s="9"/>
      <c r="H3947" s="9"/>
    </row>
    <row r="3948" spans="1:8">
      <c r="A3948" s="5"/>
      <c r="B3948" s="7"/>
      <c r="C3948" s="9"/>
      <c r="D3948" s="9"/>
      <c r="E3948" s="9"/>
      <c r="F3948" s="9"/>
      <c r="G3948" s="9"/>
      <c r="H3948" s="9"/>
    </row>
    <row r="3949" spans="1:8">
      <c r="A3949" s="5"/>
      <c r="B3949" s="7"/>
      <c r="C3949" s="9"/>
      <c r="D3949" s="9"/>
      <c r="E3949" s="9"/>
      <c r="F3949" s="9"/>
      <c r="G3949" s="9"/>
      <c r="H3949" s="9"/>
    </row>
    <row r="3950" spans="1:8">
      <c r="A3950" s="5"/>
      <c r="B3950" s="7"/>
      <c r="C3950" s="9"/>
      <c r="D3950" s="9"/>
      <c r="E3950" s="9"/>
      <c r="F3950" s="9"/>
      <c r="G3950" s="9"/>
      <c r="H3950" s="9"/>
    </row>
    <row r="3951" spans="1:8">
      <c r="A3951" s="5"/>
      <c r="B3951" s="7"/>
      <c r="C3951" s="9"/>
      <c r="D3951" s="9"/>
      <c r="E3951" s="9"/>
      <c r="F3951" s="9"/>
      <c r="G3951" s="9"/>
      <c r="H3951" s="9"/>
    </row>
    <row r="3952" spans="1:8">
      <c r="A3952" s="5"/>
      <c r="B3952" s="7"/>
      <c r="C3952" s="9"/>
      <c r="D3952" s="9"/>
      <c r="E3952" s="9"/>
      <c r="F3952" s="9"/>
      <c r="G3952" s="9"/>
      <c r="H3952" s="9"/>
    </row>
    <row r="3953" spans="1:8">
      <c r="A3953" s="5"/>
      <c r="B3953" s="7"/>
      <c r="C3953" s="9"/>
      <c r="D3953" s="9"/>
      <c r="E3953" s="9"/>
      <c r="F3953" s="9"/>
      <c r="G3953" s="9"/>
      <c r="H3953" s="9"/>
    </row>
    <row r="3954" spans="1:8">
      <c r="A3954" s="5"/>
      <c r="B3954" s="7"/>
      <c r="C3954" s="9"/>
      <c r="D3954" s="9"/>
      <c r="E3954" s="9"/>
      <c r="F3954" s="9"/>
      <c r="G3954" s="9"/>
      <c r="H3954" s="9"/>
    </row>
    <row r="3955" spans="1:8">
      <c r="A3955" s="5"/>
      <c r="B3955" s="7"/>
      <c r="C3955" s="9"/>
      <c r="D3955" s="9"/>
      <c r="E3955" s="9"/>
      <c r="F3955" s="9"/>
      <c r="G3955" s="9"/>
      <c r="H3955" s="9"/>
    </row>
    <row r="3956" spans="1:8">
      <c r="A3956" s="5"/>
      <c r="B3956" s="7"/>
      <c r="C3956" s="9"/>
      <c r="D3956" s="9"/>
      <c r="E3956" s="9"/>
      <c r="F3956" s="9"/>
      <c r="G3956" s="9"/>
      <c r="H3956" s="9"/>
    </row>
    <row r="3957" spans="1:8">
      <c r="A3957" s="5"/>
      <c r="B3957" s="7"/>
      <c r="C3957" s="9"/>
      <c r="D3957" s="9"/>
      <c r="E3957" s="9"/>
      <c r="F3957" s="9"/>
      <c r="G3957" s="9"/>
      <c r="H3957" s="9"/>
    </row>
    <row r="3958" spans="1:8">
      <c r="A3958" s="5"/>
      <c r="B3958" s="7"/>
      <c r="C3958" s="9"/>
      <c r="D3958" s="9"/>
      <c r="E3958" s="9"/>
      <c r="F3958" s="9"/>
      <c r="G3958" s="9"/>
      <c r="H3958" s="9"/>
    </row>
    <row r="3959" spans="1:8">
      <c r="A3959" s="5"/>
      <c r="B3959" s="7"/>
      <c r="C3959" s="9"/>
      <c r="D3959" s="9"/>
      <c r="E3959" s="9"/>
      <c r="F3959" s="9"/>
      <c r="G3959" s="9"/>
      <c r="H3959" s="9"/>
    </row>
    <row r="3960" spans="1:8">
      <c r="A3960" s="5"/>
      <c r="B3960" s="7"/>
      <c r="C3960" s="9"/>
      <c r="D3960" s="9"/>
      <c r="E3960" s="9"/>
      <c r="F3960" s="9"/>
      <c r="G3960" s="9"/>
      <c r="H3960" s="9"/>
    </row>
    <row r="3961" spans="1:8">
      <c r="A3961" s="5"/>
      <c r="B3961" s="7"/>
      <c r="C3961" s="9"/>
      <c r="D3961" s="9"/>
      <c r="E3961" s="9"/>
      <c r="F3961" s="9"/>
      <c r="G3961" s="9"/>
      <c r="H3961" s="9"/>
    </row>
    <row r="3962" spans="1:8">
      <c r="A3962" s="5"/>
      <c r="B3962" s="7"/>
      <c r="C3962" s="9"/>
      <c r="D3962" s="9"/>
      <c r="E3962" s="9"/>
      <c r="F3962" s="9"/>
      <c r="G3962" s="9"/>
      <c r="H3962" s="9"/>
    </row>
    <row r="3963" spans="1:8">
      <c r="A3963" s="5"/>
      <c r="B3963" s="7"/>
      <c r="C3963" s="9"/>
      <c r="D3963" s="9"/>
      <c r="E3963" s="9"/>
      <c r="F3963" s="9"/>
      <c r="G3963" s="9"/>
      <c r="H3963" s="9"/>
    </row>
    <row r="3964" spans="1:8">
      <c r="A3964" s="5"/>
      <c r="B3964" s="7"/>
      <c r="C3964" s="9"/>
      <c r="D3964" s="9"/>
      <c r="E3964" s="9"/>
      <c r="F3964" s="9"/>
      <c r="G3964" s="9"/>
      <c r="H3964" s="9"/>
    </row>
    <row r="3965" spans="1:8">
      <c r="A3965" s="5"/>
      <c r="B3965" s="7"/>
      <c r="C3965" s="9"/>
      <c r="D3965" s="9"/>
      <c r="E3965" s="9"/>
      <c r="F3965" s="9"/>
      <c r="G3965" s="9"/>
      <c r="H3965" s="9"/>
    </row>
    <row r="3966" spans="1:8">
      <c r="A3966" s="5"/>
      <c r="B3966" s="7"/>
      <c r="C3966" s="9"/>
      <c r="D3966" s="9"/>
      <c r="E3966" s="9"/>
      <c r="F3966" s="9"/>
      <c r="G3966" s="9"/>
      <c r="H3966" s="9"/>
    </row>
    <row r="3967" spans="1:8">
      <c r="A3967" s="5"/>
      <c r="B3967" s="7"/>
      <c r="C3967" s="9"/>
      <c r="D3967" s="9"/>
      <c r="E3967" s="9"/>
      <c r="F3967" s="9"/>
      <c r="G3967" s="9"/>
      <c r="H3967" s="9"/>
    </row>
    <row r="3968" spans="1:8">
      <c r="A3968" s="5"/>
      <c r="B3968" s="7"/>
      <c r="C3968" s="9"/>
      <c r="D3968" s="9"/>
      <c r="E3968" s="9"/>
      <c r="F3968" s="9"/>
      <c r="G3968" s="9"/>
      <c r="H3968" s="9"/>
    </row>
    <row r="3969" spans="1:8">
      <c r="A3969" s="5"/>
      <c r="B3969" s="7"/>
      <c r="C3969" s="9"/>
      <c r="D3969" s="9"/>
      <c r="E3969" s="9"/>
      <c r="F3969" s="9"/>
      <c r="G3969" s="9"/>
      <c r="H3969" s="9"/>
    </row>
    <row r="3970" spans="1:8">
      <c r="A3970" s="5"/>
      <c r="B3970" s="7"/>
      <c r="C3970" s="9"/>
      <c r="D3970" s="9"/>
      <c r="E3970" s="9"/>
      <c r="F3970" s="9"/>
      <c r="G3970" s="9"/>
      <c r="H3970" s="9"/>
    </row>
    <row r="3971" spans="1:8">
      <c r="A3971" s="5"/>
      <c r="B3971" s="7"/>
      <c r="C3971" s="9"/>
      <c r="D3971" s="9"/>
      <c r="E3971" s="9"/>
      <c r="F3971" s="9"/>
      <c r="G3971" s="9"/>
      <c r="H3971" s="9"/>
    </row>
    <row r="3972" spans="1:8">
      <c r="A3972" s="5"/>
      <c r="B3972" s="7"/>
      <c r="C3972" s="9"/>
      <c r="D3972" s="9"/>
      <c r="E3972" s="9"/>
      <c r="F3972" s="9"/>
      <c r="G3972" s="9"/>
      <c r="H3972" s="9"/>
    </row>
    <row r="3973" spans="1:8">
      <c r="A3973" s="5"/>
      <c r="B3973" s="7"/>
      <c r="C3973" s="9"/>
      <c r="D3973" s="9"/>
      <c r="E3973" s="9"/>
      <c r="F3973" s="9"/>
      <c r="G3973" s="9"/>
      <c r="H3973" s="9"/>
    </row>
    <row r="3974" spans="1:8">
      <c r="A3974" s="5"/>
      <c r="B3974" s="7"/>
      <c r="C3974" s="9"/>
      <c r="D3974" s="9"/>
      <c r="E3974" s="9"/>
      <c r="F3974" s="9"/>
      <c r="G3974" s="9"/>
      <c r="H3974" s="9"/>
    </row>
    <row r="3975" spans="1:8">
      <c r="A3975" s="5"/>
      <c r="B3975" s="7"/>
      <c r="C3975" s="9"/>
      <c r="D3975" s="9"/>
      <c r="E3975" s="9"/>
      <c r="F3975" s="9"/>
      <c r="G3975" s="9"/>
      <c r="H3975" s="9"/>
    </row>
    <row r="3976" spans="1:8">
      <c r="A3976" s="5"/>
      <c r="B3976" s="7"/>
      <c r="C3976" s="9"/>
      <c r="D3976" s="9"/>
      <c r="E3976" s="9"/>
      <c r="F3976" s="9"/>
      <c r="G3976" s="9"/>
      <c r="H3976" s="9"/>
    </row>
    <row r="3977" spans="1:8">
      <c r="A3977" s="5"/>
      <c r="B3977" s="7"/>
      <c r="C3977" s="9"/>
      <c r="D3977" s="9"/>
      <c r="E3977" s="9"/>
      <c r="F3977" s="9"/>
      <c r="G3977" s="9"/>
      <c r="H3977" s="9"/>
    </row>
    <row r="3978" spans="1:8">
      <c r="A3978" s="5"/>
      <c r="B3978" s="7"/>
      <c r="C3978" s="9"/>
      <c r="D3978" s="9"/>
      <c r="E3978" s="9"/>
      <c r="F3978" s="9"/>
      <c r="G3978" s="9"/>
      <c r="H3978" s="9"/>
    </row>
    <row r="3979" spans="1:8">
      <c r="A3979" s="5"/>
      <c r="B3979" s="7"/>
      <c r="C3979" s="9"/>
      <c r="D3979" s="9"/>
      <c r="E3979" s="9"/>
      <c r="F3979" s="9"/>
      <c r="G3979" s="9"/>
      <c r="H3979" s="9"/>
    </row>
    <row r="3980" spans="1:8">
      <c r="A3980" s="5"/>
      <c r="B3980" s="7"/>
      <c r="C3980" s="9"/>
      <c r="D3980" s="9"/>
      <c r="E3980" s="9"/>
      <c r="F3980" s="9"/>
      <c r="G3980" s="9"/>
      <c r="H3980" s="9"/>
    </row>
    <row r="3981" spans="1:8">
      <c r="A3981" s="5"/>
      <c r="B3981" s="7"/>
      <c r="C3981" s="9"/>
      <c r="D3981" s="9"/>
      <c r="E3981" s="9"/>
      <c r="F3981" s="9"/>
      <c r="G3981" s="9"/>
      <c r="H3981" s="9"/>
    </row>
    <row r="3982" spans="1:8">
      <c r="A3982" s="5"/>
      <c r="B3982" s="7"/>
      <c r="C3982" s="9"/>
      <c r="D3982" s="9"/>
      <c r="E3982" s="9"/>
      <c r="F3982" s="9"/>
      <c r="G3982" s="9"/>
      <c r="H3982" s="9"/>
    </row>
    <row r="3983" spans="1:8">
      <c r="A3983" s="5"/>
      <c r="B3983" s="7"/>
      <c r="C3983" s="9"/>
      <c r="D3983" s="9"/>
      <c r="E3983" s="9"/>
      <c r="F3983" s="9"/>
      <c r="G3983" s="9"/>
      <c r="H3983" s="9"/>
    </row>
    <row r="3984" spans="1:8">
      <c r="A3984" s="5"/>
      <c r="B3984" s="7"/>
      <c r="C3984" s="9"/>
      <c r="D3984" s="9"/>
      <c r="E3984" s="9"/>
      <c r="F3984" s="9"/>
      <c r="G3984" s="9"/>
      <c r="H3984" s="9"/>
    </row>
    <row r="3985" spans="1:8">
      <c r="A3985" s="5"/>
      <c r="B3985" s="7"/>
      <c r="C3985" s="9"/>
      <c r="D3985" s="9"/>
      <c r="E3985" s="9"/>
      <c r="F3985" s="9"/>
      <c r="G3985" s="9"/>
      <c r="H3985" s="9"/>
    </row>
    <row r="3986" spans="1:8">
      <c r="A3986" s="5"/>
      <c r="B3986" s="7"/>
      <c r="C3986" s="9"/>
      <c r="D3986" s="9"/>
      <c r="E3986" s="9"/>
      <c r="F3986" s="9"/>
      <c r="G3986" s="9"/>
      <c r="H3986" s="9"/>
    </row>
    <row r="3987" spans="1:8">
      <c r="A3987" s="5"/>
      <c r="B3987" s="7"/>
      <c r="C3987" s="9"/>
      <c r="D3987" s="9"/>
      <c r="E3987" s="9"/>
      <c r="F3987" s="9"/>
      <c r="G3987" s="9"/>
      <c r="H3987" s="9"/>
    </row>
    <row r="3988" spans="1:8">
      <c r="A3988" s="5"/>
      <c r="B3988" s="7"/>
      <c r="C3988" s="9"/>
      <c r="D3988" s="9"/>
      <c r="E3988" s="9"/>
      <c r="F3988" s="9"/>
      <c r="G3988" s="9"/>
      <c r="H3988" s="9"/>
    </row>
    <row r="3989" spans="1:8">
      <c r="A3989" s="5"/>
      <c r="B3989" s="7"/>
      <c r="C3989" s="9"/>
      <c r="D3989" s="9"/>
      <c r="E3989" s="9"/>
      <c r="F3989" s="9"/>
      <c r="G3989" s="9"/>
      <c r="H3989" s="9"/>
    </row>
    <row r="3990" spans="1:8">
      <c r="A3990" s="5"/>
      <c r="B3990" s="7"/>
      <c r="C3990" s="9"/>
      <c r="D3990" s="9"/>
      <c r="E3990" s="9"/>
      <c r="F3990" s="9"/>
      <c r="G3990" s="9"/>
      <c r="H3990" s="9"/>
    </row>
    <row r="3991" spans="1:8">
      <c r="A3991" s="5"/>
      <c r="B3991" s="7"/>
      <c r="C3991" s="9"/>
      <c r="D3991" s="9"/>
      <c r="E3991" s="9"/>
      <c r="F3991" s="9"/>
      <c r="G3991" s="9"/>
      <c r="H3991" s="9"/>
    </row>
    <row r="3992" spans="1:8">
      <c r="A3992" s="5"/>
      <c r="B3992" s="7"/>
      <c r="C3992" s="9"/>
      <c r="D3992" s="9"/>
      <c r="E3992" s="9"/>
      <c r="F3992" s="9"/>
      <c r="G3992" s="9"/>
      <c r="H3992" s="9"/>
    </row>
    <row r="3993" spans="1:8">
      <c r="A3993" s="5"/>
      <c r="B3993" s="7"/>
      <c r="C3993" s="9"/>
      <c r="D3993" s="9"/>
      <c r="E3993" s="9"/>
      <c r="F3993" s="9"/>
      <c r="G3993" s="9"/>
      <c r="H3993" s="9"/>
    </row>
    <row r="3994" spans="1:8">
      <c r="A3994" s="5"/>
      <c r="B3994" s="7"/>
      <c r="C3994" s="9"/>
      <c r="D3994" s="9"/>
      <c r="E3994" s="9"/>
      <c r="F3994" s="9"/>
      <c r="G3994" s="9"/>
      <c r="H3994" s="9"/>
    </row>
    <row r="3995" spans="1:8">
      <c r="A3995" s="5"/>
      <c r="B3995" s="7"/>
      <c r="C3995" s="9"/>
      <c r="D3995" s="9"/>
      <c r="E3995" s="9"/>
      <c r="F3995" s="9"/>
      <c r="G3995" s="9"/>
      <c r="H3995" s="9"/>
    </row>
    <row r="3996" spans="1:8">
      <c r="A3996" s="5"/>
      <c r="B3996" s="7"/>
      <c r="C3996" s="9"/>
      <c r="D3996" s="9"/>
      <c r="E3996" s="9"/>
      <c r="F3996" s="9"/>
      <c r="G3996" s="9"/>
      <c r="H3996" s="9"/>
    </row>
    <row r="3997" spans="1:8">
      <c r="A3997" s="5"/>
      <c r="B3997" s="7"/>
      <c r="C3997" s="9"/>
      <c r="D3997" s="9"/>
      <c r="E3997" s="9"/>
      <c r="F3997" s="9"/>
      <c r="G3997" s="9"/>
      <c r="H3997" s="9"/>
    </row>
    <row r="3998" spans="1:8">
      <c r="A3998" s="5"/>
      <c r="B3998" s="7"/>
      <c r="C3998" s="9"/>
      <c r="D3998" s="9"/>
      <c r="E3998" s="9"/>
      <c r="F3998" s="9"/>
      <c r="G3998" s="9"/>
      <c r="H3998" s="9"/>
    </row>
    <row r="3999" spans="1:8">
      <c r="A3999" s="5"/>
      <c r="B3999" s="7"/>
      <c r="C3999" s="9"/>
      <c r="D3999" s="9"/>
      <c r="E3999" s="9"/>
      <c r="F3999" s="9"/>
      <c r="G3999" s="9"/>
      <c r="H3999" s="9"/>
    </row>
    <row r="4000" spans="1:8">
      <c r="A4000" s="5"/>
      <c r="B4000" s="7"/>
      <c r="C4000" s="9"/>
      <c r="D4000" s="9"/>
      <c r="E4000" s="9"/>
      <c r="F4000" s="9"/>
      <c r="G4000" s="9"/>
      <c r="H4000" s="9"/>
    </row>
    <row r="4001" spans="1:8">
      <c r="A4001" s="5"/>
      <c r="B4001" s="7"/>
      <c r="C4001" s="9"/>
      <c r="D4001" s="9"/>
      <c r="E4001" s="9"/>
      <c r="F4001" s="9"/>
      <c r="G4001" s="9"/>
      <c r="H4001" s="9"/>
    </row>
    <row r="4002" spans="1:8">
      <c r="A4002" s="5"/>
      <c r="B4002" s="7"/>
      <c r="C4002" s="9"/>
      <c r="D4002" s="9"/>
      <c r="E4002" s="9"/>
      <c r="F4002" s="9"/>
      <c r="G4002" s="9"/>
      <c r="H4002" s="9"/>
    </row>
    <row r="4003" spans="1:8">
      <c r="A4003" s="5"/>
      <c r="B4003" s="7"/>
      <c r="C4003" s="9"/>
      <c r="D4003" s="9"/>
      <c r="E4003" s="9"/>
      <c r="F4003" s="9"/>
      <c r="G4003" s="9"/>
      <c r="H4003" s="9"/>
    </row>
    <row r="4004" spans="1:8">
      <c r="A4004" s="5"/>
      <c r="B4004" s="7"/>
      <c r="C4004" s="9"/>
      <c r="D4004" s="9"/>
      <c r="E4004" s="9"/>
      <c r="F4004" s="9"/>
      <c r="G4004" s="9"/>
      <c r="H4004" s="9"/>
    </row>
    <row r="4005" spans="1:8">
      <c r="A4005" s="5"/>
      <c r="B4005" s="7"/>
      <c r="C4005" s="9"/>
      <c r="D4005" s="9"/>
      <c r="E4005" s="9"/>
      <c r="F4005" s="9"/>
      <c r="G4005" s="9"/>
      <c r="H4005" s="9"/>
    </row>
    <row r="4006" spans="1:8">
      <c r="A4006" s="5"/>
      <c r="B4006" s="7"/>
      <c r="C4006" s="9"/>
      <c r="D4006" s="9"/>
      <c r="E4006" s="9"/>
      <c r="F4006" s="9"/>
      <c r="G4006" s="9"/>
      <c r="H4006" s="9"/>
    </row>
    <row r="4007" spans="1:8">
      <c r="A4007" s="5"/>
      <c r="B4007" s="7"/>
      <c r="C4007" s="9"/>
      <c r="D4007" s="9"/>
      <c r="E4007" s="9"/>
      <c r="F4007" s="9"/>
      <c r="G4007" s="9"/>
      <c r="H4007" s="9"/>
    </row>
    <row r="4008" spans="1:8">
      <c r="A4008" s="5"/>
      <c r="B4008" s="7"/>
      <c r="C4008" s="9"/>
      <c r="D4008" s="9"/>
      <c r="E4008" s="9"/>
      <c r="F4008" s="9"/>
      <c r="G4008" s="9"/>
      <c r="H4008" s="9"/>
    </row>
    <row r="4009" spans="1:8">
      <c r="A4009" s="5"/>
      <c r="B4009" s="7"/>
      <c r="C4009" s="9"/>
      <c r="D4009" s="9"/>
      <c r="E4009" s="9"/>
      <c r="F4009" s="9"/>
      <c r="G4009" s="9"/>
      <c r="H4009" s="9"/>
    </row>
    <row r="4010" spans="1:8">
      <c r="A4010" s="5"/>
      <c r="B4010" s="7"/>
      <c r="C4010" s="9"/>
      <c r="D4010" s="9"/>
      <c r="E4010" s="9"/>
      <c r="F4010" s="9"/>
      <c r="G4010" s="9"/>
      <c r="H4010" s="9"/>
    </row>
    <row r="4011" spans="1:8">
      <c r="A4011" s="5"/>
      <c r="B4011" s="7"/>
      <c r="C4011" s="9"/>
      <c r="D4011" s="9"/>
      <c r="E4011" s="9"/>
      <c r="F4011" s="9"/>
      <c r="G4011" s="9"/>
      <c r="H4011" s="9"/>
    </row>
    <row r="4012" spans="1:8">
      <c r="A4012" s="5"/>
      <c r="B4012" s="7"/>
      <c r="C4012" s="9"/>
      <c r="D4012" s="9"/>
      <c r="E4012" s="9"/>
      <c r="F4012" s="9"/>
      <c r="G4012" s="9"/>
      <c r="H4012" s="9"/>
    </row>
    <row r="4013" spans="1:8">
      <c r="A4013" s="5"/>
      <c r="B4013" s="7"/>
      <c r="C4013" s="9"/>
      <c r="D4013" s="9"/>
      <c r="E4013" s="9"/>
      <c r="F4013" s="9"/>
      <c r="G4013" s="9"/>
      <c r="H4013" s="9"/>
    </row>
    <row r="4014" spans="1:8">
      <c r="A4014" s="5"/>
      <c r="B4014" s="7"/>
      <c r="C4014" s="9"/>
      <c r="D4014" s="9"/>
      <c r="E4014" s="9"/>
      <c r="F4014" s="9"/>
      <c r="G4014" s="9"/>
      <c r="H4014" s="9"/>
    </row>
    <row r="4015" spans="1:8">
      <c r="A4015" s="5"/>
      <c r="B4015" s="7"/>
      <c r="C4015" s="9"/>
      <c r="D4015" s="9"/>
      <c r="E4015" s="9"/>
      <c r="F4015" s="9"/>
      <c r="G4015" s="9"/>
      <c r="H4015" s="9"/>
    </row>
    <row r="4016" spans="1:8">
      <c r="A4016" s="5"/>
      <c r="B4016" s="7"/>
      <c r="C4016" s="9"/>
      <c r="D4016" s="9"/>
      <c r="E4016" s="9"/>
      <c r="F4016" s="9"/>
      <c r="G4016" s="9"/>
      <c r="H4016" s="9"/>
    </row>
    <row r="4017" spans="1:8">
      <c r="A4017" s="5"/>
      <c r="B4017" s="7"/>
      <c r="C4017" s="9"/>
      <c r="D4017" s="9"/>
      <c r="E4017" s="9"/>
      <c r="F4017" s="9"/>
      <c r="G4017" s="9"/>
      <c r="H4017" s="9"/>
    </row>
    <row r="4018" spans="1:8">
      <c r="A4018" s="5"/>
      <c r="B4018" s="7"/>
      <c r="C4018" s="9"/>
      <c r="D4018" s="9"/>
      <c r="E4018" s="9"/>
      <c r="F4018" s="9"/>
      <c r="G4018" s="9"/>
      <c r="H4018" s="9"/>
    </row>
    <row r="4019" spans="1:8">
      <c r="A4019" s="5"/>
      <c r="B4019" s="7"/>
      <c r="C4019" s="9"/>
      <c r="D4019" s="9"/>
      <c r="E4019" s="9"/>
      <c r="F4019" s="9"/>
      <c r="G4019" s="9"/>
      <c r="H4019" s="9"/>
    </row>
    <row r="4020" spans="1:8">
      <c r="A4020" s="5"/>
      <c r="B4020" s="7"/>
      <c r="C4020" s="9"/>
      <c r="D4020" s="9"/>
      <c r="E4020" s="9"/>
      <c r="F4020" s="9"/>
      <c r="G4020" s="9"/>
      <c r="H4020" s="9"/>
    </row>
    <row r="4021" spans="1:8">
      <c r="A4021" s="5"/>
      <c r="B4021" s="7"/>
      <c r="C4021" s="9"/>
      <c r="D4021" s="9"/>
      <c r="E4021" s="9"/>
      <c r="F4021" s="9"/>
      <c r="G4021" s="9"/>
      <c r="H4021" s="9"/>
    </row>
    <row r="4022" spans="1:8">
      <c r="A4022" s="5"/>
      <c r="B4022" s="7"/>
      <c r="C4022" s="9"/>
      <c r="D4022" s="9"/>
      <c r="E4022" s="9"/>
      <c r="F4022" s="9"/>
      <c r="G4022" s="9"/>
      <c r="H4022" s="9"/>
    </row>
    <row r="4023" spans="1:8">
      <c r="A4023" s="5"/>
      <c r="B4023" s="7"/>
      <c r="C4023" s="9"/>
      <c r="D4023" s="9"/>
      <c r="E4023" s="9"/>
      <c r="F4023" s="9"/>
      <c r="G4023" s="9"/>
      <c r="H4023" s="9"/>
    </row>
    <row r="4024" spans="1:8">
      <c r="A4024" s="5"/>
      <c r="B4024" s="7"/>
      <c r="C4024" s="9"/>
      <c r="D4024" s="9"/>
      <c r="E4024" s="9"/>
      <c r="F4024" s="9"/>
      <c r="G4024" s="9"/>
      <c r="H4024" s="9"/>
    </row>
    <row r="4025" spans="1:8">
      <c r="A4025" s="5"/>
      <c r="B4025" s="7"/>
      <c r="C4025" s="9"/>
      <c r="D4025" s="9"/>
      <c r="E4025" s="9"/>
      <c r="F4025" s="9"/>
      <c r="G4025" s="9"/>
      <c r="H4025" s="9"/>
    </row>
    <row r="4026" spans="1:8">
      <c r="A4026" s="5"/>
      <c r="B4026" s="7"/>
      <c r="C4026" s="9"/>
      <c r="D4026" s="9"/>
      <c r="E4026" s="9"/>
      <c r="F4026" s="9"/>
      <c r="G4026" s="9"/>
      <c r="H4026" s="9"/>
    </row>
    <row r="4027" spans="1:8">
      <c r="A4027" s="5"/>
      <c r="B4027" s="7"/>
      <c r="C4027" s="9"/>
      <c r="D4027" s="9"/>
      <c r="E4027" s="9"/>
      <c r="F4027" s="9"/>
      <c r="G4027" s="9"/>
      <c r="H4027" s="9"/>
    </row>
    <row r="4028" spans="1:8">
      <c r="A4028" s="5"/>
      <c r="B4028" s="7"/>
      <c r="C4028" s="9"/>
      <c r="D4028" s="9"/>
      <c r="E4028" s="9"/>
      <c r="F4028" s="9"/>
      <c r="G4028" s="9"/>
      <c r="H4028" s="9"/>
    </row>
    <row r="4029" spans="1:8">
      <c r="A4029" s="5"/>
      <c r="B4029" s="7"/>
      <c r="C4029" s="9"/>
      <c r="D4029" s="9"/>
      <c r="E4029" s="9"/>
      <c r="F4029" s="9"/>
      <c r="G4029" s="9"/>
      <c r="H4029" s="9"/>
    </row>
    <row r="4030" spans="1:8">
      <c r="A4030" s="5"/>
      <c r="B4030" s="7"/>
      <c r="C4030" s="9"/>
      <c r="D4030" s="9"/>
      <c r="E4030" s="9"/>
      <c r="F4030" s="9"/>
      <c r="G4030" s="9"/>
      <c r="H4030" s="9"/>
    </row>
    <row r="4031" spans="1:8">
      <c r="A4031" s="5"/>
      <c r="B4031" s="7"/>
      <c r="C4031" s="9"/>
      <c r="D4031" s="9"/>
      <c r="E4031" s="9"/>
      <c r="F4031" s="9"/>
      <c r="G4031" s="9"/>
      <c r="H4031" s="9"/>
    </row>
    <row r="4032" spans="1:8">
      <c r="A4032" s="5"/>
      <c r="B4032" s="7"/>
      <c r="C4032" s="9"/>
      <c r="D4032" s="9"/>
      <c r="E4032" s="9"/>
      <c r="F4032" s="9"/>
      <c r="G4032" s="9"/>
      <c r="H4032" s="9"/>
    </row>
    <row r="4033" spans="1:8">
      <c r="A4033" s="5"/>
      <c r="B4033" s="7"/>
      <c r="C4033" s="9"/>
      <c r="D4033" s="9"/>
      <c r="E4033" s="9"/>
      <c r="F4033" s="9"/>
      <c r="G4033" s="9"/>
      <c r="H4033" s="9"/>
    </row>
    <row r="4034" spans="1:8">
      <c r="A4034" s="5"/>
      <c r="B4034" s="7"/>
      <c r="C4034" s="9"/>
      <c r="D4034" s="9"/>
      <c r="E4034" s="9"/>
      <c r="F4034" s="9"/>
      <c r="G4034" s="9"/>
      <c r="H4034" s="9"/>
    </row>
    <row r="4035" spans="1:8">
      <c r="A4035" s="5"/>
      <c r="B4035" s="7"/>
      <c r="C4035" s="9"/>
      <c r="D4035" s="9"/>
      <c r="E4035" s="9"/>
      <c r="F4035" s="9"/>
      <c r="G4035" s="9"/>
      <c r="H4035" s="9"/>
    </row>
    <row r="4036" spans="1:8">
      <c r="A4036" s="5"/>
      <c r="B4036" s="7"/>
      <c r="C4036" s="9"/>
      <c r="D4036" s="9"/>
      <c r="E4036" s="9"/>
      <c r="F4036" s="9"/>
      <c r="G4036" s="9"/>
      <c r="H4036" s="9"/>
    </row>
    <row r="4037" spans="1:8">
      <c r="A4037" s="5"/>
      <c r="B4037" s="7"/>
      <c r="C4037" s="9"/>
      <c r="D4037" s="9"/>
      <c r="E4037" s="9"/>
      <c r="F4037" s="9"/>
      <c r="G4037" s="9"/>
      <c r="H4037" s="9"/>
    </row>
    <row r="4038" spans="1:8">
      <c r="A4038" s="5"/>
      <c r="B4038" s="7"/>
      <c r="C4038" s="9"/>
      <c r="D4038" s="9"/>
      <c r="E4038" s="9"/>
      <c r="F4038" s="9"/>
      <c r="G4038" s="9"/>
      <c r="H4038" s="9"/>
    </row>
    <row r="4039" spans="1:8">
      <c r="A4039" s="5"/>
      <c r="B4039" s="7"/>
      <c r="C4039" s="9"/>
      <c r="D4039" s="9"/>
      <c r="E4039" s="9"/>
      <c r="F4039" s="9"/>
      <c r="G4039" s="9"/>
      <c r="H4039" s="9"/>
    </row>
    <row r="4040" spans="1:8">
      <c r="A4040" s="5"/>
      <c r="B4040" s="7"/>
      <c r="C4040" s="9"/>
      <c r="D4040" s="9"/>
      <c r="E4040" s="9"/>
      <c r="F4040" s="9"/>
      <c r="G4040" s="9"/>
      <c r="H4040" s="9"/>
    </row>
    <row r="4041" spans="1:8">
      <c r="A4041" s="5"/>
      <c r="B4041" s="7"/>
      <c r="C4041" s="9"/>
      <c r="D4041" s="9"/>
      <c r="E4041" s="9"/>
      <c r="F4041" s="9"/>
      <c r="G4041" s="9"/>
      <c r="H4041" s="9"/>
    </row>
    <row r="4042" spans="1:8">
      <c r="A4042" s="5"/>
      <c r="B4042" s="7"/>
      <c r="C4042" s="9"/>
      <c r="D4042" s="9"/>
      <c r="E4042" s="9"/>
      <c r="F4042" s="9"/>
      <c r="G4042" s="9"/>
      <c r="H4042" s="9"/>
    </row>
    <row r="4043" spans="1:8">
      <c r="A4043" s="5"/>
      <c r="B4043" s="7"/>
      <c r="C4043" s="9"/>
      <c r="D4043" s="9"/>
      <c r="E4043" s="9"/>
      <c r="F4043" s="9"/>
      <c r="G4043" s="9"/>
      <c r="H4043" s="9"/>
    </row>
    <row r="4044" spans="1:8">
      <c r="A4044" s="5"/>
      <c r="B4044" s="7"/>
      <c r="C4044" s="9"/>
      <c r="D4044" s="9"/>
      <c r="E4044" s="9"/>
      <c r="F4044" s="9"/>
      <c r="G4044" s="9"/>
      <c r="H4044" s="9"/>
    </row>
    <row r="4045" spans="1:8">
      <c r="A4045" s="5"/>
      <c r="B4045" s="7"/>
      <c r="C4045" s="9"/>
      <c r="D4045" s="9"/>
      <c r="E4045" s="9"/>
      <c r="F4045" s="9"/>
      <c r="G4045" s="9"/>
      <c r="H4045" s="9"/>
    </row>
    <row r="4046" spans="1:8">
      <c r="A4046" s="5"/>
      <c r="B4046" s="7"/>
      <c r="C4046" s="9"/>
      <c r="D4046" s="9"/>
      <c r="E4046" s="9"/>
      <c r="F4046" s="9"/>
      <c r="G4046" s="9"/>
      <c r="H4046" s="9"/>
    </row>
    <row r="4047" spans="1:8">
      <c r="A4047" s="5"/>
      <c r="B4047" s="7"/>
      <c r="C4047" s="9"/>
      <c r="D4047" s="9"/>
      <c r="E4047" s="9"/>
      <c r="F4047" s="9"/>
      <c r="G4047" s="9"/>
      <c r="H4047" s="9"/>
    </row>
    <row r="4048" spans="1:8">
      <c r="A4048" s="5"/>
      <c r="B4048" s="7"/>
      <c r="C4048" s="9"/>
      <c r="D4048" s="9"/>
      <c r="E4048" s="9"/>
      <c r="F4048" s="9"/>
      <c r="G4048" s="9"/>
      <c r="H4048" s="9"/>
    </row>
    <row r="4049" spans="1:8">
      <c r="A4049" s="5"/>
      <c r="B4049" s="7"/>
      <c r="C4049" s="9"/>
      <c r="D4049" s="9"/>
      <c r="E4049" s="9"/>
      <c r="F4049" s="9"/>
      <c r="G4049" s="9"/>
      <c r="H4049" s="9"/>
    </row>
    <row r="4050" spans="1:8">
      <c r="A4050" s="5"/>
      <c r="B4050" s="7"/>
      <c r="C4050" s="9"/>
      <c r="D4050" s="9"/>
      <c r="E4050" s="9"/>
      <c r="F4050" s="9"/>
      <c r="G4050" s="9"/>
      <c r="H4050" s="9"/>
    </row>
    <row r="4051" spans="1:8">
      <c r="A4051" s="5"/>
      <c r="B4051" s="7"/>
      <c r="C4051" s="9"/>
      <c r="D4051" s="9"/>
      <c r="E4051" s="9"/>
      <c r="F4051" s="9"/>
      <c r="G4051" s="9"/>
      <c r="H4051" s="9"/>
    </row>
    <row r="4052" spans="1:8">
      <c r="A4052" s="5"/>
      <c r="B4052" s="7"/>
      <c r="C4052" s="9"/>
      <c r="D4052" s="9"/>
      <c r="E4052" s="9"/>
      <c r="F4052" s="9"/>
      <c r="G4052" s="9"/>
      <c r="H4052" s="9"/>
    </row>
    <row r="4053" spans="1:8">
      <c r="A4053" s="5"/>
      <c r="B4053" s="7"/>
      <c r="C4053" s="9"/>
      <c r="D4053" s="9"/>
      <c r="E4053" s="9"/>
      <c r="F4053" s="9"/>
      <c r="G4053" s="9"/>
      <c r="H4053" s="9"/>
    </row>
    <row r="4054" spans="1:8">
      <c r="A4054" s="5"/>
      <c r="B4054" s="7"/>
      <c r="C4054" s="9"/>
      <c r="D4054" s="9"/>
      <c r="E4054" s="9"/>
      <c r="F4054" s="9"/>
      <c r="G4054" s="9"/>
      <c r="H4054" s="9"/>
    </row>
    <row r="4055" spans="1:8">
      <c r="A4055" s="5"/>
      <c r="B4055" s="7"/>
      <c r="C4055" s="9"/>
      <c r="D4055" s="9"/>
      <c r="E4055" s="9"/>
      <c r="F4055" s="9"/>
      <c r="G4055" s="9"/>
      <c r="H4055" s="9"/>
    </row>
    <row r="4056" spans="1:8">
      <c r="A4056" s="5"/>
      <c r="B4056" s="7"/>
      <c r="C4056" s="9"/>
      <c r="D4056" s="9"/>
      <c r="E4056" s="9"/>
      <c r="F4056" s="9"/>
      <c r="G4056" s="9"/>
      <c r="H4056" s="9"/>
    </row>
    <row r="4057" spans="1:8">
      <c r="A4057" s="5"/>
      <c r="B4057" s="7"/>
      <c r="C4057" s="9"/>
      <c r="D4057" s="9"/>
      <c r="E4057" s="9"/>
      <c r="F4057" s="9"/>
      <c r="G4057" s="9"/>
      <c r="H4057" s="9"/>
    </row>
    <row r="4058" spans="1:8">
      <c r="A4058" s="5"/>
      <c r="B4058" s="7"/>
      <c r="C4058" s="9"/>
      <c r="D4058" s="9"/>
      <c r="E4058" s="9"/>
      <c r="F4058" s="9"/>
      <c r="G4058" s="9"/>
      <c r="H4058" s="9"/>
    </row>
    <row r="4059" spans="1:8">
      <c r="A4059" s="5"/>
      <c r="B4059" s="7"/>
      <c r="C4059" s="9"/>
      <c r="D4059" s="9"/>
      <c r="E4059" s="9"/>
      <c r="F4059" s="9"/>
      <c r="G4059" s="9"/>
      <c r="H4059" s="9"/>
    </row>
    <row r="4060" spans="1:8">
      <c r="A4060" s="5"/>
      <c r="B4060" s="7"/>
      <c r="C4060" s="9"/>
      <c r="D4060" s="9"/>
      <c r="E4060" s="9"/>
      <c r="F4060" s="9"/>
      <c r="G4060" s="9"/>
      <c r="H4060" s="9"/>
    </row>
    <row r="4061" spans="1:8">
      <c r="A4061" s="5"/>
      <c r="B4061" s="7"/>
      <c r="C4061" s="9"/>
      <c r="D4061" s="9"/>
      <c r="E4061" s="9"/>
      <c r="F4061" s="9"/>
      <c r="G4061" s="9"/>
      <c r="H4061" s="9"/>
    </row>
    <row r="4062" spans="1:8">
      <c r="A4062" s="5"/>
      <c r="B4062" s="7"/>
      <c r="C4062" s="9"/>
      <c r="D4062" s="9"/>
      <c r="E4062" s="9"/>
      <c r="F4062" s="9"/>
      <c r="G4062" s="9"/>
      <c r="H4062" s="9"/>
    </row>
    <row r="4063" spans="1:8">
      <c r="A4063" s="5"/>
      <c r="B4063" s="7"/>
      <c r="C4063" s="9"/>
      <c r="D4063" s="9"/>
      <c r="E4063" s="9"/>
      <c r="F4063" s="9"/>
      <c r="G4063" s="9"/>
      <c r="H4063" s="9"/>
    </row>
    <row r="4064" spans="1:8">
      <c r="A4064" s="5"/>
      <c r="B4064" s="7"/>
      <c r="C4064" s="9"/>
      <c r="D4064" s="9"/>
      <c r="E4064" s="9"/>
      <c r="F4064" s="9"/>
      <c r="G4064" s="9"/>
      <c r="H4064" s="9"/>
    </row>
    <row r="4065" spans="1:8">
      <c r="A4065" s="5"/>
      <c r="B4065" s="7"/>
      <c r="C4065" s="9"/>
      <c r="D4065" s="9"/>
      <c r="E4065" s="9"/>
      <c r="F4065" s="9"/>
      <c r="G4065" s="9"/>
      <c r="H4065" s="9"/>
    </row>
    <row r="4066" spans="1:8">
      <c r="A4066" s="5"/>
      <c r="B4066" s="7"/>
      <c r="C4066" s="9"/>
      <c r="D4066" s="9"/>
      <c r="E4066" s="9"/>
      <c r="F4066" s="9"/>
      <c r="G4066" s="9"/>
      <c r="H4066" s="9"/>
    </row>
    <row r="4067" spans="1:8">
      <c r="A4067" s="5"/>
      <c r="B4067" s="7"/>
      <c r="C4067" s="9"/>
      <c r="D4067" s="9"/>
      <c r="E4067" s="9"/>
      <c r="F4067" s="9"/>
      <c r="G4067" s="9"/>
      <c r="H4067" s="9"/>
    </row>
    <row r="4068" spans="1:8">
      <c r="A4068" s="5"/>
      <c r="B4068" s="7"/>
      <c r="C4068" s="9"/>
      <c r="D4068" s="9"/>
      <c r="E4068" s="9"/>
      <c r="F4068" s="9"/>
      <c r="G4068" s="9"/>
      <c r="H4068" s="9"/>
    </row>
    <row r="4069" spans="1:8">
      <c r="A4069" s="5"/>
      <c r="B4069" s="7"/>
      <c r="C4069" s="9"/>
      <c r="D4069" s="9"/>
      <c r="E4069" s="9"/>
      <c r="F4069" s="9"/>
      <c r="G4069" s="9"/>
      <c r="H4069" s="9"/>
    </row>
    <row r="4070" spans="1:8">
      <c r="A4070" s="5"/>
      <c r="B4070" s="7"/>
      <c r="C4070" s="9"/>
      <c r="D4070" s="9"/>
      <c r="E4070" s="9"/>
      <c r="F4070" s="9"/>
      <c r="G4070" s="9"/>
      <c r="H4070" s="9"/>
    </row>
    <row r="4071" spans="1:8">
      <c r="A4071" s="5"/>
      <c r="B4071" s="7"/>
      <c r="C4071" s="9"/>
      <c r="D4071" s="9"/>
      <c r="E4071" s="9"/>
      <c r="F4071" s="9"/>
      <c r="G4071" s="9"/>
      <c r="H4071" s="9"/>
    </row>
    <row r="4072" spans="1:8">
      <c r="A4072" s="5"/>
      <c r="B4072" s="7"/>
      <c r="C4072" s="9"/>
      <c r="D4072" s="9"/>
      <c r="E4072" s="9"/>
      <c r="F4072" s="9"/>
      <c r="G4072" s="9"/>
      <c r="H4072" s="9"/>
    </row>
    <row r="4073" spans="1:8">
      <c r="A4073" s="5"/>
      <c r="B4073" s="7"/>
      <c r="C4073" s="9"/>
      <c r="D4073" s="9"/>
      <c r="E4073" s="9"/>
      <c r="F4073" s="9"/>
      <c r="G4073" s="9"/>
      <c r="H4073" s="9"/>
    </row>
    <row r="4074" spans="1:8">
      <c r="A4074" s="5"/>
      <c r="B4074" s="7"/>
      <c r="C4074" s="9"/>
      <c r="D4074" s="9"/>
      <c r="E4074" s="9"/>
      <c r="F4074" s="9"/>
      <c r="G4074" s="9"/>
      <c r="H4074" s="9"/>
    </row>
    <row r="4075" spans="1:8">
      <c r="A4075" s="5"/>
      <c r="B4075" s="7"/>
      <c r="C4075" s="9"/>
      <c r="D4075" s="9"/>
      <c r="E4075" s="9"/>
      <c r="F4075" s="9"/>
      <c r="G4075" s="9"/>
      <c r="H4075" s="9"/>
    </row>
    <row r="4076" spans="1:8">
      <c r="A4076" s="5"/>
      <c r="B4076" s="7"/>
      <c r="C4076" s="9"/>
      <c r="D4076" s="9"/>
      <c r="E4076" s="9"/>
      <c r="F4076" s="9"/>
      <c r="G4076" s="9"/>
      <c r="H4076" s="9"/>
    </row>
    <row r="4077" spans="1:8">
      <c r="A4077" s="5"/>
      <c r="B4077" s="7"/>
      <c r="C4077" s="9"/>
      <c r="D4077" s="9"/>
      <c r="E4077" s="9"/>
      <c r="F4077" s="9"/>
      <c r="G4077" s="9"/>
      <c r="H4077" s="9"/>
    </row>
    <row r="4078" spans="1:8">
      <c r="A4078" s="5"/>
      <c r="B4078" s="7"/>
      <c r="C4078" s="9"/>
      <c r="D4078" s="9"/>
      <c r="E4078" s="9"/>
      <c r="F4078" s="9"/>
      <c r="G4078" s="9"/>
      <c r="H4078" s="9"/>
    </row>
    <row r="4079" spans="1:8">
      <c r="A4079" s="5"/>
      <c r="B4079" s="7"/>
      <c r="C4079" s="9"/>
      <c r="D4079" s="9"/>
      <c r="E4079" s="9"/>
      <c r="F4079" s="9"/>
      <c r="G4079" s="9"/>
      <c r="H4079" s="9"/>
    </row>
    <row r="4080" spans="1:8">
      <c r="A4080" s="5"/>
      <c r="B4080" s="7"/>
      <c r="C4080" s="9"/>
      <c r="D4080" s="9"/>
      <c r="E4080" s="9"/>
      <c r="F4080" s="9"/>
      <c r="G4080" s="9"/>
      <c r="H4080" s="9"/>
    </row>
    <row r="4081" spans="1:8">
      <c r="A4081" s="5"/>
      <c r="B4081" s="7"/>
      <c r="C4081" s="9"/>
      <c r="D4081" s="9"/>
      <c r="E4081" s="9"/>
      <c r="F4081" s="9"/>
      <c r="G4081" s="9"/>
      <c r="H4081" s="9"/>
    </row>
    <row r="4082" spans="1:8">
      <c r="A4082" s="5"/>
      <c r="B4082" s="7"/>
      <c r="C4082" s="9"/>
      <c r="D4082" s="9"/>
      <c r="E4082" s="9"/>
      <c r="F4082" s="9"/>
      <c r="G4082" s="9"/>
      <c r="H4082" s="9"/>
    </row>
    <row r="4083" spans="1:8">
      <c r="A4083" s="5"/>
      <c r="B4083" s="7"/>
      <c r="C4083" s="9"/>
      <c r="D4083" s="9"/>
      <c r="E4083" s="9"/>
      <c r="F4083" s="9"/>
      <c r="G4083" s="9"/>
      <c r="H4083" s="9"/>
    </row>
    <row r="4084" spans="1:8">
      <c r="A4084" s="5"/>
      <c r="B4084" s="7"/>
      <c r="C4084" s="9"/>
      <c r="D4084" s="9"/>
      <c r="E4084" s="9"/>
      <c r="F4084" s="9"/>
      <c r="G4084" s="9"/>
      <c r="H4084" s="9"/>
    </row>
    <row r="4085" spans="1:8">
      <c r="A4085" s="5"/>
      <c r="B4085" s="7"/>
      <c r="C4085" s="9"/>
      <c r="D4085" s="9"/>
      <c r="E4085" s="9"/>
      <c r="F4085" s="9"/>
      <c r="G4085" s="9"/>
      <c r="H4085" s="9"/>
    </row>
    <row r="4086" spans="1:8">
      <c r="A4086" s="5"/>
      <c r="B4086" s="7"/>
      <c r="C4086" s="9"/>
      <c r="D4086" s="9"/>
      <c r="E4086" s="9"/>
      <c r="F4086" s="9"/>
      <c r="G4086" s="9"/>
      <c r="H4086" s="9"/>
    </row>
    <row r="4087" spans="1:8">
      <c r="A4087" s="5"/>
      <c r="B4087" s="7"/>
      <c r="C4087" s="9"/>
      <c r="D4087" s="9"/>
      <c r="E4087" s="9"/>
      <c r="F4087" s="9"/>
      <c r="G4087" s="9"/>
      <c r="H4087" s="9"/>
    </row>
    <row r="4088" spans="1:8">
      <c r="A4088" s="5"/>
      <c r="B4088" s="7"/>
      <c r="C4088" s="9"/>
      <c r="D4088" s="9"/>
      <c r="E4088" s="9"/>
      <c r="F4088" s="9"/>
      <c r="G4088" s="9"/>
      <c r="H4088" s="9"/>
    </row>
    <row r="4089" spans="1:8">
      <c r="A4089" s="5"/>
      <c r="B4089" s="7"/>
      <c r="C4089" s="9"/>
      <c r="D4089" s="9"/>
      <c r="E4089" s="9"/>
      <c r="F4089" s="9"/>
      <c r="G4089" s="9"/>
      <c r="H4089" s="9"/>
    </row>
    <row r="4090" spans="1:8">
      <c r="A4090" s="5"/>
      <c r="B4090" s="7"/>
      <c r="C4090" s="9"/>
      <c r="D4090" s="9"/>
      <c r="E4090" s="9"/>
      <c r="F4090" s="9"/>
      <c r="G4090" s="9"/>
      <c r="H4090" s="9"/>
    </row>
    <row r="4091" spans="1:8">
      <c r="A4091" s="5"/>
      <c r="B4091" s="7"/>
      <c r="C4091" s="9"/>
      <c r="D4091" s="9"/>
      <c r="E4091" s="9"/>
      <c r="F4091" s="9"/>
      <c r="G4091" s="9"/>
      <c r="H4091" s="9"/>
    </row>
    <row r="4092" spans="1:8">
      <c r="A4092" s="5"/>
      <c r="B4092" s="7"/>
      <c r="C4092" s="9"/>
      <c r="D4092" s="9"/>
      <c r="E4092" s="9"/>
      <c r="F4092" s="9"/>
      <c r="G4092" s="9"/>
      <c r="H4092" s="9"/>
    </row>
    <row r="4093" spans="1:8">
      <c r="A4093" s="5"/>
      <c r="B4093" s="7"/>
      <c r="C4093" s="9"/>
      <c r="D4093" s="9"/>
      <c r="E4093" s="9"/>
      <c r="F4093" s="9"/>
      <c r="G4093" s="9"/>
      <c r="H4093" s="9"/>
    </row>
    <row r="4094" spans="1:8">
      <c r="A4094" s="5"/>
      <c r="B4094" s="7"/>
      <c r="C4094" s="9"/>
      <c r="D4094" s="9"/>
      <c r="E4094" s="9"/>
      <c r="F4094" s="9"/>
      <c r="G4094" s="9"/>
      <c r="H4094" s="9"/>
    </row>
    <row r="4095" spans="1:8">
      <c r="A4095" s="5"/>
      <c r="B4095" s="7"/>
      <c r="C4095" s="9"/>
      <c r="D4095" s="9"/>
      <c r="E4095" s="9"/>
      <c r="F4095" s="9"/>
      <c r="G4095" s="9"/>
      <c r="H4095" s="9"/>
    </row>
    <row r="4096" spans="1:8">
      <c r="A4096" s="5"/>
      <c r="B4096" s="7"/>
      <c r="C4096" s="9"/>
      <c r="D4096" s="9"/>
      <c r="E4096" s="9"/>
      <c r="F4096" s="9"/>
      <c r="G4096" s="9"/>
      <c r="H4096" s="9"/>
    </row>
    <row r="4097" spans="1:8">
      <c r="A4097" s="5"/>
      <c r="B4097" s="7"/>
      <c r="C4097" s="9"/>
      <c r="D4097" s="9"/>
      <c r="E4097" s="9"/>
      <c r="F4097" s="9"/>
      <c r="G4097" s="9"/>
      <c r="H4097" s="9"/>
    </row>
    <row r="4098" spans="1:8">
      <c r="A4098" s="5"/>
      <c r="B4098" s="7"/>
      <c r="C4098" s="9"/>
      <c r="D4098" s="9"/>
      <c r="E4098" s="9"/>
      <c r="F4098" s="9"/>
      <c r="G4098" s="9"/>
      <c r="H4098" s="9"/>
    </row>
    <row r="4099" spans="1:8">
      <c r="A4099" s="5"/>
      <c r="B4099" s="7"/>
      <c r="C4099" s="9"/>
      <c r="D4099" s="9"/>
      <c r="E4099" s="9"/>
      <c r="F4099" s="9"/>
      <c r="G4099" s="9"/>
      <c r="H4099" s="9"/>
    </row>
    <row r="4100" spans="1:8">
      <c r="A4100" s="5"/>
      <c r="B4100" s="7"/>
      <c r="C4100" s="9"/>
      <c r="D4100" s="9"/>
      <c r="E4100" s="9"/>
      <c r="F4100" s="9"/>
      <c r="G4100" s="9"/>
      <c r="H4100" s="9"/>
    </row>
    <row r="4101" spans="1:8">
      <c r="A4101" s="5"/>
      <c r="B4101" s="7"/>
      <c r="C4101" s="9"/>
      <c r="D4101" s="9"/>
      <c r="E4101" s="9"/>
      <c r="F4101" s="9"/>
      <c r="G4101" s="9"/>
      <c r="H4101" s="9"/>
    </row>
    <row r="4102" spans="1:8">
      <c r="A4102" s="5"/>
      <c r="B4102" s="7"/>
      <c r="C4102" s="9"/>
      <c r="D4102" s="9"/>
      <c r="E4102" s="9"/>
      <c r="F4102" s="9"/>
      <c r="G4102" s="9"/>
      <c r="H4102" s="9"/>
    </row>
    <row r="4103" spans="1:8">
      <c r="A4103" s="5"/>
      <c r="B4103" s="7"/>
      <c r="C4103" s="9"/>
      <c r="D4103" s="9"/>
      <c r="E4103" s="9"/>
      <c r="F4103" s="9"/>
      <c r="G4103" s="9"/>
      <c r="H4103" s="9"/>
    </row>
    <row r="4104" spans="1:8">
      <c r="A4104" s="5"/>
      <c r="B4104" s="7"/>
      <c r="C4104" s="9"/>
      <c r="D4104" s="9"/>
      <c r="E4104" s="9"/>
      <c r="F4104" s="9"/>
      <c r="G4104" s="9"/>
      <c r="H4104" s="9"/>
    </row>
    <row r="4105" spans="1:8">
      <c r="A4105" s="5"/>
      <c r="B4105" s="7"/>
      <c r="C4105" s="9"/>
      <c r="D4105" s="9"/>
      <c r="E4105" s="9"/>
      <c r="F4105" s="9"/>
      <c r="G4105" s="9"/>
      <c r="H4105" s="9"/>
    </row>
    <row r="4106" spans="1:8">
      <c r="A4106" s="5"/>
      <c r="B4106" s="7"/>
      <c r="C4106" s="9"/>
      <c r="D4106" s="9"/>
      <c r="E4106" s="9"/>
      <c r="F4106" s="9"/>
      <c r="G4106" s="9"/>
      <c r="H4106" s="9"/>
    </row>
    <row r="4107" spans="1:8">
      <c r="A4107" s="5"/>
      <c r="B4107" s="7"/>
      <c r="C4107" s="9"/>
      <c r="D4107" s="9"/>
      <c r="E4107" s="9"/>
      <c r="F4107" s="9"/>
      <c r="G4107" s="9"/>
      <c r="H4107" s="9"/>
    </row>
    <row r="4108" spans="1:8">
      <c r="A4108" s="5"/>
      <c r="B4108" s="7"/>
      <c r="C4108" s="9"/>
      <c r="D4108" s="9"/>
      <c r="E4108" s="9"/>
      <c r="F4108" s="9"/>
      <c r="G4108" s="9"/>
      <c r="H4108" s="9"/>
    </row>
    <row r="4109" spans="1:8">
      <c r="A4109" s="5"/>
      <c r="B4109" s="7"/>
      <c r="C4109" s="9"/>
      <c r="D4109" s="9"/>
      <c r="E4109" s="9"/>
      <c r="F4109" s="9"/>
      <c r="G4109" s="9"/>
      <c r="H4109" s="9"/>
    </row>
    <row r="4110" spans="1:8">
      <c r="A4110" s="5"/>
      <c r="B4110" s="7"/>
      <c r="C4110" s="9"/>
      <c r="D4110" s="9"/>
      <c r="E4110" s="9"/>
      <c r="F4110" s="9"/>
      <c r="G4110" s="9"/>
      <c r="H4110" s="9"/>
    </row>
    <row r="4111" spans="1:8">
      <c r="A4111" s="5"/>
      <c r="B4111" s="7"/>
      <c r="C4111" s="9"/>
      <c r="D4111" s="9"/>
      <c r="E4111" s="9"/>
      <c r="F4111" s="9"/>
      <c r="G4111" s="9"/>
      <c r="H4111" s="9"/>
    </row>
    <row r="4112" spans="1:8">
      <c r="A4112" s="5"/>
      <c r="B4112" s="7"/>
      <c r="C4112" s="9"/>
      <c r="D4112" s="9"/>
      <c r="E4112" s="9"/>
      <c r="F4112" s="9"/>
      <c r="G4112" s="9"/>
      <c r="H4112" s="9"/>
    </row>
    <row r="4113" spans="1:8">
      <c r="A4113" s="5"/>
      <c r="B4113" s="7"/>
      <c r="C4113" s="9"/>
      <c r="D4113" s="9"/>
      <c r="E4113" s="9"/>
      <c r="F4113" s="9"/>
      <c r="G4113" s="9"/>
      <c r="H4113" s="9"/>
    </row>
    <row r="4114" spans="1:8">
      <c r="A4114" s="5"/>
      <c r="B4114" s="7"/>
      <c r="C4114" s="9"/>
      <c r="D4114" s="9"/>
      <c r="E4114" s="9"/>
      <c r="F4114" s="9"/>
      <c r="G4114" s="9"/>
      <c r="H4114" s="9"/>
    </row>
    <row r="4115" spans="1:8">
      <c r="A4115" s="5"/>
      <c r="B4115" s="7"/>
      <c r="C4115" s="9"/>
      <c r="D4115" s="9"/>
      <c r="E4115" s="9"/>
      <c r="F4115" s="9"/>
      <c r="G4115" s="9"/>
      <c r="H4115" s="9"/>
    </row>
    <row r="4116" spans="1:8">
      <c r="A4116" s="5"/>
      <c r="B4116" s="7"/>
      <c r="C4116" s="9"/>
      <c r="D4116" s="9"/>
      <c r="E4116" s="9"/>
      <c r="F4116" s="9"/>
      <c r="G4116" s="9"/>
      <c r="H4116" s="9"/>
    </row>
    <row r="4117" spans="1:8">
      <c r="A4117" s="5"/>
      <c r="B4117" s="7"/>
      <c r="C4117" s="9"/>
      <c r="D4117" s="9"/>
      <c r="E4117" s="9"/>
      <c r="F4117" s="9"/>
      <c r="G4117" s="9"/>
      <c r="H4117" s="9"/>
    </row>
    <row r="4118" spans="1:8">
      <c r="A4118" s="5"/>
      <c r="B4118" s="7"/>
      <c r="C4118" s="9"/>
      <c r="D4118" s="9"/>
      <c r="E4118" s="9"/>
      <c r="F4118" s="9"/>
      <c r="G4118" s="9"/>
      <c r="H4118" s="9"/>
    </row>
    <row r="4119" spans="1:8">
      <c r="A4119" s="5"/>
      <c r="B4119" s="7"/>
      <c r="C4119" s="9"/>
      <c r="D4119" s="9"/>
      <c r="E4119" s="9"/>
      <c r="F4119" s="9"/>
      <c r="G4119" s="9"/>
      <c r="H4119" s="9"/>
    </row>
    <row r="4120" spans="1:8">
      <c r="A4120" s="5"/>
      <c r="B4120" s="7"/>
      <c r="C4120" s="9"/>
      <c r="D4120" s="9"/>
      <c r="E4120" s="9"/>
      <c r="F4120" s="9"/>
      <c r="G4120" s="9"/>
      <c r="H4120" s="9"/>
    </row>
    <row r="4121" spans="1:8">
      <c r="A4121" s="5"/>
      <c r="B4121" s="7"/>
      <c r="C4121" s="9"/>
      <c r="D4121" s="9"/>
      <c r="E4121" s="9"/>
      <c r="F4121" s="9"/>
      <c r="G4121" s="9"/>
      <c r="H4121" s="9"/>
    </row>
    <row r="4122" spans="1:8">
      <c r="A4122" s="5"/>
      <c r="B4122" s="7"/>
      <c r="C4122" s="9"/>
      <c r="D4122" s="9"/>
      <c r="E4122" s="9"/>
      <c r="F4122" s="9"/>
      <c r="G4122" s="9"/>
      <c r="H4122" s="9"/>
    </row>
    <row r="4123" spans="1:8">
      <c r="A4123" s="5"/>
      <c r="B4123" s="7"/>
      <c r="C4123" s="9"/>
      <c r="D4123" s="9"/>
      <c r="E4123" s="9"/>
      <c r="F4123" s="9"/>
      <c r="G4123" s="9"/>
      <c r="H4123" s="9"/>
    </row>
    <row r="4124" spans="1:8">
      <c r="A4124" s="5"/>
      <c r="B4124" s="7"/>
      <c r="C4124" s="9"/>
      <c r="D4124" s="9"/>
      <c r="E4124" s="9"/>
      <c r="F4124" s="9"/>
      <c r="G4124" s="9"/>
      <c r="H4124" s="9"/>
    </row>
    <row r="4125" spans="1:8">
      <c r="A4125" s="5"/>
      <c r="B4125" s="7"/>
      <c r="C4125" s="9"/>
      <c r="D4125" s="9"/>
      <c r="E4125" s="9"/>
      <c r="F4125" s="9"/>
      <c r="G4125" s="9"/>
      <c r="H4125" s="9"/>
    </row>
    <row r="4126" spans="1:8">
      <c r="A4126" s="5"/>
      <c r="B4126" s="7"/>
      <c r="C4126" s="9"/>
      <c r="D4126" s="9"/>
      <c r="E4126" s="9"/>
      <c r="F4126" s="9"/>
      <c r="G4126" s="9"/>
      <c r="H4126" s="9"/>
    </row>
    <row r="4127" spans="1:8">
      <c r="A4127" s="5"/>
      <c r="B4127" s="7"/>
      <c r="C4127" s="9"/>
      <c r="D4127" s="9"/>
      <c r="E4127" s="9"/>
      <c r="F4127" s="9"/>
      <c r="G4127" s="9"/>
      <c r="H4127" s="9"/>
    </row>
    <row r="4128" spans="1:8">
      <c r="A4128" s="5"/>
      <c r="B4128" s="7"/>
      <c r="C4128" s="9"/>
      <c r="D4128" s="9"/>
      <c r="E4128" s="9"/>
      <c r="F4128" s="9"/>
      <c r="G4128" s="9"/>
      <c r="H4128" s="9"/>
    </row>
    <row r="4129" spans="1:8">
      <c r="A4129" s="5"/>
      <c r="B4129" s="7"/>
      <c r="C4129" s="9"/>
      <c r="D4129" s="9"/>
      <c r="E4129" s="9"/>
      <c r="F4129" s="9"/>
      <c r="G4129" s="9"/>
      <c r="H4129" s="9"/>
    </row>
    <row r="4130" spans="1:8">
      <c r="A4130" s="5"/>
      <c r="B4130" s="7"/>
      <c r="C4130" s="9"/>
      <c r="D4130" s="9"/>
      <c r="E4130" s="9"/>
      <c r="F4130" s="9"/>
      <c r="G4130" s="9"/>
      <c r="H4130" s="9"/>
    </row>
    <row r="4131" spans="1:8">
      <c r="A4131" s="5"/>
      <c r="B4131" s="7"/>
      <c r="C4131" s="9"/>
      <c r="D4131" s="9"/>
      <c r="E4131" s="9"/>
      <c r="F4131" s="9"/>
      <c r="G4131" s="9"/>
      <c r="H4131" s="9"/>
    </row>
    <row r="4132" spans="1:8">
      <c r="A4132" s="5"/>
      <c r="B4132" s="7"/>
      <c r="C4132" s="9"/>
      <c r="D4132" s="9"/>
      <c r="E4132" s="9"/>
      <c r="F4132" s="9"/>
      <c r="G4132" s="9"/>
      <c r="H4132" s="9"/>
    </row>
    <row r="4133" spans="1:8">
      <c r="A4133" s="5"/>
      <c r="B4133" s="7"/>
      <c r="C4133" s="9"/>
      <c r="D4133" s="9"/>
      <c r="E4133" s="9"/>
      <c r="F4133" s="9"/>
      <c r="G4133" s="9"/>
      <c r="H4133" s="9"/>
    </row>
    <row r="4134" spans="1:8">
      <c r="A4134" s="5"/>
      <c r="B4134" s="7"/>
      <c r="C4134" s="9"/>
      <c r="D4134" s="9"/>
      <c r="E4134" s="9"/>
      <c r="F4134" s="9"/>
      <c r="G4134" s="9"/>
      <c r="H4134" s="9"/>
    </row>
    <row r="4135" spans="1:8">
      <c r="A4135" s="5"/>
      <c r="B4135" s="7"/>
      <c r="C4135" s="9"/>
      <c r="D4135" s="9"/>
      <c r="E4135" s="9"/>
      <c r="F4135" s="9"/>
      <c r="G4135" s="9"/>
      <c r="H4135" s="9"/>
    </row>
    <row r="4136" spans="1:8">
      <c r="A4136" s="5"/>
      <c r="B4136" s="7"/>
      <c r="C4136" s="9"/>
      <c r="D4136" s="9"/>
      <c r="E4136" s="9"/>
      <c r="F4136" s="9"/>
      <c r="G4136" s="9"/>
      <c r="H4136" s="9"/>
    </row>
    <row r="4137" spans="1:8">
      <c r="A4137" s="5"/>
      <c r="B4137" s="7"/>
      <c r="C4137" s="9"/>
      <c r="D4137" s="9"/>
      <c r="E4137" s="9"/>
      <c r="F4137" s="9"/>
      <c r="G4137" s="9"/>
      <c r="H4137" s="9"/>
    </row>
    <row r="4138" spans="1:8">
      <c r="A4138" s="5"/>
      <c r="B4138" s="7"/>
      <c r="C4138" s="9"/>
      <c r="D4138" s="9"/>
      <c r="E4138" s="9"/>
      <c r="F4138" s="9"/>
      <c r="G4138" s="9"/>
      <c r="H4138" s="9"/>
    </row>
    <row r="4139" spans="1:8">
      <c r="A4139" s="5"/>
      <c r="B4139" s="7"/>
      <c r="C4139" s="9"/>
      <c r="D4139" s="9"/>
      <c r="E4139" s="9"/>
      <c r="F4139" s="9"/>
      <c r="G4139" s="9"/>
      <c r="H4139" s="9"/>
    </row>
    <row r="4140" spans="1:8">
      <c r="A4140" s="5"/>
      <c r="B4140" s="7"/>
      <c r="C4140" s="9"/>
      <c r="D4140" s="9"/>
      <c r="E4140" s="9"/>
      <c r="F4140" s="9"/>
      <c r="G4140" s="9"/>
      <c r="H4140" s="9"/>
    </row>
    <row r="4141" spans="1:8">
      <c r="A4141" s="5"/>
      <c r="B4141" s="7"/>
      <c r="C4141" s="9"/>
      <c r="D4141" s="9"/>
      <c r="E4141" s="9"/>
      <c r="F4141" s="9"/>
      <c r="G4141" s="9"/>
      <c r="H4141" s="9"/>
    </row>
    <row r="4142" spans="1:8">
      <c r="A4142" s="5"/>
      <c r="B4142" s="7"/>
      <c r="C4142" s="9"/>
      <c r="D4142" s="9"/>
      <c r="E4142" s="9"/>
      <c r="F4142" s="9"/>
      <c r="G4142" s="9"/>
      <c r="H4142" s="9"/>
    </row>
    <row r="4143" spans="1:8">
      <c r="A4143" s="5"/>
      <c r="B4143" s="7"/>
      <c r="C4143" s="9"/>
      <c r="D4143" s="9"/>
      <c r="E4143" s="9"/>
      <c r="F4143" s="9"/>
      <c r="G4143" s="9"/>
      <c r="H4143" s="9"/>
    </row>
    <row r="4144" spans="1:8">
      <c r="A4144" s="5"/>
      <c r="B4144" s="7"/>
      <c r="C4144" s="9"/>
      <c r="D4144" s="9"/>
      <c r="E4144" s="9"/>
      <c r="F4144" s="9"/>
      <c r="G4144" s="9"/>
      <c r="H4144" s="9"/>
    </row>
    <row r="4145" spans="1:8">
      <c r="A4145" s="5"/>
      <c r="B4145" s="7"/>
      <c r="C4145" s="9"/>
      <c r="D4145" s="9"/>
      <c r="E4145" s="9"/>
      <c r="F4145" s="9"/>
      <c r="G4145" s="9"/>
      <c r="H4145" s="9"/>
    </row>
    <row r="4146" spans="1:8">
      <c r="A4146" s="5"/>
      <c r="B4146" s="7"/>
      <c r="C4146" s="9"/>
      <c r="D4146" s="9"/>
      <c r="E4146" s="9"/>
      <c r="F4146" s="9"/>
      <c r="G4146" s="9"/>
      <c r="H4146" s="9"/>
    </row>
    <row r="4147" spans="1:8">
      <c r="A4147" s="5"/>
      <c r="B4147" s="7"/>
      <c r="C4147" s="9"/>
      <c r="D4147" s="9"/>
      <c r="E4147" s="9"/>
      <c r="F4147" s="9"/>
      <c r="G4147" s="9"/>
      <c r="H4147" s="9"/>
    </row>
    <row r="4148" spans="1:8">
      <c r="A4148" s="5"/>
      <c r="B4148" s="7"/>
      <c r="C4148" s="9"/>
      <c r="D4148" s="9"/>
      <c r="E4148" s="9"/>
      <c r="F4148" s="9"/>
      <c r="G4148" s="9"/>
      <c r="H4148" s="9"/>
    </row>
    <row r="4149" spans="1:8">
      <c r="A4149" s="5"/>
      <c r="B4149" s="7"/>
      <c r="C4149" s="9"/>
      <c r="D4149" s="9"/>
      <c r="E4149" s="9"/>
      <c r="F4149" s="9"/>
      <c r="G4149" s="9"/>
      <c r="H4149" s="9"/>
    </row>
    <row r="4150" spans="1:8">
      <c r="A4150" s="5"/>
      <c r="B4150" s="7"/>
      <c r="C4150" s="9"/>
      <c r="D4150" s="9"/>
      <c r="E4150" s="9"/>
      <c r="F4150" s="9"/>
      <c r="G4150" s="9"/>
      <c r="H4150" s="9"/>
    </row>
    <row r="4151" spans="1:8">
      <c r="A4151" s="5"/>
      <c r="B4151" s="7"/>
      <c r="C4151" s="9"/>
      <c r="D4151" s="9"/>
      <c r="E4151" s="9"/>
      <c r="F4151" s="9"/>
      <c r="G4151" s="9"/>
      <c r="H4151" s="9"/>
    </row>
    <row r="4152" spans="1:8">
      <c r="A4152" s="5"/>
      <c r="B4152" s="7"/>
      <c r="C4152" s="9"/>
      <c r="D4152" s="9"/>
      <c r="E4152" s="9"/>
      <c r="F4152" s="9"/>
      <c r="G4152" s="9"/>
      <c r="H4152" s="9"/>
    </row>
    <row r="4153" spans="1:8">
      <c r="A4153" s="5"/>
      <c r="B4153" s="7"/>
      <c r="C4153" s="9"/>
      <c r="D4153" s="9"/>
      <c r="E4153" s="9"/>
      <c r="F4153" s="9"/>
      <c r="G4153" s="9"/>
      <c r="H4153" s="9"/>
    </row>
    <row r="4154" spans="1:8">
      <c r="A4154" s="5"/>
      <c r="B4154" s="7"/>
      <c r="C4154" s="9"/>
      <c r="D4154" s="9"/>
      <c r="E4154" s="9"/>
      <c r="F4154" s="9"/>
      <c r="G4154" s="9"/>
      <c r="H4154" s="9"/>
    </row>
    <row r="4155" spans="1:8">
      <c r="A4155" s="5"/>
      <c r="B4155" s="7"/>
      <c r="C4155" s="9"/>
      <c r="D4155" s="9"/>
      <c r="E4155" s="9"/>
      <c r="F4155" s="9"/>
      <c r="G4155" s="9"/>
      <c r="H4155" s="9"/>
    </row>
    <row r="4156" spans="1:8">
      <c r="A4156" s="5"/>
      <c r="B4156" s="7"/>
      <c r="C4156" s="9"/>
      <c r="D4156" s="9"/>
      <c r="E4156" s="9"/>
      <c r="F4156" s="9"/>
      <c r="G4156" s="9"/>
      <c r="H4156" s="9"/>
    </row>
    <row r="4157" spans="1:8">
      <c r="A4157" s="5"/>
      <c r="B4157" s="7"/>
      <c r="C4157" s="9"/>
      <c r="D4157" s="9"/>
      <c r="E4157" s="9"/>
      <c r="F4157" s="9"/>
      <c r="G4157" s="9"/>
      <c r="H4157" s="9"/>
    </row>
    <row r="4158" spans="1:8">
      <c r="A4158" s="5"/>
      <c r="B4158" s="7"/>
      <c r="C4158" s="9"/>
      <c r="D4158" s="9"/>
      <c r="E4158" s="9"/>
      <c r="F4158" s="9"/>
      <c r="G4158" s="9"/>
      <c r="H4158" s="9"/>
    </row>
    <row r="4159" spans="1:8">
      <c r="A4159" s="5"/>
      <c r="B4159" s="7"/>
      <c r="C4159" s="9"/>
      <c r="D4159" s="9"/>
      <c r="E4159" s="9"/>
      <c r="F4159" s="9"/>
      <c r="G4159" s="9"/>
      <c r="H4159" s="9"/>
    </row>
    <row r="4160" spans="1:8">
      <c r="A4160" s="5"/>
      <c r="B4160" s="7"/>
      <c r="C4160" s="9"/>
      <c r="D4160" s="9"/>
      <c r="E4160" s="9"/>
      <c r="F4160" s="9"/>
      <c r="G4160" s="9"/>
      <c r="H4160" s="9"/>
    </row>
    <row r="4161" spans="1:8">
      <c r="A4161" s="5"/>
      <c r="B4161" s="7"/>
      <c r="C4161" s="9"/>
      <c r="D4161" s="9"/>
      <c r="E4161" s="9"/>
      <c r="F4161" s="9"/>
      <c r="G4161" s="9"/>
      <c r="H4161" s="9"/>
    </row>
    <row r="4162" spans="1:8">
      <c r="A4162" s="5"/>
      <c r="B4162" s="7"/>
      <c r="C4162" s="9"/>
      <c r="D4162" s="9"/>
      <c r="E4162" s="9"/>
      <c r="F4162" s="9"/>
      <c r="G4162" s="9"/>
      <c r="H4162" s="9"/>
    </row>
    <row r="4163" spans="1:8">
      <c r="A4163" s="5"/>
      <c r="B4163" s="7"/>
      <c r="C4163" s="9"/>
      <c r="D4163" s="9"/>
      <c r="E4163" s="9"/>
      <c r="F4163" s="9"/>
      <c r="G4163" s="9"/>
      <c r="H4163" s="9"/>
    </row>
    <row r="4164" spans="1:8">
      <c r="A4164" s="5"/>
      <c r="B4164" s="7"/>
      <c r="C4164" s="9"/>
      <c r="D4164" s="9"/>
      <c r="E4164" s="9"/>
      <c r="F4164" s="9"/>
      <c r="G4164" s="9"/>
      <c r="H4164" s="9"/>
    </row>
    <row r="4165" spans="1:8">
      <c r="A4165" s="5"/>
      <c r="B4165" s="7"/>
      <c r="C4165" s="9"/>
      <c r="D4165" s="9"/>
      <c r="E4165" s="9"/>
      <c r="F4165" s="9"/>
      <c r="G4165" s="9"/>
      <c r="H4165" s="9"/>
    </row>
    <row r="4166" spans="1:8">
      <c r="A4166" s="5"/>
      <c r="B4166" s="7"/>
      <c r="C4166" s="9"/>
      <c r="D4166" s="9"/>
      <c r="E4166" s="9"/>
      <c r="F4166" s="9"/>
      <c r="G4166" s="9"/>
      <c r="H4166" s="9"/>
    </row>
    <row r="4167" spans="1:8">
      <c r="A4167" s="5"/>
      <c r="B4167" s="7"/>
      <c r="C4167" s="9"/>
      <c r="D4167" s="9"/>
      <c r="E4167" s="9"/>
      <c r="F4167" s="9"/>
      <c r="G4167" s="9"/>
      <c r="H4167" s="9"/>
    </row>
    <row r="4168" spans="1:8">
      <c r="A4168" s="5"/>
      <c r="B4168" s="7"/>
      <c r="C4168" s="9"/>
      <c r="D4168" s="9"/>
      <c r="E4168" s="9"/>
      <c r="F4168" s="9"/>
      <c r="G4168" s="9"/>
      <c r="H4168" s="9"/>
    </row>
    <row r="4169" spans="1:8">
      <c r="A4169" s="5"/>
      <c r="B4169" s="7"/>
      <c r="C4169" s="9"/>
      <c r="D4169" s="9"/>
      <c r="E4169" s="9"/>
      <c r="F4169" s="9"/>
      <c r="G4169" s="9"/>
      <c r="H4169" s="9"/>
    </row>
    <row r="4170" spans="1:8">
      <c r="A4170" s="5"/>
      <c r="B4170" s="7"/>
      <c r="C4170" s="9"/>
      <c r="D4170" s="9"/>
      <c r="E4170" s="9"/>
      <c r="F4170" s="9"/>
      <c r="G4170" s="9"/>
      <c r="H4170" s="9"/>
    </row>
    <row r="4171" spans="1:8">
      <c r="A4171" s="5"/>
      <c r="B4171" s="7"/>
      <c r="C4171" s="9"/>
      <c r="D4171" s="9"/>
      <c r="E4171" s="9"/>
      <c r="F4171" s="9"/>
      <c r="G4171" s="9"/>
      <c r="H4171" s="9"/>
    </row>
    <row r="4172" spans="1:8">
      <c r="A4172" s="5"/>
      <c r="B4172" s="7"/>
      <c r="C4172" s="9"/>
      <c r="D4172" s="9"/>
      <c r="E4172" s="9"/>
      <c r="F4172" s="9"/>
      <c r="G4172" s="9"/>
      <c r="H4172" s="9"/>
    </row>
    <row r="4173" spans="1:8">
      <c r="A4173" s="5"/>
      <c r="B4173" s="7"/>
      <c r="C4173" s="9"/>
      <c r="D4173" s="9"/>
      <c r="E4173" s="9"/>
      <c r="F4173" s="9"/>
      <c r="G4173" s="9"/>
      <c r="H4173" s="9"/>
    </row>
    <row r="4174" spans="1:8">
      <c r="A4174" s="5"/>
      <c r="B4174" s="7"/>
      <c r="C4174" s="9"/>
      <c r="D4174" s="9"/>
      <c r="E4174" s="9"/>
      <c r="F4174" s="9"/>
      <c r="G4174" s="9"/>
      <c r="H4174" s="9"/>
    </row>
    <row r="4175" spans="1:8">
      <c r="A4175" s="5"/>
      <c r="B4175" s="7"/>
      <c r="C4175" s="9"/>
      <c r="D4175" s="9"/>
      <c r="E4175" s="9"/>
      <c r="F4175" s="9"/>
      <c r="G4175" s="9"/>
      <c r="H4175" s="9"/>
    </row>
    <row r="4176" spans="1:8">
      <c r="A4176" s="5"/>
      <c r="B4176" s="7"/>
      <c r="C4176" s="9"/>
      <c r="D4176" s="9"/>
      <c r="E4176" s="9"/>
      <c r="F4176" s="9"/>
      <c r="G4176" s="9"/>
      <c r="H4176" s="9"/>
    </row>
    <row r="4177" spans="1:8">
      <c r="A4177" s="5"/>
      <c r="B4177" s="7"/>
      <c r="C4177" s="9"/>
      <c r="D4177" s="9"/>
      <c r="E4177" s="9"/>
      <c r="F4177" s="9"/>
      <c r="G4177" s="9"/>
      <c r="H4177" s="9"/>
    </row>
    <row r="4178" spans="1:8">
      <c r="A4178" s="5"/>
      <c r="B4178" s="7"/>
      <c r="C4178" s="9"/>
      <c r="D4178" s="9"/>
      <c r="E4178" s="9"/>
      <c r="F4178" s="9"/>
      <c r="G4178" s="9"/>
      <c r="H4178" s="9"/>
    </row>
    <row r="4179" spans="1:8">
      <c r="A4179" s="5"/>
      <c r="B4179" s="7"/>
      <c r="C4179" s="9"/>
      <c r="D4179" s="9"/>
      <c r="E4179" s="9"/>
      <c r="F4179" s="9"/>
      <c r="G4179" s="9"/>
      <c r="H4179" s="9"/>
    </row>
    <row r="4180" spans="1:8">
      <c r="A4180" s="5"/>
      <c r="B4180" s="7"/>
      <c r="C4180" s="9"/>
      <c r="D4180" s="9"/>
      <c r="E4180" s="9"/>
      <c r="F4180" s="9"/>
      <c r="G4180" s="9"/>
      <c r="H4180" s="9"/>
    </row>
    <row r="4181" spans="1:8">
      <c r="A4181" s="5"/>
      <c r="B4181" s="7"/>
      <c r="C4181" s="9"/>
      <c r="D4181" s="9"/>
      <c r="E4181" s="9"/>
      <c r="F4181" s="9"/>
      <c r="G4181" s="9"/>
      <c r="H4181" s="9"/>
    </row>
    <row r="4182" spans="1:8">
      <c r="A4182" s="5"/>
      <c r="B4182" s="7"/>
      <c r="C4182" s="9"/>
      <c r="D4182" s="9"/>
      <c r="E4182" s="9"/>
      <c r="F4182" s="9"/>
      <c r="G4182" s="9"/>
      <c r="H4182" s="9"/>
    </row>
    <row r="4183" spans="1:8">
      <c r="A4183" s="5"/>
      <c r="B4183" s="7"/>
      <c r="C4183" s="9"/>
      <c r="D4183" s="9"/>
      <c r="E4183" s="9"/>
      <c r="F4183" s="9"/>
      <c r="G4183" s="9"/>
      <c r="H4183" s="9"/>
    </row>
    <row r="4184" spans="1:8">
      <c r="A4184" s="5"/>
      <c r="B4184" s="7"/>
      <c r="C4184" s="9"/>
      <c r="D4184" s="9"/>
      <c r="E4184" s="9"/>
      <c r="F4184" s="9"/>
      <c r="G4184" s="9"/>
      <c r="H4184" s="9"/>
    </row>
    <row r="4185" spans="1:8">
      <c r="A4185" s="5"/>
      <c r="B4185" s="7"/>
      <c r="C4185" s="9"/>
      <c r="D4185" s="9"/>
      <c r="E4185" s="9"/>
      <c r="F4185" s="9"/>
      <c r="G4185" s="9"/>
      <c r="H4185" s="9"/>
    </row>
    <row r="4186" spans="1:8">
      <c r="A4186" s="5"/>
      <c r="B4186" s="7"/>
      <c r="C4186" s="9"/>
      <c r="D4186" s="9"/>
      <c r="E4186" s="9"/>
      <c r="F4186" s="9"/>
      <c r="G4186" s="9"/>
      <c r="H4186" s="9"/>
    </row>
    <row r="4187" spans="1:8">
      <c r="A4187" s="5"/>
      <c r="B4187" s="7"/>
      <c r="C4187" s="9"/>
      <c r="D4187" s="9"/>
      <c r="E4187" s="9"/>
      <c r="F4187" s="9"/>
      <c r="G4187" s="9"/>
      <c r="H4187" s="9"/>
    </row>
    <row r="4188" spans="1:8">
      <c r="A4188" s="5"/>
      <c r="B4188" s="7"/>
      <c r="C4188" s="9"/>
      <c r="D4188" s="9"/>
      <c r="E4188" s="9"/>
      <c r="F4188" s="9"/>
      <c r="G4188" s="9"/>
      <c r="H4188" s="9"/>
    </row>
    <row r="4189" spans="1:8">
      <c r="A4189" s="5"/>
      <c r="B4189" s="7"/>
      <c r="C4189" s="9"/>
      <c r="D4189" s="9"/>
      <c r="E4189" s="9"/>
      <c r="F4189" s="9"/>
      <c r="G4189" s="9"/>
      <c r="H4189" s="9"/>
    </row>
    <row r="4190" spans="1:8">
      <c r="A4190" s="5"/>
      <c r="B4190" s="7"/>
      <c r="C4190" s="9"/>
      <c r="D4190" s="9"/>
      <c r="E4190" s="9"/>
      <c r="F4190" s="9"/>
      <c r="G4190" s="9"/>
      <c r="H4190" s="9"/>
    </row>
    <row r="4191" spans="1:8">
      <c r="A4191" s="5"/>
      <c r="B4191" s="7"/>
      <c r="C4191" s="9"/>
      <c r="D4191" s="9"/>
      <c r="E4191" s="9"/>
      <c r="F4191" s="9"/>
      <c r="G4191" s="9"/>
      <c r="H4191" s="9"/>
    </row>
    <row r="4192" spans="1:8">
      <c r="A4192" s="5"/>
      <c r="B4192" s="7"/>
      <c r="C4192" s="9"/>
      <c r="D4192" s="9"/>
      <c r="E4192" s="9"/>
      <c r="F4192" s="9"/>
      <c r="G4192" s="9"/>
      <c r="H4192" s="9"/>
    </row>
    <row r="4193" spans="1:8">
      <c r="A4193" s="5"/>
      <c r="B4193" s="7"/>
      <c r="C4193" s="9"/>
      <c r="D4193" s="9"/>
      <c r="E4193" s="9"/>
      <c r="F4193" s="9"/>
      <c r="G4193" s="9"/>
      <c r="H4193" s="9"/>
    </row>
    <row r="4194" spans="1:8">
      <c r="A4194" s="5"/>
      <c r="B4194" s="7"/>
      <c r="C4194" s="9"/>
      <c r="D4194" s="9"/>
      <c r="E4194" s="9"/>
      <c r="F4194" s="9"/>
      <c r="G4194" s="9"/>
      <c r="H4194" s="9"/>
    </row>
    <row r="4195" spans="1:8">
      <c r="A4195" s="5"/>
      <c r="B4195" s="7"/>
      <c r="C4195" s="9"/>
      <c r="D4195" s="9"/>
      <c r="E4195" s="9"/>
      <c r="F4195" s="9"/>
      <c r="G4195" s="9"/>
      <c r="H4195" s="9"/>
    </row>
    <row r="4196" spans="1:8">
      <c r="A4196" s="5"/>
      <c r="B4196" s="7"/>
      <c r="C4196" s="9"/>
      <c r="D4196" s="9"/>
      <c r="E4196" s="9"/>
      <c r="F4196" s="9"/>
      <c r="G4196" s="9"/>
      <c r="H4196" s="9"/>
    </row>
    <row r="4197" spans="1:8">
      <c r="A4197" s="5"/>
      <c r="B4197" s="7"/>
      <c r="C4197" s="9"/>
      <c r="D4197" s="9"/>
      <c r="E4197" s="9"/>
      <c r="F4197" s="9"/>
      <c r="G4197" s="9"/>
      <c r="H4197" s="9"/>
    </row>
    <row r="4198" spans="1:8">
      <c r="A4198" s="5"/>
      <c r="B4198" s="7"/>
      <c r="C4198" s="9"/>
      <c r="D4198" s="9"/>
      <c r="E4198" s="9"/>
      <c r="F4198" s="9"/>
      <c r="G4198" s="9"/>
      <c r="H4198" s="9"/>
    </row>
    <row r="4199" spans="1:8">
      <c r="A4199" s="5"/>
      <c r="B4199" s="7"/>
      <c r="C4199" s="9"/>
      <c r="D4199" s="9"/>
      <c r="E4199" s="9"/>
      <c r="F4199" s="9"/>
      <c r="G4199" s="9"/>
      <c r="H4199" s="9"/>
    </row>
    <row r="4200" spans="1:8">
      <c r="A4200" s="5"/>
      <c r="B4200" s="7"/>
      <c r="C4200" s="9"/>
      <c r="D4200" s="9"/>
      <c r="E4200" s="9"/>
      <c r="F4200" s="9"/>
      <c r="G4200" s="9"/>
      <c r="H4200" s="9"/>
    </row>
    <row r="4201" spans="1:8">
      <c r="A4201" s="5"/>
      <c r="B4201" s="7"/>
      <c r="C4201" s="9"/>
      <c r="D4201" s="9"/>
      <c r="E4201" s="9"/>
      <c r="F4201" s="9"/>
      <c r="G4201" s="9"/>
      <c r="H4201" s="9"/>
    </row>
    <row r="4202" spans="1:8">
      <c r="A4202" s="5"/>
      <c r="B4202" s="7"/>
      <c r="C4202" s="9"/>
      <c r="D4202" s="9"/>
      <c r="E4202" s="9"/>
      <c r="F4202" s="9"/>
      <c r="G4202" s="9"/>
      <c r="H4202" s="9"/>
    </row>
    <row r="4203" spans="1:8">
      <c r="A4203" s="5"/>
      <c r="B4203" s="7"/>
      <c r="C4203" s="9"/>
      <c r="D4203" s="9"/>
      <c r="E4203" s="9"/>
      <c r="F4203" s="9"/>
      <c r="G4203" s="9"/>
      <c r="H4203" s="9"/>
    </row>
    <row r="4204" spans="1:8">
      <c r="A4204" s="5"/>
      <c r="B4204" s="7"/>
      <c r="C4204" s="9"/>
      <c r="D4204" s="9"/>
      <c r="E4204" s="9"/>
      <c r="F4204" s="9"/>
      <c r="G4204" s="9"/>
      <c r="H4204" s="9"/>
    </row>
    <row r="4205" spans="1:8">
      <c r="A4205" s="5"/>
      <c r="B4205" s="7"/>
      <c r="C4205" s="9"/>
      <c r="D4205" s="9"/>
      <c r="E4205" s="9"/>
      <c r="F4205" s="9"/>
      <c r="G4205" s="9"/>
      <c r="H4205" s="9"/>
    </row>
    <row r="4206" spans="1:8">
      <c r="A4206" s="5"/>
      <c r="B4206" s="7"/>
      <c r="C4206" s="9"/>
      <c r="D4206" s="9"/>
      <c r="E4206" s="9"/>
      <c r="F4206" s="9"/>
      <c r="G4206" s="9"/>
      <c r="H4206" s="9"/>
    </row>
    <row r="4207" spans="1:8">
      <c r="A4207" s="5"/>
      <c r="B4207" s="7"/>
      <c r="C4207" s="9"/>
      <c r="D4207" s="9"/>
      <c r="E4207" s="9"/>
      <c r="F4207" s="9"/>
      <c r="G4207" s="9"/>
      <c r="H4207" s="9"/>
    </row>
    <row r="4208" spans="1:8">
      <c r="A4208" s="5"/>
      <c r="B4208" s="7"/>
      <c r="C4208" s="9"/>
      <c r="D4208" s="9"/>
      <c r="E4208" s="9"/>
      <c r="F4208" s="9"/>
      <c r="G4208" s="9"/>
      <c r="H4208" s="9"/>
    </row>
    <row r="4209" spans="1:8">
      <c r="A4209" s="5"/>
      <c r="B4209" s="7"/>
      <c r="C4209" s="9"/>
      <c r="D4209" s="9"/>
      <c r="E4209" s="9"/>
      <c r="F4209" s="9"/>
      <c r="G4209" s="9"/>
      <c r="H4209" s="9"/>
    </row>
    <row r="4210" spans="1:8">
      <c r="A4210" s="5"/>
      <c r="B4210" s="7"/>
      <c r="C4210" s="9"/>
      <c r="D4210" s="9"/>
      <c r="E4210" s="9"/>
      <c r="F4210" s="9"/>
      <c r="G4210" s="9"/>
      <c r="H4210" s="9"/>
    </row>
    <row r="4211" spans="1:8">
      <c r="A4211" s="5"/>
      <c r="B4211" s="7"/>
      <c r="C4211" s="9"/>
      <c r="D4211" s="9"/>
      <c r="E4211" s="9"/>
      <c r="F4211" s="9"/>
      <c r="G4211" s="9"/>
      <c r="H4211" s="9"/>
    </row>
    <row r="4212" spans="1:8">
      <c r="A4212" s="5"/>
      <c r="B4212" s="7"/>
      <c r="C4212" s="9"/>
      <c r="D4212" s="9"/>
      <c r="E4212" s="9"/>
      <c r="F4212" s="9"/>
      <c r="G4212" s="9"/>
      <c r="H4212" s="9"/>
    </row>
    <row r="4213" spans="1:8">
      <c r="A4213" s="5"/>
      <c r="B4213" s="7"/>
      <c r="C4213" s="9"/>
      <c r="D4213" s="9"/>
      <c r="E4213" s="9"/>
      <c r="F4213" s="9"/>
      <c r="G4213" s="9"/>
      <c r="H4213" s="9"/>
    </row>
    <row r="4214" spans="1:8">
      <c r="A4214" s="5"/>
      <c r="B4214" s="7"/>
      <c r="C4214" s="9"/>
      <c r="D4214" s="9"/>
      <c r="E4214" s="9"/>
      <c r="F4214" s="9"/>
      <c r="G4214" s="9"/>
      <c r="H4214" s="9"/>
    </row>
    <row r="4215" spans="1:8">
      <c r="A4215" s="5"/>
      <c r="B4215" s="7"/>
      <c r="C4215" s="9"/>
      <c r="D4215" s="9"/>
      <c r="E4215" s="9"/>
      <c r="F4215" s="9"/>
      <c r="G4215" s="9"/>
      <c r="H4215" s="9"/>
    </row>
    <row r="4216" spans="1:8">
      <c r="A4216" s="5"/>
      <c r="B4216" s="7"/>
      <c r="C4216" s="9"/>
      <c r="D4216" s="9"/>
      <c r="E4216" s="9"/>
      <c r="F4216" s="9"/>
      <c r="G4216" s="9"/>
      <c r="H4216" s="9"/>
    </row>
    <row r="4217" spans="1:8">
      <c r="A4217" s="5"/>
      <c r="B4217" s="7"/>
      <c r="C4217" s="9"/>
      <c r="D4217" s="9"/>
      <c r="E4217" s="9"/>
      <c r="F4217" s="9"/>
      <c r="G4217" s="9"/>
      <c r="H4217" s="9"/>
    </row>
    <row r="4218" spans="1:8">
      <c r="A4218" s="5"/>
      <c r="B4218" s="7"/>
      <c r="C4218" s="9"/>
      <c r="D4218" s="9"/>
      <c r="E4218" s="9"/>
      <c r="F4218" s="9"/>
      <c r="G4218" s="9"/>
      <c r="H4218" s="9"/>
    </row>
    <row r="4219" spans="1:8">
      <c r="A4219" s="5"/>
      <c r="B4219" s="7"/>
      <c r="C4219" s="9"/>
      <c r="D4219" s="9"/>
      <c r="E4219" s="9"/>
      <c r="F4219" s="9"/>
      <c r="G4219" s="9"/>
      <c r="H4219" s="9"/>
    </row>
    <row r="4220" spans="1:8">
      <c r="A4220" s="5"/>
      <c r="B4220" s="7"/>
      <c r="C4220" s="9"/>
      <c r="D4220" s="9"/>
      <c r="E4220" s="9"/>
      <c r="F4220" s="9"/>
      <c r="G4220" s="9"/>
      <c r="H4220" s="9"/>
    </row>
    <row r="4221" spans="1:8">
      <c r="A4221" s="5"/>
      <c r="B4221" s="7"/>
      <c r="C4221" s="9"/>
      <c r="D4221" s="9"/>
      <c r="E4221" s="9"/>
      <c r="F4221" s="9"/>
      <c r="G4221" s="9"/>
      <c r="H4221" s="9"/>
    </row>
    <row r="4222" spans="1:8">
      <c r="A4222" s="5"/>
      <c r="B4222" s="7"/>
      <c r="C4222" s="9"/>
      <c r="D4222" s="9"/>
      <c r="E4222" s="9"/>
      <c r="F4222" s="9"/>
      <c r="G4222" s="9"/>
      <c r="H4222" s="9"/>
    </row>
    <row r="4223" spans="1:8">
      <c r="A4223" s="5"/>
      <c r="B4223" s="7"/>
      <c r="C4223" s="9"/>
      <c r="D4223" s="9"/>
      <c r="E4223" s="9"/>
      <c r="F4223" s="9"/>
      <c r="G4223" s="9"/>
      <c r="H4223" s="9"/>
    </row>
    <row r="4224" spans="1:8">
      <c r="A4224" s="5"/>
      <c r="B4224" s="7"/>
      <c r="C4224" s="9"/>
      <c r="D4224" s="9"/>
      <c r="E4224" s="9"/>
      <c r="F4224" s="9"/>
      <c r="G4224" s="9"/>
      <c r="H4224" s="9"/>
    </row>
    <row r="4225" spans="1:8">
      <c r="A4225" s="5"/>
      <c r="B4225" s="7"/>
      <c r="C4225" s="9"/>
      <c r="D4225" s="9"/>
      <c r="E4225" s="9"/>
      <c r="F4225" s="9"/>
      <c r="G4225" s="9"/>
      <c r="H4225" s="9"/>
    </row>
    <row r="4226" spans="1:8">
      <c r="A4226" s="5"/>
      <c r="B4226" s="7"/>
      <c r="C4226" s="9"/>
      <c r="D4226" s="9"/>
      <c r="E4226" s="9"/>
      <c r="F4226" s="9"/>
      <c r="G4226" s="9"/>
      <c r="H4226" s="9"/>
    </row>
    <row r="4227" spans="1:8">
      <c r="A4227" s="5"/>
      <c r="B4227" s="7"/>
      <c r="C4227" s="9"/>
      <c r="D4227" s="9"/>
      <c r="E4227" s="9"/>
      <c r="F4227" s="9"/>
      <c r="G4227" s="9"/>
      <c r="H4227" s="9"/>
    </row>
    <row r="4228" spans="1:8">
      <c r="A4228" s="5"/>
      <c r="B4228" s="7"/>
      <c r="C4228" s="9"/>
      <c r="D4228" s="9"/>
      <c r="E4228" s="9"/>
      <c r="F4228" s="9"/>
      <c r="G4228" s="9"/>
      <c r="H4228" s="9"/>
    </row>
    <row r="4229" spans="1:8">
      <c r="A4229" s="5"/>
      <c r="B4229" s="7"/>
      <c r="C4229" s="9"/>
      <c r="D4229" s="9"/>
      <c r="E4229" s="9"/>
      <c r="F4229" s="9"/>
      <c r="G4229" s="9"/>
      <c r="H4229" s="9"/>
    </row>
    <row r="4230" spans="1:8">
      <c r="A4230" s="5"/>
      <c r="B4230" s="7"/>
      <c r="C4230" s="9"/>
      <c r="D4230" s="9"/>
      <c r="E4230" s="9"/>
      <c r="F4230" s="9"/>
      <c r="G4230" s="9"/>
      <c r="H4230" s="9"/>
    </row>
    <row r="4231" spans="1:8">
      <c r="A4231" s="5"/>
      <c r="B4231" s="7"/>
      <c r="C4231" s="9"/>
      <c r="D4231" s="9"/>
      <c r="E4231" s="9"/>
      <c r="F4231" s="9"/>
      <c r="G4231" s="9"/>
      <c r="H4231" s="9"/>
    </row>
    <row r="4232" spans="1:8">
      <c r="A4232" s="5"/>
      <c r="B4232" s="7"/>
      <c r="C4232" s="9"/>
      <c r="D4232" s="9"/>
      <c r="E4232" s="9"/>
      <c r="F4232" s="9"/>
      <c r="G4232" s="9"/>
      <c r="H4232" s="9"/>
    </row>
    <row r="4233" spans="1:8">
      <c r="A4233" s="5"/>
      <c r="B4233" s="7"/>
      <c r="C4233" s="9"/>
      <c r="D4233" s="9"/>
      <c r="E4233" s="9"/>
      <c r="F4233" s="9"/>
      <c r="G4233" s="9"/>
      <c r="H4233" s="9"/>
    </row>
    <row r="4234" spans="1:8">
      <c r="A4234" s="5"/>
      <c r="B4234" s="7"/>
      <c r="C4234" s="9"/>
      <c r="D4234" s="9"/>
      <c r="E4234" s="9"/>
      <c r="F4234" s="9"/>
      <c r="G4234" s="9"/>
      <c r="H4234" s="9"/>
    </row>
    <row r="4235" spans="1:8">
      <c r="A4235" s="5"/>
      <c r="B4235" s="7"/>
      <c r="C4235" s="9"/>
      <c r="D4235" s="9"/>
      <c r="E4235" s="9"/>
      <c r="F4235" s="9"/>
      <c r="G4235" s="9"/>
      <c r="H4235" s="9"/>
    </row>
    <row r="4236" spans="1:8">
      <c r="A4236" s="5"/>
      <c r="B4236" s="7"/>
      <c r="C4236" s="9"/>
      <c r="D4236" s="9"/>
      <c r="E4236" s="9"/>
      <c r="F4236" s="9"/>
      <c r="G4236" s="9"/>
      <c r="H4236" s="9"/>
    </row>
    <row r="4237" spans="1:8">
      <c r="A4237" s="5"/>
      <c r="B4237" s="7"/>
      <c r="C4237" s="9"/>
      <c r="D4237" s="9"/>
      <c r="E4237" s="9"/>
      <c r="F4237" s="9"/>
      <c r="G4237" s="9"/>
      <c r="H4237" s="9"/>
    </row>
    <row r="4238" spans="1:8">
      <c r="A4238" s="5"/>
      <c r="B4238" s="7"/>
      <c r="C4238" s="9"/>
      <c r="D4238" s="9"/>
      <c r="E4238" s="9"/>
      <c r="F4238" s="9"/>
      <c r="G4238" s="9"/>
      <c r="H4238" s="9"/>
    </row>
    <row r="4239" spans="1:8">
      <c r="A4239" s="5"/>
      <c r="B4239" s="7"/>
      <c r="C4239" s="9"/>
      <c r="D4239" s="9"/>
      <c r="E4239" s="9"/>
      <c r="F4239" s="9"/>
      <c r="G4239" s="9"/>
      <c r="H4239" s="9"/>
    </row>
    <row r="4240" spans="1:8">
      <c r="A4240" s="5"/>
      <c r="B4240" s="7"/>
      <c r="C4240" s="9"/>
      <c r="D4240" s="9"/>
      <c r="E4240" s="9"/>
      <c r="F4240" s="9"/>
      <c r="G4240" s="9"/>
      <c r="H4240" s="9"/>
    </row>
    <row r="4241" spans="1:8">
      <c r="A4241" s="5"/>
      <c r="B4241" s="7"/>
      <c r="C4241" s="9"/>
      <c r="D4241" s="9"/>
      <c r="E4241" s="9"/>
      <c r="F4241" s="9"/>
      <c r="G4241" s="9"/>
      <c r="H4241" s="9"/>
    </row>
    <row r="4242" spans="1:8">
      <c r="A4242" s="5"/>
      <c r="B4242" s="7"/>
      <c r="C4242" s="9"/>
      <c r="D4242" s="9"/>
      <c r="E4242" s="9"/>
      <c r="F4242" s="9"/>
      <c r="G4242" s="9"/>
      <c r="H4242" s="9"/>
    </row>
    <row r="4243" spans="1:8">
      <c r="A4243" s="5"/>
      <c r="B4243" s="7"/>
      <c r="C4243" s="9"/>
      <c r="D4243" s="9"/>
      <c r="E4243" s="9"/>
      <c r="F4243" s="9"/>
      <c r="G4243" s="9"/>
      <c r="H4243" s="9"/>
    </row>
    <row r="4244" spans="1:8">
      <c r="A4244" s="5"/>
      <c r="B4244" s="7"/>
      <c r="C4244" s="9"/>
      <c r="D4244" s="9"/>
      <c r="E4244" s="9"/>
      <c r="F4244" s="9"/>
      <c r="G4244" s="9"/>
      <c r="H4244" s="9"/>
    </row>
    <row r="4245" spans="1:8">
      <c r="A4245" s="5"/>
      <c r="B4245" s="7"/>
      <c r="C4245" s="9"/>
      <c r="D4245" s="9"/>
      <c r="E4245" s="9"/>
      <c r="F4245" s="9"/>
      <c r="G4245" s="9"/>
      <c r="H4245" s="9"/>
    </row>
    <row r="4246" spans="1:8">
      <c r="A4246" s="5"/>
      <c r="B4246" s="7"/>
      <c r="C4246" s="9"/>
      <c r="D4246" s="9"/>
      <c r="E4246" s="9"/>
      <c r="F4246" s="9"/>
      <c r="G4246" s="9"/>
      <c r="H4246" s="9"/>
    </row>
    <row r="4247" spans="1:8">
      <c r="A4247" s="5"/>
      <c r="B4247" s="7"/>
      <c r="C4247" s="9"/>
      <c r="D4247" s="9"/>
      <c r="E4247" s="9"/>
      <c r="F4247" s="9"/>
      <c r="G4247" s="9"/>
      <c r="H4247" s="9"/>
    </row>
    <row r="4248" spans="1:8">
      <c r="A4248" s="5"/>
      <c r="B4248" s="7"/>
      <c r="C4248" s="9"/>
      <c r="D4248" s="9"/>
      <c r="E4248" s="9"/>
      <c r="F4248" s="9"/>
      <c r="G4248" s="9"/>
      <c r="H4248" s="9"/>
    </row>
    <row r="4249" spans="1:8">
      <c r="A4249" s="5"/>
      <c r="B4249" s="7"/>
      <c r="C4249" s="9"/>
      <c r="D4249" s="9"/>
      <c r="E4249" s="9"/>
      <c r="F4249" s="9"/>
      <c r="G4249" s="9"/>
      <c r="H4249" s="9"/>
    </row>
    <row r="4250" spans="1:8">
      <c r="A4250" s="5"/>
      <c r="B4250" s="7"/>
      <c r="C4250" s="9"/>
      <c r="D4250" s="9"/>
      <c r="E4250" s="9"/>
      <c r="F4250" s="9"/>
      <c r="G4250" s="9"/>
      <c r="H4250" s="9"/>
    </row>
    <row r="4251" spans="1:8">
      <c r="A4251" s="5"/>
      <c r="B4251" s="7"/>
      <c r="C4251" s="9"/>
      <c r="D4251" s="9"/>
      <c r="E4251" s="9"/>
      <c r="F4251" s="9"/>
      <c r="G4251" s="9"/>
      <c r="H4251" s="9"/>
    </row>
    <row r="4252" spans="1:8">
      <c r="A4252" s="5"/>
      <c r="B4252" s="7"/>
      <c r="C4252" s="9"/>
      <c r="D4252" s="9"/>
      <c r="E4252" s="9"/>
      <c r="F4252" s="9"/>
      <c r="G4252" s="9"/>
      <c r="H4252" s="9"/>
    </row>
    <row r="4253" spans="1:8">
      <c r="A4253" s="5"/>
      <c r="B4253" s="7"/>
      <c r="C4253" s="9"/>
      <c r="D4253" s="9"/>
      <c r="E4253" s="9"/>
      <c r="F4253" s="9"/>
      <c r="G4253" s="9"/>
      <c r="H4253" s="9"/>
    </row>
    <row r="4254" spans="1:8">
      <c r="A4254" s="5"/>
      <c r="B4254" s="7"/>
      <c r="C4254" s="9"/>
      <c r="D4254" s="9"/>
      <c r="E4254" s="9"/>
      <c r="F4254" s="9"/>
      <c r="G4254" s="9"/>
      <c r="H4254" s="9"/>
    </row>
    <row r="4255" spans="1:8">
      <c r="A4255" s="5"/>
      <c r="B4255" s="7"/>
      <c r="C4255" s="9"/>
      <c r="D4255" s="9"/>
      <c r="E4255" s="9"/>
      <c r="F4255" s="9"/>
      <c r="G4255" s="9"/>
      <c r="H4255" s="9"/>
    </row>
    <row r="4256" spans="1:8">
      <c r="A4256" s="5"/>
      <c r="B4256" s="7"/>
      <c r="C4256" s="9"/>
      <c r="D4256" s="9"/>
      <c r="E4256" s="9"/>
      <c r="F4256" s="9"/>
      <c r="G4256" s="9"/>
      <c r="H4256" s="9"/>
    </row>
    <row r="4257" spans="1:8">
      <c r="A4257" s="5"/>
      <c r="B4257" s="7"/>
      <c r="C4257" s="9"/>
      <c r="D4257" s="9"/>
      <c r="E4257" s="9"/>
      <c r="F4257" s="9"/>
      <c r="G4257" s="9"/>
      <c r="H4257" s="9"/>
    </row>
    <row r="4258" spans="1:8">
      <c r="A4258" s="5"/>
      <c r="B4258" s="7"/>
      <c r="C4258" s="9"/>
      <c r="D4258" s="9"/>
      <c r="E4258" s="9"/>
      <c r="F4258" s="9"/>
      <c r="G4258" s="9"/>
      <c r="H4258" s="9"/>
    </row>
    <row r="4259" spans="1:8">
      <c r="A4259" s="5"/>
      <c r="B4259" s="7"/>
      <c r="C4259" s="9"/>
      <c r="D4259" s="9"/>
      <c r="E4259" s="9"/>
      <c r="F4259" s="9"/>
      <c r="G4259" s="9"/>
      <c r="H4259" s="9"/>
    </row>
    <row r="4260" spans="1:8">
      <c r="A4260" s="5"/>
      <c r="B4260" s="7"/>
      <c r="C4260" s="9"/>
      <c r="D4260" s="9"/>
      <c r="E4260" s="9"/>
      <c r="F4260" s="9"/>
      <c r="G4260" s="9"/>
      <c r="H4260" s="9"/>
    </row>
    <row r="4261" spans="1:8">
      <c r="A4261" s="5"/>
      <c r="B4261" s="7"/>
      <c r="C4261" s="9"/>
      <c r="D4261" s="9"/>
      <c r="E4261" s="9"/>
      <c r="F4261" s="9"/>
      <c r="G4261" s="9"/>
      <c r="H4261" s="9"/>
    </row>
    <row r="4262" spans="1:8">
      <c r="A4262" s="5"/>
      <c r="B4262" s="7"/>
      <c r="C4262" s="9"/>
      <c r="D4262" s="9"/>
      <c r="E4262" s="9"/>
      <c r="F4262" s="9"/>
      <c r="G4262" s="9"/>
      <c r="H4262" s="9"/>
    </row>
    <row r="4263" spans="1:8">
      <c r="A4263" s="5"/>
      <c r="B4263" s="7"/>
      <c r="C4263" s="9"/>
      <c r="D4263" s="9"/>
      <c r="E4263" s="9"/>
      <c r="F4263" s="9"/>
      <c r="G4263" s="9"/>
      <c r="H4263" s="9"/>
    </row>
    <row r="4264" spans="1:8">
      <c r="A4264" s="5"/>
      <c r="B4264" s="7"/>
      <c r="C4264" s="9"/>
      <c r="D4264" s="9"/>
      <c r="E4264" s="9"/>
      <c r="F4264" s="9"/>
      <c r="G4264" s="9"/>
      <c r="H4264" s="9"/>
    </row>
    <row r="4265" spans="1:8">
      <c r="A4265" s="5"/>
      <c r="B4265" s="7"/>
      <c r="C4265" s="9"/>
      <c r="D4265" s="9"/>
      <c r="E4265" s="9"/>
      <c r="F4265" s="9"/>
      <c r="G4265" s="9"/>
      <c r="H4265" s="9"/>
    </row>
    <row r="4266" spans="1:8">
      <c r="A4266" s="5"/>
      <c r="B4266" s="7"/>
      <c r="C4266" s="9"/>
      <c r="D4266" s="9"/>
      <c r="E4266" s="9"/>
      <c r="F4266" s="9"/>
      <c r="G4266" s="9"/>
      <c r="H4266" s="9"/>
    </row>
    <row r="4267" spans="1:8">
      <c r="A4267" s="5"/>
      <c r="B4267" s="7"/>
      <c r="C4267" s="9"/>
      <c r="D4267" s="9"/>
      <c r="E4267" s="9"/>
      <c r="F4267" s="9"/>
      <c r="G4267" s="9"/>
      <c r="H4267" s="9"/>
    </row>
    <row r="4268" spans="1:8">
      <c r="A4268" s="5"/>
      <c r="B4268" s="7"/>
      <c r="C4268" s="9"/>
      <c r="D4268" s="9"/>
      <c r="E4268" s="9"/>
      <c r="F4268" s="9"/>
      <c r="G4268" s="9"/>
      <c r="H4268" s="9"/>
    </row>
    <row r="4269" spans="1:8">
      <c r="A4269" s="5"/>
      <c r="B4269" s="7"/>
      <c r="C4269" s="9"/>
      <c r="D4269" s="9"/>
      <c r="E4269" s="9"/>
      <c r="F4269" s="9"/>
      <c r="G4269" s="9"/>
      <c r="H4269" s="9"/>
    </row>
    <row r="4270" spans="1:8">
      <c r="A4270" s="5"/>
      <c r="B4270" s="7"/>
      <c r="C4270" s="9"/>
      <c r="D4270" s="9"/>
      <c r="E4270" s="9"/>
      <c r="F4270" s="9"/>
      <c r="G4270" s="9"/>
      <c r="H4270" s="9"/>
    </row>
    <row r="4271" spans="1:8">
      <c r="A4271" s="5"/>
      <c r="B4271" s="7"/>
      <c r="C4271" s="9"/>
      <c r="D4271" s="9"/>
      <c r="E4271" s="9"/>
      <c r="F4271" s="9"/>
      <c r="G4271" s="9"/>
      <c r="H4271" s="9"/>
    </row>
    <row r="4272" spans="1:8">
      <c r="A4272" s="5"/>
      <c r="B4272" s="7"/>
      <c r="C4272" s="9"/>
      <c r="D4272" s="9"/>
      <c r="E4272" s="9"/>
      <c r="F4272" s="9"/>
      <c r="G4272" s="9"/>
      <c r="H4272" s="9"/>
    </row>
    <row r="4273" spans="1:8">
      <c r="A4273" s="5"/>
      <c r="B4273" s="7"/>
      <c r="C4273" s="9"/>
      <c r="D4273" s="9"/>
      <c r="E4273" s="9"/>
      <c r="F4273" s="9"/>
      <c r="G4273" s="9"/>
      <c r="H4273" s="9"/>
    </row>
    <row r="4274" spans="1:8">
      <c r="A4274" s="5"/>
      <c r="B4274" s="7"/>
      <c r="C4274" s="9"/>
      <c r="D4274" s="9"/>
      <c r="E4274" s="9"/>
      <c r="F4274" s="9"/>
      <c r="G4274" s="9"/>
      <c r="H4274" s="9"/>
    </row>
    <row r="4275" spans="1:8">
      <c r="A4275" s="5"/>
      <c r="B4275" s="7"/>
      <c r="C4275" s="9"/>
      <c r="D4275" s="9"/>
      <c r="E4275" s="9"/>
      <c r="F4275" s="9"/>
      <c r="G4275" s="9"/>
      <c r="H4275" s="9"/>
    </row>
    <row r="4276" spans="1:8">
      <c r="A4276" s="5"/>
      <c r="B4276" s="7"/>
      <c r="C4276" s="9"/>
      <c r="D4276" s="9"/>
      <c r="E4276" s="9"/>
      <c r="F4276" s="9"/>
      <c r="G4276" s="9"/>
      <c r="H4276" s="9"/>
    </row>
    <row r="4277" spans="1:8">
      <c r="A4277" s="5"/>
      <c r="B4277" s="7"/>
      <c r="C4277" s="9"/>
      <c r="D4277" s="9"/>
      <c r="E4277" s="9"/>
      <c r="F4277" s="9"/>
      <c r="G4277" s="9"/>
      <c r="H4277" s="9"/>
    </row>
    <row r="4278" spans="1:8">
      <c r="A4278" s="5"/>
      <c r="B4278" s="7"/>
      <c r="C4278" s="9"/>
      <c r="D4278" s="9"/>
      <c r="E4278" s="9"/>
      <c r="F4278" s="9"/>
      <c r="G4278" s="9"/>
      <c r="H4278" s="9"/>
    </row>
    <row r="4279" spans="1:8">
      <c r="A4279" s="5"/>
      <c r="B4279" s="7"/>
      <c r="C4279" s="9"/>
      <c r="D4279" s="9"/>
      <c r="E4279" s="9"/>
      <c r="F4279" s="9"/>
      <c r="G4279" s="9"/>
      <c r="H4279" s="9"/>
    </row>
    <row r="4280" spans="1:8">
      <c r="A4280" s="5"/>
      <c r="B4280" s="7"/>
      <c r="C4280" s="9"/>
      <c r="D4280" s="9"/>
      <c r="E4280" s="9"/>
      <c r="F4280" s="9"/>
      <c r="G4280" s="9"/>
      <c r="H4280" s="9"/>
    </row>
    <row r="4281" spans="1:8">
      <c r="A4281" s="5"/>
      <c r="B4281" s="7"/>
      <c r="C4281" s="9"/>
      <c r="D4281" s="9"/>
      <c r="E4281" s="9"/>
      <c r="F4281" s="9"/>
      <c r="G4281" s="9"/>
      <c r="H4281" s="9"/>
    </row>
    <row r="4282" spans="1:8">
      <c r="A4282" s="5"/>
      <c r="B4282" s="7"/>
      <c r="C4282" s="9"/>
      <c r="D4282" s="9"/>
      <c r="E4282" s="9"/>
      <c r="F4282" s="9"/>
      <c r="G4282" s="9"/>
      <c r="H4282" s="9"/>
    </row>
    <row r="4283" spans="1:8">
      <c r="A4283" s="5"/>
      <c r="B4283" s="7"/>
      <c r="C4283" s="9"/>
      <c r="D4283" s="9"/>
      <c r="E4283" s="9"/>
      <c r="F4283" s="9"/>
      <c r="G4283" s="9"/>
      <c r="H4283" s="9"/>
    </row>
    <row r="4284" spans="1:8">
      <c r="A4284" s="5"/>
      <c r="B4284" s="7"/>
      <c r="C4284" s="9"/>
      <c r="D4284" s="9"/>
      <c r="E4284" s="9"/>
      <c r="F4284" s="9"/>
      <c r="G4284" s="9"/>
      <c r="H4284" s="9"/>
    </row>
    <row r="4285" spans="1:8">
      <c r="A4285" s="5"/>
      <c r="B4285" s="7"/>
      <c r="C4285" s="9"/>
      <c r="D4285" s="9"/>
      <c r="E4285" s="9"/>
      <c r="F4285" s="9"/>
      <c r="G4285" s="9"/>
      <c r="H4285" s="9"/>
    </row>
    <row r="4286" spans="1:8">
      <c r="A4286" s="5"/>
      <c r="B4286" s="7"/>
      <c r="C4286" s="9"/>
      <c r="D4286" s="9"/>
      <c r="E4286" s="9"/>
      <c r="F4286" s="9"/>
      <c r="G4286" s="9"/>
      <c r="H4286" s="9"/>
    </row>
    <row r="4287" spans="1:8">
      <c r="A4287" s="5"/>
      <c r="B4287" s="7"/>
      <c r="C4287" s="9"/>
      <c r="D4287" s="9"/>
      <c r="E4287" s="9"/>
      <c r="F4287" s="9"/>
      <c r="G4287" s="9"/>
      <c r="H4287" s="9"/>
    </row>
    <row r="4288" spans="1:8">
      <c r="A4288" s="5"/>
      <c r="B4288" s="7"/>
      <c r="C4288" s="9"/>
      <c r="D4288" s="9"/>
      <c r="E4288" s="9"/>
      <c r="F4288" s="9"/>
      <c r="G4288" s="9"/>
      <c r="H4288" s="9"/>
    </row>
    <row r="4289" spans="1:8">
      <c r="A4289" s="5"/>
      <c r="B4289" s="7"/>
      <c r="C4289" s="9"/>
      <c r="D4289" s="9"/>
      <c r="E4289" s="9"/>
      <c r="F4289" s="9"/>
      <c r="G4289" s="9"/>
      <c r="H4289" s="9"/>
    </row>
    <row r="4290" spans="1:8">
      <c r="A4290" s="5"/>
      <c r="B4290" s="7"/>
      <c r="C4290" s="9"/>
      <c r="D4290" s="9"/>
      <c r="E4290" s="9"/>
      <c r="F4290" s="9"/>
      <c r="G4290" s="9"/>
      <c r="H4290" s="9"/>
    </row>
    <row r="4291" spans="1:8">
      <c r="A4291" s="5"/>
      <c r="B4291" s="7"/>
      <c r="C4291" s="9"/>
      <c r="D4291" s="9"/>
      <c r="E4291" s="9"/>
      <c r="F4291" s="9"/>
      <c r="G4291" s="9"/>
      <c r="H4291" s="9"/>
    </row>
    <row r="4292" spans="1:8">
      <c r="A4292" s="5"/>
      <c r="B4292" s="7"/>
      <c r="C4292" s="9"/>
      <c r="D4292" s="9"/>
      <c r="E4292" s="9"/>
      <c r="F4292" s="9"/>
      <c r="G4292" s="9"/>
      <c r="H4292" s="9"/>
    </row>
    <row r="4293" spans="1:8">
      <c r="A4293" s="5"/>
      <c r="B4293" s="7"/>
      <c r="C4293" s="9"/>
      <c r="D4293" s="9"/>
      <c r="E4293" s="9"/>
      <c r="F4293" s="9"/>
      <c r="G4293" s="9"/>
      <c r="H4293" s="9"/>
    </row>
    <row r="4294" spans="1:8">
      <c r="A4294" s="5"/>
      <c r="B4294" s="7"/>
      <c r="C4294" s="9"/>
      <c r="D4294" s="9"/>
      <c r="E4294" s="9"/>
      <c r="F4294" s="9"/>
      <c r="G4294" s="9"/>
      <c r="H4294" s="9"/>
    </row>
    <row r="4295" spans="1:8">
      <c r="A4295" s="5"/>
      <c r="B4295" s="7"/>
      <c r="C4295" s="9"/>
      <c r="D4295" s="9"/>
      <c r="E4295" s="9"/>
      <c r="F4295" s="9"/>
      <c r="G4295" s="9"/>
      <c r="H4295" s="9"/>
    </row>
    <row r="4296" spans="1:8">
      <c r="A4296" s="5"/>
      <c r="B4296" s="7"/>
      <c r="C4296" s="9"/>
      <c r="D4296" s="9"/>
      <c r="E4296" s="9"/>
      <c r="F4296" s="9"/>
      <c r="G4296" s="9"/>
      <c r="H4296" s="9"/>
    </row>
    <row r="4297" spans="1:8">
      <c r="A4297" s="5"/>
      <c r="B4297" s="7"/>
      <c r="C4297" s="9"/>
      <c r="D4297" s="9"/>
      <c r="E4297" s="9"/>
      <c r="F4297" s="9"/>
      <c r="G4297" s="9"/>
      <c r="H4297" s="9"/>
    </row>
    <row r="4298" spans="1:8">
      <c r="A4298" s="5"/>
      <c r="B4298" s="7"/>
      <c r="C4298" s="9"/>
      <c r="D4298" s="9"/>
      <c r="E4298" s="9"/>
      <c r="F4298" s="9"/>
      <c r="G4298" s="9"/>
      <c r="H4298" s="9"/>
    </row>
    <row r="4299" spans="1:8">
      <c r="A4299" s="5"/>
      <c r="B4299" s="7"/>
      <c r="C4299" s="9"/>
      <c r="D4299" s="9"/>
      <c r="E4299" s="9"/>
      <c r="F4299" s="9"/>
      <c r="G4299" s="9"/>
      <c r="H4299" s="9"/>
    </row>
    <row r="4300" spans="1:8">
      <c r="A4300" s="5"/>
      <c r="B4300" s="7"/>
      <c r="C4300" s="9"/>
      <c r="D4300" s="9"/>
      <c r="E4300" s="9"/>
      <c r="F4300" s="9"/>
      <c r="G4300" s="9"/>
      <c r="H4300" s="9"/>
    </row>
    <row r="4301" spans="1:8">
      <c r="A4301" s="5"/>
      <c r="B4301" s="7"/>
      <c r="C4301" s="9"/>
      <c r="D4301" s="9"/>
      <c r="E4301" s="9"/>
      <c r="F4301" s="9"/>
      <c r="G4301" s="9"/>
      <c r="H4301" s="9"/>
    </row>
    <row r="4302" spans="1:8">
      <c r="A4302" s="5"/>
      <c r="B4302" s="7"/>
      <c r="C4302" s="9"/>
      <c r="D4302" s="9"/>
      <c r="E4302" s="9"/>
      <c r="F4302" s="9"/>
      <c r="G4302" s="9"/>
      <c r="H4302" s="9"/>
    </row>
    <row r="4303" spans="1:8">
      <c r="A4303" s="5"/>
      <c r="B4303" s="7"/>
      <c r="C4303" s="9"/>
      <c r="D4303" s="9"/>
      <c r="E4303" s="9"/>
      <c r="F4303" s="9"/>
      <c r="G4303" s="9"/>
      <c r="H4303" s="9"/>
    </row>
    <row r="4304" spans="1:8">
      <c r="A4304" s="5"/>
      <c r="B4304" s="7"/>
      <c r="C4304" s="9"/>
      <c r="D4304" s="9"/>
      <c r="E4304" s="9"/>
      <c r="F4304" s="9"/>
      <c r="G4304" s="9"/>
      <c r="H4304" s="9"/>
    </row>
    <row r="4305" spans="1:8">
      <c r="A4305" s="5"/>
      <c r="B4305" s="7"/>
      <c r="C4305" s="9"/>
      <c r="D4305" s="9"/>
      <c r="E4305" s="9"/>
      <c r="F4305" s="9"/>
      <c r="G4305" s="9"/>
      <c r="H4305" s="9"/>
    </row>
    <row r="4306" spans="1:8">
      <c r="A4306" s="5"/>
      <c r="B4306" s="7"/>
      <c r="C4306" s="9"/>
      <c r="D4306" s="9"/>
      <c r="E4306" s="9"/>
      <c r="F4306" s="9"/>
      <c r="G4306" s="9"/>
      <c r="H4306" s="9"/>
    </row>
    <row r="4307" spans="1:8">
      <c r="A4307" s="5"/>
      <c r="B4307" s="7"/>
      <c r="C4307" s="9"/>
      <c r="D4307" s="9"/>
      <c r="E4307" s="9"/>
      <c r="F4307" s="9"/>
      <c r="G4307" s="9"/>
      <c r="H4307" s="9"/>
    </row>
    <row r="4308" spans="1:8">
      <c r="A4308" s="5"/>
      <c r="B4308" s="7"/>
      <c r="C4308" s="9"/>
      <c r="D4308" s="9"/>
      <c r="E4308" s="9"/>
      <c r="F4308" s="9"/>
      <c r="G4308" s="9"/>
      <c r="H4308" s="9"/>
    </row>
    <row r="4309" spans="1:8">
      <c r="A4309" s="5"/>
      <c r="B4309" s="7"/>
      <c r="C4309" s="9"/>
      <c r="D4309" s="9"/>
      <c r="E4309" s="9"/>
      <c r="F4309" s="9"/>
      <c r="G4309" s="9"/>
      <c r="H4309" s="9"/>
    </row>
    <row r="4310" spans="1:8">
      <c r="A4310" s="5"/>
      <c r="B4310" s="7"/>
      <c r="C4310" s="9"/>
      <c r="D4310" s="9"/>
      <c r="E4310" s="9"/>
      <c r="F4310" s="9"/>
      <c r="G4310" s="9"/>
      <c r="H4310" s="9"/>
    </row>
    <row r="4311" spans="1:8">
      <c r="A4311" s="5"/>
      <c r="B4311" s="7"/>
      <c r="C4311" s="9"/>
      <c r="D4311" s="9"/>
      <c r="E4311" s="9"/>
      <c r="F4311" s="9"/>
      <c r="G4311" s="9"/>
      <c r="H4311" s="9"/>
    </row>
    <row r="4312" spans="1:8">
      <c r="A4312" s="5"/>
      <c r="B4312" s="7"/>
      <c r="C4312" s="9"/>
      <c r="D4312" s="9"/>
      <c r="E4312" s="9"/>
      <c r="F4312" s="9"/>
      <c r="G4312" s="9"/>
      <c r="H4312" s="9"/>
    </row>
    <row r="4313" spans="1:8">
      <c r="A4313" s="5"/>
      <c r="B4313" s="7"/>
      <c r="C4313" s="9"/>
      <c r="D4313" s="9"/>
      <c r="E4313" s="9"/>
      <c r="F4313" s="9"/>
      <c r="G4313" s="9"/>
      <c r="H4313" s="9"/>
    </row>
    <row r="4314" spans="1:8">
      <c r="A4314" s="5"/>
      <c r="B4314" s="7"/>
      <c r="C4314" s="9"/>
      <c r="D4314" s="9"/>
      <c r="E4314" s="9"/>
      <c r="F4314" s="9"/>
      <c r="G4314" s="9"/>
      <c r="H4314" s="9"/>
    </row>
    <row r="4315" spans="1:8">
      <c r="A4315" s="5"/>
      <c r="B4315" s="7"/>
      <c r="C4315" s="9"/>
      <c r="D4315" s="9"/>
      <c r="E4315" s="9"/>
      <c r="F4315" s="9"/>
      <c r="G4315" s="9"/>
      <c r="H4315" s="9"/>
    </row>
    <row r="4316" spans="1:8">
      <c r="A4316" s="5"/>
      <c r="B4316" s="7"/>
      <c r="C4316" s="9"/>
      <c r="D4316" s="9"/>
      <c r="E4316" s="9"/>
      <c r="F4316" s="9"/>
      <c r="G4316" s="9"/>
      <c r="H4316" s="9"/>
    </row>
    <row r="4317" spans="1:8">
      <c r="A4317" s="5"/>
      <c r="B4317" s="7"/>
      <c r="C4317" s="9"/>
      <c r="D4317" s="9"/>
      <c r="E4317" s="9"/>
      <c r="F4317" s="9"/>
      <c r="G4317" s="9"/>
      <c r="H4317" s="9"/>
    </row>
    <row r="4318" spans="1:8">
      <c r="A4318" s="5"/>
      <c r="B4318" s="7"/>
      <c r="C4318" s="9"/>
      <c r="D4318" s="9"/>
      <c r="E4318" s="9"/>
      <c r="F4318" s="9"/>
      <c r="G4318" s="9"/>
      <c r="H4318" s="9"/>
    </row>
    <row r="4319" spans="1:8">
      <c r="A4319" s="5"/>
      <c r="B4319" s="7"/>
      <c r="C4319" s="9"/>
      <c r="D4319" s="9"/>
      <c r="E4319" s="9"/>
      <c r="F4319" s="9"/>
      <c r="G4319" s="9"/>
      <c r="H4319" s="9"/>
    </row>
    <row r="4320" spans="1:8">
      <c r="A4320" s="5"/>
      <c r="B4320" s="7"/>
      <c r="C4320" s="9"/>
      <c r="D4320" s="9"/>
      <c r="E4320" s="9"/>
      <c r="F4320" s="9"/>
      <c r="G4320" s="9"/>
      <c r="H4320" s="9"/>
    </row>
    <row r="4321" spans="1:8">
      <c r="A4321" s="5"/>
      <c r="B4321" s="7"/>
      <c r="C4321" s="9"/>
      <c r="D4321" s="9"/>
      <c r="E4321" s="9"/>
      <c r="F4321" s="9"/>
      <c r="G4321" s="9"/>
      <c r="H4321" s="9"/>
    </row>
    <row r="4322" spans="1:8">
      <c r="A4322" s="5"/>
      <c r="B4322" s="7"/>
      <c r="C4322" s="9"/>
      <c r="D4322" s="9"/>
      <c r="E4322" s="9"/>
      <c r="F4322" s="9"/>
      <c r="G4322" s="9"/>
      <c r="H4322" s="9"/>
    </row>
    <row r="4323" spans="1:8">
      <c r="A4323" s="5"/>
      <c r="B4323" s="7"/>
      <c r="C4323" s="9"/>
      <c r="D4323" s="9"/>
      <c r="E4323" s="9"/>
      <c r="F4323" s="9"/>
      <c r="G4323" s="9"/>
      <c r="H4323" s="9"/>
    </row>
    <row r="4324" spans="1:8">
      <c r="A4324" s="5"/>
      <c r="B4324" s="7"/>
      <c r="C4324" s="9"/>
      <c r="D4324" s="9"/>
      <c r="E4324" s="9"/>
      <c r="F4324" s="9"/>
      <c r="G4324" s="9"/>
      <c r="H4324" s="9"/>
    </row>
    <row r="4325" spans="1:8">
      <c r="A4325" s="5"/>
      <c r="B4325" s="7"/>
      <c r="C4325" s="9"/>
      <c r="D4325" s="9"/>
      <c r="E4325" s="9"/>
      <c r="F4325" s="9"/>
      <c r="G4325" s="9"/>
      <c r="H4325" s="9"/>
    </row>
    <row r="4326" spans="1:8">
      <c r="A4326" s="5"/>
      <c r="B4326" s="7"/>
      <c r="C4326" s="9"/>
      <c r="D4326" s="9"/>
      <c r="E4326" s="9"/>
      <c r="F4326" s="9"/>
      <c r="G4326" s="9"/>
      <c r="H4326" s="9"/>
    </row>
    <row r="4327" spans="1:8" ht="15.75" thickBot="1">
      <c r="A4327" s="5"/>
      <c r="B4327" s="8"/>
      <c r="C4327" s="9"/>
      <c r="D4327" s="9"/>
      <c r="E4327" s="9"/>
      <c r="F4327" s="9"/>
      <c r="G4327" s="9"/>
      <c r="H4327" s="9"/>
    </row>
    <row r="4328" spans="1:8">
      <c r="A4328" s="5"/>
      <c r="C4328" s="9"/>
      <c r="D4328" s="9"/>
      <c r="E4328" s="9"/>
      <c r="F4328" s="9"/>
      <c r="G4328" s="9"/>
      <c r="H4328" s="9"/>
    </row>
    <row r="4329" spans="1:8">
      <c r="A4329" s="5"/>
      <c r="C4329" s="9"/>
      <c r="D4329" s="9"/>
      <c r="E4329" s="9"/>
      <c r="F4329" s="9"/>
      <c r="G4329" s="9"/>
      <c r="H4329" s="9"/>
    </row>
    <row r="4330" spans="1:8">
      <c r="A4330" s="5"/>
      <c r="C4330" s="9"/>
      <c r="D4330" s="9"/>
      <c r="E4330" s="9"/>
      <c r="F4330" s="9"/>
      <c r="G4330" s="9"/>
      <c r="H4330" s="9"/>
    </row>
    <row r="4331" spans="1:8" ht="15.75" thickBot="1">
      <c r="A4331" s="6"/>
      <c r="C4331" s="10"/>
      <c r="D4331" s="9"/>
      <c r="E4331" s="9"/>
      <c r="F4331" s="9"/>
      <c r="G4331" s="9"/>
      <c r="H4331" s="9"/>
    </row>
    <row r="4332" spans="1:8" ht="15.75" thickBot="1">
      <c r="D4332" s="10"/>
      <c r="E4332" s="10"/>
      <c r="F4332" s="10"/>
      <c r="G4332" s="10"/>
      <c r="H4332" s="10"/>
    </row>
  </sheetData>
  <autoFilter ref="A1:L1494" xr:uid="{00000000-0001-0000-0100-000000000000}"/>
  <sortState xmlns:xlrd2="http://schemas.microsoft.com/office/spreadsheetml/2017/richdata2" ref="A2:I466">
    <sortCondition sortBy="icon" ref="B426"/>
  </sortState>
  <phoneticPr fontId="35" type="noConversion"/>
  <hyperlinks>
    <hyperlink ref="D24" r:id="rId1" display="RESOLUCIONES\NFC\NFC_2571_1999.pdf" xr:uid="{00000000-0004-0000-0100-000000000000}"/>
    <hyperlink ref="D25" r:id="rId2" display="RESOLUCIONES\NFC\NFC_2571_1999.pdf" xr:uid="{00000000-0004-0000-0100-000001000000}"/>
    <hyperlink ref="D26" r:id="rId3" display="RESOLUCIONES_CARGA\NFC\NFC_18377_2002.pdf" xr:uid="{00000000-0004-0000-0100-000002000000}"/>
    <hyperlink ref="D27" r:id="rId4" display="RESOLUCIONES_CARGA\NFC\NFC_3654_2005.pdf" xr:uid="{00000000-0004-0000-0100-000003000000}"/>
    <hyperlink ref="D28" r:id="rId5" display="RESOLUCIONES_CARGA\NFC\NFC_5249_2008.pdf" xr:uid="{00000000-0004-0000-0100-000004000000}"/>
    <hyperlink ref="D29" r:id="rId6" display="RESOLUCIONES\NFC\NFC_5519_2011.pdf" xr:uid="{00000000-0004-0000-0100-000005000000}"/>
    <hyperlink ref="D30" r:id="rId7" display="RESOLUCIONES\NFC\NFC_5519_2011.pdf" xr:uid="{00000000-0004-0000-0100-000006000000}"/>
    <hyperlink ref="D92:D93" r:id="rId8" display="RESOLUCIONES_CARGA\NAV_RIO_GRANDE\NRG_01591_1999.pdf" xr:uid="{00000000-0004-0000-0100-000007000000}"/>
    <hyperlink ref="D94" r:id="rId9" display="RESOLUCIONES_CARGA\NAV_RIO_GRANDE\NRG_17819_2002.pdf" xr:uid="{00000000-0004-0000-0100-000008000000}"/>
    <hyperlink ref="D95" r:id="rId10" display="RESOLUCIONES_CARGA\NAV_RIO_GRANDE\NRG_03067_2005.pdf" xr:uid="{00000000-0004-0000-0100-000009000000}"/>
    <hyperlink ref="D96" r:id="rId11" display="RESOLUCIONES_CARGA\NAV_RIO_GRANDE\NRG_03745_2008.pdf" xr:uid="{00000000-0004-0000-0100-00000A000000}"/>
    <hyperlink ref="D97" r:id="rId12" display="RESOLUCIONES_CARGA\NAV_RIO_GRANDE\NRG_04574_2011.pdf" xr:uid="{00000000-0004-0000-0100-00000B000000}"/>
    <hyperlink ref="D98" r:id="rId13" display="RESOLUCIONES_CARGA\NAV_RIO_GRANDE\NRG_00480_2012.pdf" xr:uid="{00000000-0004-0000-0100-00000C000000}"/>
    <hyperlink ref="D35:D36" r:id="rId14" display="3347" xr:uid="{00000000-0004-0000-0100-00000D000000}"/>
    <hyperlink ref="D37" r:id="rId15" display="RESOLUCIONES_CARGA\TRANSFLUCOL\TRANSFLUCO_3719_2003.pdf" xr:uid="{00000000-0004-0000-0100-00000E000000}"/>
    <hyperlink ref="D38" r:id="rId16" display="RESOLUCIONES_CARGA\TRANSFLUCOL\TRANSFLUCO_4912_2006.pdf" xr:uid="{00000000-0004-0000-0100-00000F000000}"/>
    <hyperlink ref="D40" r:id="rId17" display="RESOLUCIONES_CARGA\TRANSFLUCOL\TRANSFLUCO_0607_2013.pdf" xr:uid="{00000000-0004-0000-0100-000010000000}"/>
    <hyperlink ref="D99" r:id="rId18" display="RESOLUCIONES_CARGA\NAV_RIO_GRANDE\NRG_06838_2012.pdf" xr:uid="{00000000-0004-0000-0100-000011000000}"/>
    <hyperlink ref="D15" r:id="rId19" display="RESOLUCIONES\FFCARBONERA\FFCARB_6742_2001.pdf" xr:uid="{00000000-0004-0000-0100-000012000000}"/>
    <hyperlink ref="D17" r:id="rId20" display="RESOLUCIONES_CARGA\FFCARBONERA\FFCARB_1091_2006.pdf" xr:uid="{00000000-0004-0000-0100-000013000000}"/>
    <hyperlink ref="D18" r:id="rId21" display="RESOLUCIONES_CARGA\FFCARBONERA\FFCARB_0646_2009.pdf" xr:uid="{00000000-0004-0000-0100-000014000000}"/>
    <hyperlink ref="D19" r:id="rId22" display="RESOLUCIONES_CARGA\FFCARBONERA\FFCARB_2748_2010.pdf" xr:uid="{00000000-0004-0000-0100-000015000000}"/>
    <hyperlink ref="D20" r:id="rId23" display="RESOLUCIONES_CARGA\FFCARBONERA\FFCARB_0288_2012.pdf" xr:uid="{00000000-0004-0000-0100-000016000000}"/>
    <hyperlink ref="D80" r:id="rId24" display="RESOLUCIONES_CARGA\TFARIARI\TFARIARI_2430_2006.pdf" xr:uid="{00000000-0004-0000-0100-000017000000}"/>
    <hyperlink ref="D81" r:id="rId25" display="RESOLUCIONES_CARGA\TFARIARI\TFARIARI_3399_2008.pdf" xr:uid="{00000000-0004-0000-0100-000018000000}"/>
    <hyperlink ref="D82" r:id="rId26" display="5405" xr:uid="{00000000-0004-0000-0100-000019000000}"/>
    <hyperlink ref="D83:D84" r:id="rId27" display="RESOLUCIONES_CARGA/INTRACOL/INTRACOL_5458_2002.pdf" xr:uid="{00000000-0004-0000-0100-00001A000000}"/>
    <hyperlink ref="D85:D86" r:id="rId28" display="RESOLUCIONES_CARGA\BERNARDO_MONSALVE\BERMON_9130_2001.pdf" xr:uid="{00000000-0004-0000-0100-00001B000000}"/>
    <hyperlink ref="D87" r:id="rId29" display="RESOLUCIONES_CARGA\BERNARDO_MONSALVE\BERMON_1061_2005.pdf" xr:uid="{00000000-0004-0000-0100-00001C000000}"/>
    <hyperlink ref="D88" r:id="rId30" display="RESOLUCIONES_CARGA\BERNARDO_MONSALVE\BERMON_5607_2008.pdf" xr:uid="{00000000-0004-0000-0100-00001D000000}"/>
    <hyperlink ref="D89" r:id="rId31" display="RESOLUCIONES_CARGA\BERNARDO_MONSALVE\BERMON_ 856_2012.pdf" xr:uid="{00000000-0004-0000-0100-00001E000000}"/>
    <hyperlink ref="D106" r:id="rId32" display="RESOLUCIONES_CARGA\TRANSFLUCAR\TFLUCAR_14271_2002.pdf" xr:uid="{00000000-0004-0000-0100-00001F000000}"/>
    <hyperlink ref="D108" r:id="rId33" display="RESOLUCIONES_CARGA\TRANSFLUCAR\TFLUCAR_5192_2009.pdf" xr:uid="{00000000-0004-0000-0100-000020000000}"/>
    <hyperlink ref="D109" r:id="rId34" display="RESOLUCIONES_CARGA\TRANSFLUCAR\TFLUCAR_5045_2011.pdf" xr:uid="{00000000-0004-0000-0100-000021000000}"/>
    <hyperlink ref="D111" r:id="rId35" display="RESOLUCIONES_CARGA\CASTROMAR\CASMAR_5261_2003.pdf" xr:uid="{00000000-0004-0000-0100-000022000000}"/>
    <hyperlink ref="D113" r:id="rId36" display="RESOLUCIONES_CARGA\CASTROMAR\CASMAR_3656_2004.pdf" xr:uid="{00000000-0004-0000-0100-000023000000}"/>
    <hyperlink ref="D114" r:id="rId37" display="RESOLUCIONES_CARGA\CASTROMAR\CASMAR_4654_2006.pdf" xr:uid="{00000000-0004-0000-0100-000024000000}"/>
    <hyperlink ref="D115" r:id="rId38" display="RESOLUCIONES_CARGA\CASTROMAR\CASMAR_0297_2010.pdf" xr:uid="{00000000-0004-0000-0100-000025000000}"/>
    <hyperlink ref="D116" r:id="rId39" display="RESOLUCIONES_CARGA\CASTROMAR\CASMAR_2319_2013.pdf" xr:uid="{00000000-0004-0000-0100-000026000000}"/>
    <hyperlink ref="D3" r:id="rId40" display="RESOLUCIONES_CARGA\NAVCENTRAL\NVC_0442_2004.pdf" xr:uid="{00000000-0004-0000-0100-000027000000}"/>
    <hyperlink ref="D4" r:id="rId41" display="RESOLUCIONES_CARGA\NAVCENTRAL\NVC_1745_2007.pdf" xr:uid="{00000000-0004-0000-0100-000028000000}"/>
    <hyperlink ref="D5" r:id="rId42" display="RESOLUCIONES_CARGA\NAVCENTRAL\NVC_4466_2010.pdf" xr:uid="{00000000-0004-0000-0100-000029000000}"/>
    <hyperlink ref="D6" r:id="rId43" display="RESOLUCIONES_CARGA\NAVCENTRAL\NVC_1395_2011.pdf" xr:uid="{00000000-0004-0000-0100-00002A000000}"/>
    <hyperlink ref="D44" r:id="rId44" display="RESOLUCIONES\COOTRANSAMAZONICA\AMAZONICA_3035_2004.pdf" xr:uid="{00000000-0004-0000-0100-00002B000000}"/>
    <hyperlink ref="D46" r:id="rId45" display="RESOLUCIONES_CARGA\COOTRANSAMAZONICA\COOTR_AMAZ_1035_2005.pdf" xr:uid="{00000000-0004-0000-0100-00002C000000}"/>
    <hyperlink ref="D47" r:id="rId46" display="RESOLUCIONES_CARGA\COOTRANSAMAZONICA\COOTR_AMAZ_3044_2007.pdf" xr:uid="{00000000-0004-0000-0100-00002D000000}"/>
    <hyperlink ref="D49" r:id="rId47" display="RESOLUCIONES_CARGA\COOTRANSAMAZONICA\COOTR_AMAZ_0719_2008.pdf" xr:uid="{00000000-0004-0000-0100-00002E000000}"/>
    <hyperlink ref="D50" r:id="rId48" display="RESOLUCIONES_CARGA\COOTRANSAMAZONICA\COOTR_AMAZ_2642_2008.pdf" xr:uid="{00000000-0004-0000-0100-00002F000000}"/>
    <hyperlink ref="D51" r:id="rId49" display="RESOLUCIONES_CARGA\COOTRANSAMAZONICA\COOTR_AMAZ_0529_2009.pdf" xr:uid="{00000000-0004-0000-0100-000030000000}"/>
    <hyperlink ref="D52" r:id="rId50" display="RESOLUCIONES_CARGA\COOTRANSAMAZONICA\COOTR_AMAZ_2241_2009.pdf" xr:uid="{00000000-0004-0000-0100-000031000000}"/>
    <hyperlink ref="D53" r:id="rId51" display="RESOLUCIONES_CARGA\COOTRANSAMAZONICA\COOTR_AMAZ_3198_2010.pdf" xr:uid="{00000000-0004-0000-0100-000032000000}"/>
    <hyperlink ref="D54" r:id="rId52" display="RESOLUCIONES_CARGA\COOTRANSAMAZONICA\COOTR_AMAZ_4526_2010.pdf" xr:uid="{00000000-0004-0000-0100-000033000000}"/>
    <hyperlink ref="D56" r:id="rId53" display="RESOLUCIONES_CARGA\COOTRANSAMAZONICA\COOTR_AMAZ_4669_2011.pdf" xr:uid="{00000000-0004-0000-0100-000034000000}"/>
    <hyperlink ref="D57" r:id="rId54" display="RESOLUCIONES_CARGA\COOTRANSAMAZONICA\COOTR_AMAZ_0270_2012.pdf" xr:uid="{00000000-0004-0000-0100-000035000000}"/>
    <hyperlink ref="D78" r:id="rId55" display="RESOLUCIONES_CARGA\TFARIARI\TFARIARI_3705_2004.pdf" xr:uid="{00000000-0004-0000-0100-000036000000}"/>
    <hyperlink ref="D75:D76" r:id="rId56" display="RESOLUCIONES_CARGA\TFARIARI\TFARIARI_8713_2001.pdf" xr:uid="{00000000-0004-0000-0100-000037000000}"/>
    <hyperlink ref="D58" r:id="rId57" display="RESOLUCIONES\COOTRANSAMAZONICA\AMAZONICA_4508_2013.pdf" xr:uid="{00000000-0004-0000-0100-000038000000}"/>
    <hyperlink ref="D60" r:id="rId58" display="RESOLUCIONES_CARGA\COOTRANSAMAZONICA\COOTR_AMAZ_0223_2014.pdf" xr:uid="{00000000-0004-0000-0100-000039000000}"/>
    <hyperlink ref="D45" r:id="rId59" display="RESOLUCIONES\COOTRANSAMAZONICA\AMAZONICA_3035_2004.pdf" xr:uid="{00000000-0004-0000-0100-00003A000000}"/>
    <hyperlink ref="D59" r:id="rId60" display="RESOLUCIONES\COOTRANSAMAZONICA\AMAZONICA_4508_2013.pdf" xr:uid="{00000000-0004-0000-0100-00003B000000}"/>
    <hyperlink ref="D110" r:id="rId61" display="RESOLUCIONES_CARGA\TRANSFLUCAR\TFLUCAR_11141_2012.pdf" xr:uid="{00000000-0004-0000-0100-00003C000000}"/>
    <hyperlink ref="D107" r:id="rId62" display="RESOLUCIONES_CARGA\TRANSFLUCAR\TFLUCAR_4024_2006.pdf" xr:uid="{00000000-0004-0000-0100-00003D000000}"/>
    <hyperlink ref="D491" r:id="rId63" display="RESOLUCIONES_CARGA\TRANSLARALTDA\TRANSLARA_1221_2012.pdf" xr:uid="{00000000-0004-0000-0100-00003E000000}"/>
    <hyperlink ref="D493" r:id="rId64" display="RESOLUCIONES\SERV_SUMINISTROS\SER_SUMIN_845_2011 .pdf" xr:uid="{00000000-0004-0000-0100-00003F000000}"/>
    <hyperlink ref="D494" r:id="rId65" display="RESOLUCIONES\SERV_SUMINISTROS\SER_SUMIN_845_2011 .pdf" xr:uid="{00000000-0004-0000-0100-000040000000}"/>
    <hyperlink ref="D495" r:id="rId66" display="RESOLUCIONES_CARGA\SUMINISTROS_S.A.S\SERVICIOS_2850_2012.pdf" xr:uid="{00000000-0004-0000-0100-000041000000}"/>
    <hyperlink ref="D504" r:id="rId67" display="RESOLUCIONES\TRANSFLULLANOS\TRANSFLUL_4877_2011 .pdf" xr:uid="{00000000-0004-0000-0100-000042000000}"/>
    <hyperlink ref="D505" r:id="rId68" display="RESOLUCIONES\TRANSFLULLANOS\TRANSFLUL_4877_2011 .pdf" xr:uid="{00000000-0004-0000-0100-000043000000}"/>
    <hyperlink ref="D506" r:id="rId69" display="RESOLUCIONES\PORRAS ALVARO\PORRASALV_5557_2011 .pdf" xr:uid="{00000000-0004-0000-0100-000044000000}"/>
    <hyperlink ref="D507" r:id="rId70" display="RESOLUCIONES\PORRAS ALVARO\PORRASALV_5557_2011 .pdf" xr:uid="{00000000-0004-0000-0100-000045000000}"/>
    <hyperlink ref="D508" r:id="rId71" display="RESOLUCIONES_CARGA\PORRAS ALVARO\PORRASALV_1782_2012 .pdf" xr:uid="{00000000-0004-0000-0100-000046000000}"/>
    <hyperlink ref="D513" r:id="rId72" display="RESOLUCIONES\EL COYOTE\EL COYOTE_5660_2008.pdf" xr:uid="{00000000-0004-0000-0100-000047000000}"/>
    <hyperlink ref="D514" r:id="rId73" display="RESOLUCIONES_CARGA\EL COYOTE\EL COYOTE_1657_2010.pdf" xr:uid="{00000000-0004-0000-0100-000048000000}"/>
    <hyperlink ref="D515" r:id="rId74" display="RESOLUCIONES_CARGA\EL COYOTE\EL COYOTE_0272_2012.pdf" xr:uid="{00000000-0004-0000-0100-000049000000}"/>
    <hyperlink ref="D517" r:id="rId75" display="RESOLUCIONES_CARGA\IMPALA\IMPALA_1262_2012.pdf" xr:uid="{00000000-0004-0000-0100-00004A000000}"/>
    <hyperlink ref="D518" r:id="rId76" display="RESOLUCIONES_CARGA\IMPALA\IMPALA_1262_2012.pdf" xr:uid="{00000000-0004-0000-0100-00004B000000}"/>
    <hyperlink ref="D519" r:id="rId77" display="RESOLUCIONES_CARGA\IMPALA\IMPALA_9218_2012.pdf" xr:uid="{00000000-0004-0000-0100-00004C000000}"/>
    <hyperlink ref="D520" r:id="rId78" display="RESOLUCIONES_CARGA\IMPALA\IMPALA_2092_2013.pdf" xr:uid="{00000000-0004-0000-0100-00004D000000}"/>
    <hyperlink ref="D521" r:id="rId79" display="RESOLUCIONES_CARGA\IMPALA\IMPALA_3477_2013.pdf" xr:uid="{00000000-0004-0000-0100-00004E000000}"/>
    <hyperlink ref="D522" r:id="rId80" display="RESOLUCIONES_CARGA\IMPALA\IMPALA_4866_2013.pdf" xr:uid="{00000000-0004-0000-0100-00004F000000}"/>
    <hyperlink ref="D538" r:id="rId81" display="RESOLUCIONES\TRES_FRONTERAS\TRES_FRONT_6153_2011.pdf" xr:uid="{00000000-0004-0000-0100-000050000000}"/>
    <hyperlink ref="D539" r:id="rId82" display="RESOLUCIONES_CARGA\TRES_FRONTERAS\TRES_FRONT_6153_2011.pdf" xr:uid="{00000000-0004-0000-0100-000051000000}"/>
    <hyperlink ref="D540" r:id="rId83" display="RESOLUCIONES_CARGA/TRES_FRONTERAS/TRES_FRONT_1029_2013.pdf" xr:uid="{00000000-0004-0000-0100-000052000000}"/>
    <hyperlink ref="D541" r:id="rId84" display="RESOLUCIONES_CARGA\TRES_FRONTERAS\TRES_FRONT_3855_2013.pdf" xr:uid="{00000000-0004-0000-0100-000053000000}"/>
    <hyperlink ref="D553" r:id="rId85" display="RESOLUCIONES\LOGISTICA_INT_COM\LOG_INTCOM_8221_2012.pdf" xr:uid="{00000000-0004-0000-0100-000054000000}"/>
    <hyperlink ref="D554" r:id="rId86" display="RESOLUCIONES\LOGISTICA_INT_COM\LOG_INTCOM_8221_2012.pdf" xr:uid="{00000000-0004-0000-0100-000055000000}"/>
    <hyperlink ref="D556" r:id="rId87" display="RESOLUCIONES\MONROY_ZABALETA\MONROYZAB_12275_2012.pdf" xr:uid="{00000000-0004-0000-0100-000056000000}"/>
    <hyperlink ref="D573" r:id="rId88" display="RESOLUCIONES\ESPECIALIZ_JR\ESPEC_JR_1159_2013001.pdf" xr:uid="{00000000-0004-0000-0100-000057000000}"/>
    <hyperlink ref="D574" r:id="rId89" display="RESOLUCIONES\ESPECIALIZ_JR\ESPEC_JR_1159_2013001.pdf" xr:uid="{00000000-0004-0000-0100-000058000000}"/>
    <hyperlink ref="D580" r:id="rId90" display="..\Documents\BASE UNO\RESOLUCIONES_CARGA\ACKRO_E.U\ACKRO_EU_3337_2013.pdf" xr:uid="{00000000-0004-0000-0100-000059000000}"/>
    <hyperlink ref="D585" r:id="rId91" display="RESOLUCIONES\ECOOTRANSVIAS\ECOOTRANSV_3159_2013.pdf" xr:uid="{00000000-0004-0000-0100-00005A000000}"/>
    <hyperlink ref="D586" r:id="rId92" display="RESOLUCIONES\ECOOTRANSVIAS\ECOOTRANSV_3159_2013.pdf" xr:uid="{00000000-0004-0000-0100-00005B000000}"/>
    <hyperlink ref="D588" r:id="rId93" display="..\Documents\BASE UNO\RESOLUCIONES_CARGA\LAURE_DALEL\LAURE_DALE_5812_2013.pdf" xr:uid="{00000000-0004-0000-0100-00005C000000}"/>
    <hyperlink ref="D589" r:id="rId94" display="..\Documents\BASE UNO\RESOLUCIONES_CARGA\LAURE_DALEL\LAURE_DALE_5812_2013.pdf" xr:uid="{00000000-0004-0000-0100-00005D000000}"/>
    <hyperlink ref="D594" r:id="rId95" display="RESOLUCIONES\PANIAGUA\PANIAGUA_2474_2009.pdf" xr:uid="{00000000-0004-0000-0100-00005E000000}"/>
    <hyperlink ref="D595" r:id="rId96" display="RESOLUCIONES_CARGA\EMTRANSFLUPAN\EMTRANSFLUP_9314_2012.pdf" xr:uid="{00000000-0004-0000-0100-00005F000000}"/>
    <hyperlink ref="D609" r:id="rId97" display="RESOLUCIONES_CARGA\PUERTO ASIS\PUERTOASIS_1658_2002.pdf" xr:uid="{00000000-0004-0000-0100-000060000000}"/>
    <hyperlink ref="D610" r:id="rId98" display="RESOLUCIONES_CARGA\PUERTO ASIS\PUERTOASIS_0358_2010.pdf" xr:uid="{00000000-0004-0000-0100-000061000000}"/>
    <hyperlink ref="D611" r:id="rId99" display="RESOLUCIONES_CARGA\PUERTO ASIS\PUERTOASIS_0310_2012.pdf" xr:uid="{00000000-0004-0000-0100-000062000000}"/>
    <hyperlink ref="D612" r:id="rId100" display="RESOLUCIONES_CARGA\PUERTO ASIS\PUERTOASIS_5440_2013.pdf" xr:uid="{00000000-0004-0000-0100-000063000000}"/>
    <hyperlink ref="D622" r:id="rId101" display="RESOLUCIONES\OPERMAGRO\OPERMAGRO_561_2014.pdf" xr:uid="{00000000-0004-0000-0100-000064000000}"/>
    <hyperlink ref="D623" r:id="rId102" display="RESOLUCIONES\OPERMAGRO\OPERMAGRO_561_2014.pdf" xr:uid="{00000000-0004-0000-0100-000065000000}"/>
    <hyperlink ref="D628" r:id="rId103" display="RESOLUCIONES_CARGA/COOTRANSPIÑUÑA/CPIÑUÑA_1657_2002.pdf" xr:uid="{00000000-0004-0000-0100-000066000000}"/>
    <hyperlink ref="D629" r:id="rId104" display="RESOLUCIONES_CARGA/COOTRANSPIÑUÑA/CPIÑUÑA_0106_2008.pdf" xr:uid="{00000000-0004-0000-0100-000067000000}"/>
    <hyperlink ref="D630" r:id="rId105" display="RESOLUCIONES_CARGA/COOTRANSPIÑUÑA/CPIÑUÑA_0268_2008.pdf" xr:uid="{00000000-0004-0000-0100-000068000000}"/>
    <hyperlink ref="D631" r:id="rId106" display="RESOLUCIONES\COOTRANSPIÑUÑA\PIÑUÑA_111_2012     .pdf" xr:uid="{00000000-0004-0000-0100-000069000000}"/>
    <hyperlink ref="D632" r:id="rId107" display="RESOLUCIONES_CARGA/COOTRANSPIÑUÑA/CPIÑUÑA_0111_2012.pdf" xr:uid="{00000000-0004-0000-0100-00006A000000}"/>
    <hyperlink ref="D637" r:id="rId108" display="RESOLUCIONES\CORTEZ\CORTEZ_739_2014.pdf" xr:uid="{00000000-0004-0000-0100-00006B000000}"/>
    <hyperlink ref="D638" r:id="rId109" display="RESOLUCIONES\CORTEZ\CORTEZ_739_2014.pdf" xr:uid="{00000000-0004-0000-0100-00006C000000}"/>
    <hyperlink ref="D645" r:id="rId110" display="RESOLUCIONES\TRANSFVARGAS\VARGASSENC_737_2014.pdf" xr:uid="{00000000-0004-0000-0100-00006D000000}"/>
    <hyperlink ref="D646" r:id="rId111" display="RESOLUCIONES\TRANSFVARGAS\VARGASSENC_737_2014.pdf" xr:uid="{00000000-0004-0000-0100-00006E000000}"/>
    <hyperlink ref="D650" r:id="rId112" display="RESOLUCIONES_CARGA\SEVILLA\SEVILLALLC_3021_2013.pdf" xr:uid="{00000000-0004-0000-0100-00006F000000}"/>
    <hyperlink ref="D649" r:id="rId113" display="RESOLUCIONES_CARGA\SEVILLA\SEVILLALLC_2589_2008.pdf" xr:uid="{00000000-0004-0000-0100-000070000000}"/>
    <hyperlink ref="D599" r:id="rId114" display="RESOLUCIONES\TRANSMAR\TRANSMAR_1493_2014  .pdf" xr:uid="{00000000-0004-0000-0100-000071000000}"/>
    <hyperlink ref="D600" r:id="rId115" display="RESOLUCIONES\TRANSMAR\TRANSMAR_1493_2014  .pdf" xr:uid="{00000000-0004-0000-0100-000072000000}"/>
    <hyperlink ref="D607" r:id="rId116" display="RESOLUCIONES\DREDGING\PANAMERICA_4023_2013.pdf" xr:uid="{00000000-0004-0000-0100-000073000000}"/>
    <hyperlink ref="D608" r:id="rId117" display="RESOLUCIONES\DREDGING\PANAMERICA_4023_2013.pdf" xr:uid="{00000000-0004-0000-0100-000074000000}"/>
    <hyperlink ref="D618" r:id="rId118" display="RESOLUCIONES\TRANSLOGISCAUCA\LOGISCAUCA_4864_2013.pdf" xr:uid="{00000000-0004-0000-0100-000075000000}"/>
    <hyperlink ref="D619" r:id="rId119" display="RESOLUCIONES\TRANSLOGISCAUCA\LOGISCAUCA_4864_2013.pdf" xr:uid="{00000000-0004-0000-0100-000076000000}"/>
    <hyperlink ref="D648" r:id="rId120" display="RESOLUCIONES\SEVILLA\SEVILLALLC_740_2005.pdf" xr:uid="{00000000-0004-0000-0100-000077000000}"/>
    <hyperlink ref="D647" r:id="rId121" display="RESOLUCIONES\SEVILLA\SEVILLALLC_740_2005.pdf" xr:uid="{00000000-0004-0000-0100-000078000000}"/>
    <hyperlink ref="D655:D656" r:id="rId122" display="RESOLUCIONES_CARGA\REYES_S.A.S\REYES_SAS_2567_2014.pdf" xr:uid="{00000000-0004-0000-0100-000079000000}"/>
    <hyperlink ref="D613" r:id="rId123" display="RESOLUCIONES_CARGA\PUERTO ASIS\PUERTOASIS_2169_2014.pdf" xr:uid="{00000000-0004-0000-0100-00007A000000}"/>
    <hyperlink ref="D61" r:id="rId124" display="RESOLUCIONES_CARGA\COOTRANSAMAZONICA\COOTR_AMAZ_1028_2014.pdf" xr:uid="{00000000-0004-0000-0100-00007B000000}"/>
    <hyperlink ref="D663" r:id="rId125" display="..\Documents\BASE UNO\RESOLUCIONES\CASA_BLANCA\CASABLANCA_3013_2014.pdf" xr:uid="{00000000-0004-0000-0100-00007C000000}"/>
    <hyperlink ref="D662" r:id="rId126" display="..\Documents\BASE UNO\RESOLUCIONES\CASA_BLANCA\CASABLANCA_3013_2014.pdf" xr:uid="{00000000-0004-0000-0100-00007D000000}"/>
    <hyperlink ref="D549" r:id="rId127" display="..\Documents\BASE UNO\RESOLUCIONES\NAVIAGRO\NAVIAGRO_8449_2012.pdf" xr:uid="{00000000-0004-0000-0100-00007E000000}"/>
    <hyperlink ref="D550" r:id="rId128" display="..\Documents\BASE UNO\RESOLUCIONES\NAVIAGRO\NAVIAGRO_8449_2012.pdf" xr:uid="{00000000-0004-0000-0100-00007F000000}"/>
    <hyperlink ref="D596" r:id="rId129" display="RESOLUCIONES_CARGA\EMTRANSFLUPAN\EMTRANSFLUP_0032_2015.pdf" xr:uid="{00000000-0004-0000-0100-000080000000}"/>
    <hyperlink ref="D542" r:id="rId130" display="RESOLUCIONES_CARGA\TRES_FRONTERAS\TRES_FRONT_4342_2014.pdf" xr:uid="{00000000-0004-0000-0100-000082000000}"/>
    <hyperlink ref="D7" r:id="rId131" display="..\Documents\BASE UNO\RESOLUCIONES_CARGA\NAVCENTRAL\NVC_11382_2012.pdf" xr:uid="{00000000-0004-0000-0100-000083000000}"/>
    <hyperlink ref="D16" r:id="rId132" display="..\Documents\BASE UNO\RESOLUCIONES_CARGA\FFCARBONERA\FFCARB_6742_2001.pdf" xr:uid="{00000000-0004-0000-0100-000084000000}"/>
    <hyperlink ref="D24:D25" r:id="rId133" display="RESOLUCIONES_CARGA\NFC\NFC_2571_1999.pdf" xr:uid="{00000000-0004-0000-0100-000085000000}"/>
    <hyperlink ref="D77" r:id="rId134" display="RESOLUCIONES_CARGA\TFARIARI\TFARIARI_6386_2002.pdf" xr:uid="{00000000-0004-0000-0100-000086000000}"/>
    <hyperlink ref="D670" r:id="rId135" display="..\Documents\BASE UNO\RESOLUCIONES_CARGA\EL REY\TRANSP_REY_3165_2014.pdf" xr:uid="{00000000-0004-0000-0100-000087000000}"/>
    <hyperlink ref="D669" r:id="rId136" display="..\Documents\BASE UNO\RESOLUCIONES_CARGA\EL REY\TRANSP_REY_3165_2014.pdf" xr:uid="{00000000-0004-0000-0100-000088000000}"/>
    <hyperlink ref="D661" r:id="rId137" display="..\Documents\BASE UNO\RESOLUCIONES\TRANSFLUROMA\TRANSFLUROMA_3320_20.pdf" xr:uid="{00000000-0004-0000-0100-000089000000}"/>
    <hyperlink ref="D660" r:id="rId138" display="..\Documents\BASE UNO\RESOLUCIONES\TRANSFLUROMA\TRANSFLUROMA_3320_20.pdf" xr:uid="{00000000-0004-0000-0100-00008A000000}"/>
    <hyperlink ref="D567" r:id="rId139" display="RESOLUCIONES_CARGA\MARVETRANSP_SAS\MARVETRANS_00555_2014.pdf" xr:uid="{00000000-0004-0000-0100-00008B000000}"/>
    <hyperlink ref="D526" r:id="rId140" display="RESOLUCIONES_CARGA\IMPALA\IMPALA_2263_2014.pdf" xr:uid="{00000000-0004-0000-0100-00008C000000}"/>
    <hyperlink ref="D529" r:id="rId141" display="RESOLUCIONES_CARGA\IMPALA\IMPALATERM_3523_2014.pdf" xr:uid="{00000000-0004-0000-0100-00008D000000}"/>
    <hyperlink ref="D528" r:id="rId142" display="RESOLUCIONES_CARGA\IMPALA\IMPALA_3170_2014.pdf" xr:uid="{00000000-0004-0000-0100-00008E000000}"/>
    <hyperlink ref="D527" r:id="rId143" display="RESOLUCIONES_CARGA\IMPALA\IMPALA_2601_2014.pdf" xr:uid="{00000000-0004-0000-0100-00008F000000}"/>
    <hyperlink ref="D524" r:id="rId144" display="RESOLUCIONES_CARGA\IMPALA\IMPALA_1012_2014.pdf" xr:uid="{00000000-0004-0000-0100-000090000000}"/>
    <hyperlink ref="D525" r:id="rId145" display="RESOLUCIONES_CARGA\IMPALA\IMPALA_1268_2014.pdf" xr:uid="{00000000-0004-0000-0100-000091000000}"/>
    <hyperlink ref="D523" r:id="rId146" display="RESOLUCIONES_CARGA\IMPALA\IMPALA_0409_2014.pdf" xr:uid="{00000000-0004-0000-0100-000092000000}"/>
    <hyperlink ref="D100" r:id="rId147" display="RESOLUCIONES_CARGA\NAV_RIO_GRANDE\NRG_03330_2014.pdf" xr:uid="{00000000-0004-0000-0100-000093000000}"/>
    <hyperlink ref="D41" r:id="rId148" display="RESOLUCIONES_CARGA\TRANSFLUCOL\TRANSFLUCO_0562_2014.pdf" xr:uid="{00000000-0004-0000-0100-000094000000}"/>
    <hyperlink ref="D32" r:id="rId149" display="RESOLUCIONES_CARGA\NFC\NFC_3522_2014.pdf" xr:uid="{00000000-0004-0000-0100-000095000000}"/>
    <hyperlink ref="D31" r:id="rId150" display="RESOLUCIONES_CARGA\NFC\NFC_710_2014.pdf" xr:uid="{00000000-0004-0000-0100-000096000000}"/>
    <hyperlink ref="D21" r:id="rId151" display="RESOLUCIONES_CARGA\FFCARBONERA\FFCARB_2189_2014.pdf" xr:uid="{00000000-0004-0000-0100-000097000000}"/>
    <hyperlink ref="D9" r:id="rId152" display="RESOLUCIONES_CARGA\NAVCENTRAL\NVC_2576_2014.pdf" xr:uid="{00000000-0004-0000-0100-000098000000}"/>
    <hyperlink ref="D546:D547" r:id="rId153" display="RESOLUCIONES_CARGA\SERVITRAF LTDA\SERVITRAF_2941_2012.pdf" xr:uid="{00000000-0004-0000-0100-000099000000}"/>
    <hyperlink ref="D530" r:id="rId154" display="RESOLUCIONES_CARGA\IMPALA\IMPALATERM_0090_2015.pdf" xr:uid="{00000000-0004-0000-0100-00009A000000}"/>
    <hyperlink ref="D44:D45" r:id="rId155" display="RESOLUCIONES_CARGA\COOTRANSAMAZONICA\COOTR_AMAZ_3035_2004.pdf" xr:uid="{00000000-0004-0000-0100-00009B000000}"/>
    <hyperlink ref="D8" r:id="rId156" display="..\Documents\BASE UNO\RESOLUCIONES_CARGA\NAVCENTRAL\NVC_11382_2012.pdf" xr:uid="{00000000-0004-0000-0100-00009C000000}"/>
    <hyperlink ref="D29:D30" r:id="rId157" display="RESOLUCIONES_CARGA\NFC\NFC_5519_2011.pdf" xr:uid="{00000000-0004-0000-0100-00009D000000}"/>
    <hyperlink ref="D504:D505" r:id="rId158" display="RESOLUCIONES_CARGA\TRANSFLULLANOS\TRANSFLUL_4877_2011 .pdf" xr:uid="{00000000-0004-0000-0100-00009E000000}"/>
    <hyperlink ref="D585:D586" r:id="rId159" display="RESOLUCIONES_CARGA\ECOOTRANSVIAS\ECOOTRANVI_3159_2013.pdf" xr:uid="{00000000-0004-0000-0100-00009F000000}"/>
    <hyperlink ref="D58:D59" r:id="rId160" display="RESOLUCIONES_CARGA\COOTRANSAMAZONICA\COOTR_AMAZ_4508_2013.pdf" xr:uid="{00000000-0004-0000-0100-0000A0000000}"/>
    <hyperlink ref="D599:D600" r:id="rId161" display="RESOLUCIONES_CARGA\TRANSMAR\TRANSMAR_1493_2014  .pdf" xr:uid="{00000000-0004-0000-0100-0000A1000000}"/>
    <hyperlink ref="D601" r:id="rId162" display="RESOLUCIONES_CARGA\TRANSMAR\TRANSMAR_0092_2015.pdf" xr:uid="{00000000-0004-0000-0100-0000A2000000}"/>
    <hyperlink ref="D660:D661" r:id="rId163" display="RESOLUCIONES_CARGA\TRANSFLUROMA\TRANSFLURO_3320_2014.pdf" xr:uid="{00000000-0004-0000-0100-0000A3000000}"/>
    <hyperlink ref="D553:D554" r:id="rId164" display="RESOLUCIONES_CARGA\LOGISTICA_INTEG\LOG_INT_8221_2012.pdf" xr:uid="{00000000-0004-0000-0100-0000A4000000}"/>
    <hyperlink ref="D618:D619" r:id="rId165" display="RESOLUCIONES_CARGA\TRANSLOGISCAUCA\LOGISCAUCA_4864_2013.pdf" xr:uid="{00000000-0004-0000-0100-0000A5000000}"/>
    <hyperlink ref="D622:D623" r:id="rId166" display="RESOLUCIONES_CARGA\OPERMAGRO\OPERMAGRO_0561_2014.pdf" xr:uid="{00000000-0004-0000-0100-0000A6000000}"/>
    <hyperlink ref="D637:D638" r:id="rId167" display="RESOLUCIONES_CARGA\CORTEZ\CORTEZ_0739_2014.pdf" xr:uid="{00000000-0004-0000-0100-0000A7000000}"/>
    <hyperlink ref="D647:D648" r:id="rId168" display="RESOLUCIONES_CARGA\SEVILLA\SEVILLALLC_0740_2005.pdf" xr:uid="{00000000-0004-0000-0100-0000A8000000}"/>
    <hyperlink ref="D662:D663" r:id="rId169" display="RESOLUCIONES_CARGA\CASA_BLANCA\CASABLANCA_3013_2014.pdf" xr:uid="{00000000-0004-0000-0100-0000A9000000}"/>
    <hyperlink ref="D669:D670" r:id="rId170" display="RESOLUCIONES_CARGA\EL REY\TRANSP_REY_3165_2014.pdf" xr:uid="{00000000-0004-0000-0100-0000AA000000}"/>
    <hyperlink ref="D506:D507" r:id="rId171" display="RESOLUCIONES_CARGA\PORRAS ALVARO\PORRASALV_5557_2011 .pdf" xr:uid="{00000000-0004-0000-0100-0000AB000000}"/>
    <hyperlink ref="D509" r:id="rId172" display="RESOLUCIONES_CARGA\PORRAS ALVARO\PORRASALV_1328_2015.pdf" xr:uid="{00000000-0004-0000-0100-0000AC000000}"/>
    <hyperlink ref="D531" r:id="rId173" display="RESOLUCIONES_CARGA\IMPALA\IMPALATERM_1100_2015.pdf" xr:uid="{00000000-0004-0000-0100-0000AD000000}"/>
    <hyperlink ref="D90" r:id="rId174" display="RESOLUCIONES_CARGA\BERNARDO_MONSALVE\BERMON_2318_2015.pdf" xr:uid="{00000000-0004-0000-0100-0000AE000000}"/>
    <hyperlink ref="D631:D632" r:id="rId175" display="RESOLUCIONES_CARGA/COOTRANSPIÑUÑA/CPIÑUÑA_0111_2012.pdf" xr:uid="{00000000-0004-0000-0100-0000AF000000}"/>
    <hyperlink ref="D671" r:id="rId176" display="2100" xr:uid="{00000000-0004-0000-0100-0000B0000000}"/>
    <hyperlink ref="D639" r:id="rId177" display="RESOLUCIONES_CARGA\CORTEZ\CORTEZ_2122_2015.pdf" xr:uid="{00000000-0004-0000-0100-0000B1000000}"/>
    <hyperlink ref="D602" r:id="rId178" display="RESOLUCIONES_CARGA\TRANSMAR\TRANSMAR_2123_2015.pdf" xr:uid="{00000000-0004-0000-0100-0000B2000000}"/>
    <hyperlink ref="D532" r:id="rId179" display="RESOLUCIONES_CARGA\IMPALA\IMPALATERM_2680_2015.pdf" xr:uid="{00000000-0004-0000-0100-0000B3000000}"/>
    <hyperlink ref="D538:D539" r:id="rId180" display="RESOLUCIONES_CARGA/TRES_FRONTERAS/TRES_FRONT_6153_2011.pdf" xr:uid="{00000000-0004-0000-0100-0000B4000000}"/>
    <hyperlink ref="D543" r:id="rId181" display="RESOLUCIONES_CARGA\TRES_FRONTERAS\TRES_FRONT_2681_2015.pdf" xr:uid="{00000000-0004-0000-0100-0000B5000000}"/>
    <hyperlink ref="D687:D688" r:id="rId182" display="RESOLUCIONES_CARGA\BUSEXPRESS\BUSEXPRESS_2957_2015.pdf" xr:uid="{00000000-0004-0000-0100-0000B6000000}"/>
    <hyperlink ref="D10" r:id="rId183" display="RESOLUCIONES_CARGA\NAVCENTRAL\NVC_3762_2015.pdf" xr:uid="{00000000-0004-0000-0100-0000B7000000}"/>
    <hyperlink ref="D533" r:id="rId184" display="RESOLUCIONES_CARGA\IMPALA\IMPALATERM_3601_2015.pdf" xr:uid="{00000000-0004-0000-0100-0000B8000000}"/>
    <hyperlink ref="D597" r:id="rId185" display="RESOLUCIONES_CARGA\EMTRANSFLUPAN\EMTRANSFLUP_4082_2015.pdf" xr:uid="{00000000-0004-0000-0100-0000B9000000}"/>
    <hyperlink ref="D551" r:id="rId186" display="RESOLUCIONES_CARGA\NAVIAGRO\NAVIAGRO_3756_2015.pdf" xr:uid="{00000000-0004-0000-0100-0000BA000000}"/>
    <hyperlink ref="D7:D8" r:id="rId187" display="RESOLUCIONES_CARGA\NAVCENTRAL\NVC_11382_2012.pdf" xr:uid="{00000000-0004-0000-0100-0000BB000000}"/>
    <hyperlink ref="D15:D16" r:id="rId188" display="RESOLUCIONES_CARGA\FFCARBONERA\FFCARB_6742_2001.pdf" xr:uid="{00000000-0004-0000-0100-0000BC000000}"/>
    <hyperlink ref="D22" r:id="rId189" display="RESOLUCIONES_CARGA\FFCARBONERA\FFCARB_3537_2015.pdf" xr:uid="{00000000-0004-0000-0100-0000BD000000}"/>
    <hyperlink ref="D516" r:id="rId190" display="RESOLUCIONES_CARGA\EL COYOTE\EL_COYOTE_3764_2015.pdf" xr:uid="{00000000-0004-0000-0100-0000BE000000}"/>
    <hyperlink ref="D693:D694" r:id="rId191" display="RESOLUCIONES_CARGA\SERFLUSUR_S.A.S\SERFLUSUR_5331_2015.pdf" xr:uid="{00000000-0004-0000-0100-0000BF000000}"/>
    <hyperlink ref="D696:D697" r:id="rId192" display="RESOLUCIONES_CARGA\CARLOS EDUARDO\CERM_5327_2015.pdf" xr:uid="{00000000-0004-0000-0100-0000C0000000}"/>
    <hyperlink ref="D588:D589" r:id="rId193" display="RESOLUCIONES_CARGA\LAURE_DALEL\LAURE_DALE_5812_2013.pdf" xr:uid="{00000000-0004-0000-0100-0000C1000000}"/>
    <hyperlink ref="D119" r:id="rId194" display="RESOLUCIONES_CARGA\GRANELES_LTDA\GRANELES_8423_2003.pdf" xr:uid="{00000000-0004-0000-0100-0000C2000000}"/>
    <hyperlink ref="D118" r:id="rId195" display="RESOLUCIONES_CARGA\GRANELESLTDA\GRANELES_7131_2003.pdf" xr:uid="{00000000-0004-0000-0100-0000C3000000}"/>
    <hyperlink ref="D699:D700" r:id="rId196" display="RESOLUCIONES_CARGA\EL_CABLE\EL_CABLE_5936_2015.pdf" xr:uid="{00000000-0004-0000-0100-0000C4000000}"/>
    <hyperlink ref="D42" r:id="rId197" display="RESOLUCIONES_CARGA\TRANSFLUCOL\TRANSFLUCO_5934_2015.pdf" xr:uid="{00000000-0004-0000-0100-0000C5000000}"/>
    <hyperlink ref="D493:D494" r:id="rId198" display="RESOLUCIONES_CARGA\SUMINISTROS_S.A.S\SERVICIOS_0845_2011.pdf" xr:uid="{00000000-0004-0000-0100-0000C6000000}"/>
    <hyperlink ref="D534" r:id="rId199" display="RESOLUCIONES_CARGA\IMPALA\IMPALATERM_5963_2015.pdf" xr:uid="{00000000-0004-0000-0100-0000C7000000}"/>
    <hyperlink ref="D603" r:id="rId200" display="RESOLUCIONES_CARGA\TRANSMAR\TRANSMAR_5962_2015.pdf" xr:uid="{00000000-0004-0000-0100-0000C8000000}"/>
    <hyperlink ref="D633" r:id="rId201" display="RESOLUCIONES_CARGA/COOTRANSPIÑUÑA/CPIÑUÑA_3540_2015.pdf" xr:uid="{00000000-0004-0000-0100-0000C9000000}"/>
    <hyperlink ref="D702:D703" r:id="rId202" display="RESOLUCIONES_CARGA\GUAINIA_TOURS_S.A.S\GUAINIA_5514_2015.pdf" xr:uid="{00000000-0004-0000-0100-0000CA000000}"/>
    <hyperlink ref="D678" r:id="rId203" display="RESOLUCIONES_CARGA\AURA_ALICIA_PANCHE\AURA_ALIC _91_2015.pdf" xr:uid="{00000000-0004-0000-0100-0000CB000000}"/>
    <hyperlink ref="D705:D706" r:id="rId204" display="RESOLUCIONES_CARGA\FLUVIALES_COLOMBIA_S.A.S\FLCOLOMBIA_0735_2016.pdf" xr:uid="{00000000-0004-0000-0100-0000CC000000}"/>
    <hyperlink ref="D657" r:id="rId205" display="RESOLUCIONES_CARGA\REYES_S.A.S\REYES_SAS_0639_2016.pdf" xr:uid="{00000000-0004-0000-0100-0000CD000000}"/>
    <hyperlink ref="D535" r:id="rId206" display="RESOLUCIONES_CARGA\IMPALA\IMPALATERM_1245_2016.pdf" xr:uid="{00000000-0004-0000-0100-0000CE000000}"/>
    <hyperlink ref="D685:D686" r:id="rId207" display="RESOLUCIONES_CARGA\SARMIENTO_ENIO\ENIO_RICAR_1532_2015.pdf" xr:uid="{00000000-0004-0000-0100-0000CF000000}"/>
    <hyperlink ref="D664:D665" r:id="rId208" display="RESOLUCIONES_CARGA\BIG_RIVER_FN\BIG_RIVER_0225_2014.pdf" xr:uid="{00000000-0004-0000-0100-0000D0000000}"/>
    <hyperlink ref="D573:D574" r:id="rId209" display="RESOLUCIONES_CARGA\ESPECIALIZ_JR\ESPEC_JR_1159_2013.pdf" xr:uid="{00000000-0004-0000-0100-0000D1000000}"/>
    <hyperlink ref="D607:D608" r:id="rId210" display="RESOLUCIONES_CARGA\DREDGING\PANAMERICA_4023_2013.pdf" xr:uid="{00000000-0004-0000-0100-0000D2000000}"/>
    <hyperlink ref="D645:D646" r:id="rId211" display="RESOLUCIONES_CARGA\TRANSFVARGAS\VARGASSENC_737_2014.pdf" xr:uid="{00000000-0004-0000-0100-0000D3000000}"/>
    <hyperlink ref="D549:D550" r:id="rId212" display="RESOLUCIONES_CARGA\NAVIAGRO\NAVIAGRO_8449_2012.pdf" xr:uid="{00000000-0004-0000-0100-0000D4000000}"/>
    <hyperlink ref="D720" r:id="rId213" display="RESOLUCIONES_CARGA\ABADIAS\ABADIAS_1249_2016.pdf" xr:uid="{00000000-0004-0000-0100-0000D5000000}"/>
    <hyperlink ref="D724:D725" r:id="rId214" display="RESOLUCIONES_CARGA\ASOTRANSCHAIRA\ASOTRANSCH_1247_2016.pdf" xr:uid="{00000000-0004-0000-0100-0000D6000000}"/>
    <hyperlink ref="D565" r:id="rId215" display="RESOLUCIONES_CARGA\MARVETRANSP_SAS\MARVETRANS_02099_2013.pdf" xr:uid="{00000000-0004-0000-0100-0000D7000000}"/>
    <hyperlink ref="D566" r:id="rId216" display="RESOLUCIONES_CARGA\MARVETRANSP_SAS\MARVETRANS_03453_2013.pdf" xr:uid="{00000000-0004-0000-0100-0000D8000000}"/>
    <hyperlink ref="D11" r:id="rId217" display="RESOLUCIONES_CARGA\NAVCENTRAL\NVC_2284_2016.pdf" xr:uid="{00000000-0004-0000-0100-0000D9000000}"/>
    <hyperlink ref="D727:D728" r:id="rId218" display="RESOLUCIONES_CARGA\COOTRANSCASTILLO\COOTRANSCA_1819_2016.pdf" xr:uid="{00000000-0004-0000-0100-0000DA000000}"/>
    <hyperlink ref="D575" r:id="rId219" display="RESOLUCIONES_CARGA\ESPECIALIZ_JR\ESPEC_JR_2312_2013.pdf" xr:uid="{00000000-0004-0000-0100-0000DB000000}"/>
    <hyperlink ref="D708:D709" r:id="rId220" display="RESOLUCIONES_CARGA\LA_DIOSA_S.A.S\LA_DIOSA_1829_2016.pdf" xr:uid="{00000000-0004-0000-0100-0000DC000000}"/>
    <hyperlink ref="D568" r:id="rId221" display="RESOLUCIONES_CARGA\MARVETRANSP_SAS\MARVETRANS_04031_2016.pdf" xr:uid="{00000000-0004-0000-0100-0000DD000000}"/>
    <hyperlink ref="D730:D731" r:id="rId222" display="RESOLUCIONES_CARGA\ARA_S.A.S\ARA_TRANSP_4218_2016.pdf" xr:uid="{00000000-0004-0000-0100-0000DE000000}"/>
    <hyperlink ref="D732" r:id="rId223" display="RESOLUCIONES_CARGA\SERFECAR_LTDA\SERFECAR_3487_2016.pdf" xr:uid="{00000000-0004-0000-0100-0000DF000000}"/>
    <hyperlink ref="D733" r:id="rId224" display="RESOLUCIONES_CARGA\SERFECAR_LTDA\SERFECAR_3487_2016.pdf" xr:uid="{00000000-0004-0000-0100-0000E0000000}"/>
    <hyperlink ref="D674" r:id="rId225" display="RESOLUCIONES_CARGA\MARATRATO\MARATRATO_2791_2016.pdf" xr:uid="{00000000-0004-0000-0100-0000E1000000}"/>
    <hyperlink ref="D735:D736" r:id="rId226" display="RESOLUCIONES_CARGA\ESCUDERO_CARDONA\ESCUDERO_4223_2016.pdf" xr:uid="{00000000-0004-0000-0100-0000E2000000}"/>
    <hyperlink ref="D640" r:id="rId227" display="RESOLUCIONES_CARGA\CORTEZ\CORTEZ_5137_2016.pdf" xr:uid="{00000000-0004-0000-0100-0000E3000000}"/>
    <hyperlink ref="D740:D741" r:id="rId228" display="RESOLUCIONES_CARGA\COPETRAN\COPETRAN_5771_2016.pdf" xr:uid="{00000000-0004-0000-0100-0000E4000000}"/>
    <hyperlink ref="D557" r:id="rId229" display="RESOLUCIONES_CARGA\MONROY_ZABALETA\MONROYZAB_00104_2017.pdf" xr:uid="{00000000-0004-0000-0100-0000E5000000}"/>
    <hyperlink ref="D569" r:id="rId230" display="RESOLUCIONES_CARGA\MARVETRANSP_SAS\MARVETRANS_00107_2017.pdf" xr:uid="{00000000-0004-0000-0100-0000E6000000}"/>
    <hyperlink ref="D681" r:id="rId231" display="RESOLUCIONES_CARGA\ASOBOTES\ASOBOTES_4411_2016.pdf" xr:uid="{00000000-0004-0000-0100-0000E7000000}"/>
    <hyperlink ref="D66" r:id="rId232" display="RESOLUCIONES_CARGA\COOTRANSAMAZONICA\COOTR_AMAZ_0429_2017.pdf" xr:uid="{00000000-0004-0000-0100-0000E8000000}"/>
    <hyperlink ref="D746" r:id="rId233" display="RESOLUCIONES_CARGA\FLUTECAR\FLUTECAR_431_2017.pdf" xr:uid="{00000000-0004-0000-0100-0000E9000000}"/>
    <hyperlink ref="D710" r:id="rId234" display="RESOLUCIONES_CARGA\LA_DIOSA_S.A.S\LA_DIOSA_0544_2017.pdf" xr:uid="{00000000-0004-0000-0100-0000EA000000}"/>
    <hyperlink ref="D558" r:id="rId235" display="RESOLUCIONES_CARGA\MONROY_ZABALETA\MONROYZAB_00535_2017.pdf" xr:uid="{00000000-0004-0000-0100-0000EB000000}"/>
    <hyperlink ref="D614" r:id="rId236" display="RESOLUCIONES_CARGA\PUERTO ASIS\PUERTOASIS_0775_2017.pdf" xr:uid="{00000000-0004-0000-0100-0000EC000000}"/>
    <hyperlink ref="D750:D751" r:id="rId237" display="RESOLUCIONES_CARGA\PRONTICOURIER\PRONTICOUR_1381_2017.pdf" xr:uid="{00000000-0004-0000-0100-0000ED000000}"/>
    <hyperlink ref="D615" r:id="rId238" display="RESOLUCIONES_CARGA\PUERTO ASIS\PUERTOASIS_1660_2017.pdf" xr:uid="{00000000-0004-0000-0100-0000EE000000}"/>
    <hyperlink ref="D12" r:id="rId239" display="RESOLUCIONES_CARGA\NAVCENTRAL\NVC_1792_2017.pdf" xr:uid="{00000000-0004-0000-0100-0000EF000000}"/>
    <hyperlink ref="D651" r:id="rId240" display="RESOLUCIONES_CARGA\SEVILLA\SEVILLALLC_1033_2017.pdf" xr:uid="{00000000-0004-0000-0100-0000F0000000}"/>
    <hyperlink ref="D755:D756" r:id="rId241" display="RESOLUCIONES_CARGA\TRANSGOLFO_JJ\TRANSGOLFO_2459_2017.pdf" xr:uid="{00000000-0004-0000-0100-0000F1000000}"/>
    <hyperlink ref="D604" r:id="rId242" display="RESOLUCIONES_CARGA\TRANSMAR\TRANSMAR_3031_2017.pdf" xr:uid="{00000000-0004-0000-0100-0000F2000000}"/>
    <hyperlink ref="D759:D760" r:id="rId243" display="RESOLUCIONES_CARGA\TRANSPORTES_CARIBE_LTDA\TTE_CARIBE_3496_2017.pdf" xr:uid="{00000000-0004-0000-0100-0000F4000000}"/>
    <hyperlink ref="D13" r:id="rId244" display="RESOLUCIONES_CARGA\NAVCENTRAL\NVC_3523_2017.pdf" xr:uid="{00000000-0004-0000-0100-0000F5000000}"/>
    <hyperlink ref="D624" r:id="rId245" display="RESOLUCIONES_CARGA\OPERMAGRO\OPERMAGRO_2111_2017.pdf" xr:uid="{00000000-0004-0000-0100-0000F6000000}"/>
    <hyperlink ref="D496:D497" r:id="rId246" display="RESOLUCIONES_CARGA\SUMINISTROS_S.A.S\SERVICIOS_3717_2017.pdf" xr:uid="{00000000-0004-0000-0100-0000F7000000}"/>
    <hyperlink ref="D752:D753" r:id="rId247" display="RESOLUCIONES_CARGA\PRONTICOURIER\PRONTICOUR_4885_2017.pdf" xr:uid="{00000000-0004-0000-0100-0000F8000000}"/>
    <hyperlink ref="D765:D766" r:id="rId248" display="RESOLUCIONES_CARGA\AQUAVIARIOS\AQUAVIARIO_2394_2017.pdf" xr:uid="{00000000-0004-0000-0100-0000F9000000}"/>
    <hyperlink ref="D67" r:id="rId249" display="RESOLUCIONES_CARGA\COOTRANSAMAZONICA\COOTR_AMAZ_3604_2017.pdf" xr:uid="{00000000-0004-0000-0100-0000FA000000}"/>
    <hyperlink ref="D652" r:id="rId250" display="RESOLUCIONES_CARGA\SEVILLA\SEVILLALLC_4763_2017.pdf" xr:uid="{00000000-0004-0000-0100-0000FB000000}"/>
    <hyperlink ref="D536" r:id="rId251" display="RESOLUCIONES_CARGA\IMPALA\IMPALATERM_5829_2017.pdf" xr:uid="{00000000-0004-0000-0100-0000FC000000}"/>
    <hyperlink ref="D544" r:id="rId252" display="RESOLUCIONES_CARGA/TRES_FRONTERAS/TRES_FRONT_6236_2017.pdf" xr:uid="{00000000-0004-0000-0100-0000FD000000}"/>
    <hyperlink ref="D711" r:id="rId253" display="RESOLUCIONES_CARGA\LA_DIOSA_S.A.S\LA_DIOSA_2291_2017.pdf" xr:uid="{00000000-0004-0000-0100-0000FE000000}"/>
    <hyperlink ref="D712" r:id="rId254" display="RESOLUCIONES_CARGA\LA_DIOSA_S.A.S\LA_DIOSA_6084_2017.pdf" xr:uid="{00000000-0004-0000-0100-0000FF000000}"/>
    <hyperlink ref="D770:D771" r:id="rId255" display="RESOLUCIONES_CARGA\TIM_CARGO_SAS\TIM_CARGO_5507_2017.pdf" xr:uid="{00000000-0004-0000-0100-000000010000}"/>
    <hyperlink ref="D621" r:id="rId256" display="RESOLUCIONES_CARGA\TRANSLOGISCAUCA\LOGISCAUCA_5753_2016.pdf" xr:uid="{00000000-0004-0000-0100-000001010000}"/>
    <hyperlink ref="D620" r:id="rId257" display="RESOLUCIONES_CARGA\TRANSLOGISCAUCA\LOGISCAUCA_5753_2016.pdf" xr:uid="{00000000-0004-0000-0100-000002010000}"/>
    <hyperlink ref="D722" r:id="rId258" display="RESOLUCIONES_CARGA\ABADIAS\ABADIAS_5826_2017.pdf" xr:uid="{00000000-0004-0000-0100-000003010000}"/>
    <hyperlink ref="D745" r:id="rId259" display="RESOLUCIONES_CARGA\FLUTECAR\FLUTECAR_106_2017.pdf" xr:uid="{00000000-0004-0000-0100-000004010000}"/>
    <hyperlink ref="D721" r:id="rId260" display="RESOLUCIONES_CARGA\ABADIAS\ABADIAS_1249_2016.pdf" xr:uid="{00000000-0004-0000-0100-000005010000}"/>
    <hyperlink ref="D772:D774" r:id="rId261" display="RESOLUCIONES_CARGA\TRANSANSUR_S.A.S\TRANSANSUR_0008_2018.pdf" xr:uid="{00000000-0004-0000-0100-000006010000}"/>
    <hyperlink ref="D675" r:id="rId262" display="9" xr:uid="{00000000-0004-0000-0100-000007010000}"/>
    <hyperlink ref="D577" r:id="rId263" display="RESOLUCIONES_CARGA\ESPECIALIZ_JR\ESPEC_JR_0446_2018.pdf" xr:uid="{00000000-0004-0000-0100-000008010000}"/>
    <hyperlink ref="D581" r:id="rId264" display="RESOLUCIONES_CARGA\ACKRO_E.U\ACKRO_EU_0794_2018.pdf" xr:uid="{00000000-0004-0000-0100-000009010000}"/>
    <hyperlink ref="D747" r:id="rId265" display="RESOLUCIONES_CARGA\FLUTECAR\FLUTECAR_2937_2018.pdf" xr:uid="{00000000-0004-0000-0100-00000A010000}"/>
    <hyperlink ref="D641" r:id="rId266" display="RESOLUCIONES_CARGA\CORTEZ\CORTEZ_0096_2018.pdf" xr:uid="{00000000-0004-0000-0100-00000B010000}"/>
    <hyperlink ref="D492" r:id="rId267" display="RESOLUCIONES_CARGA\TRANSLARALTDA\TRANSLARA_4132_2018.pdf" xr:uid="{00000000-0004-0000-0100-00000C010000}"/>
    <hyperlink ref="D33" r:id="rId268" display="RESOLUCIONES_CARGA\NFC\NFC_5555_2017.pdf" xr:uid="{00000000-0004-0000-0100-00000D010000}"/>
    <hyperlink ref="D91" r:id="rId269" display="RESOLUCIONES_CARGA\BERNARDO_MONSALVE\BERMON_3934_2018.pdf" xr:uid="{00000000-0004-0000-0100-00000E010000}"/>
    <hyperlink ref="D682" r:id="rId270" display="RESOLUCIONES_CARGA\ASOBOTES\ASOBOTES_5831_2017.pdf" xr:uid="{00000000-0004-0000-0100-00000F010000}"/>
    <hyperlink ref="D39" r:id="rId271" display="RESOLUCIONES_CARGA\TRANSFLUCOL\TRANSFLUCO_0354_2010.pdf" xr:uid="{00000000-0004-0000-0100-000010010000}"/>
    <hyperlink ref="D714" r:id="rId272" display="RESOLUCIONES_CARGA\LA_DIOSA_S.A.S\LA_DIOSA_3170_2018.pdf" xr:uid="{00000000-0004-0000-0100-000011010000}"/>
    <hyperlink ref="D510" r:id="rId273" display="RESOLUCIONES_CARGA\PORRAS ALVARO\PORRASALV_0594_2018.pdf" xr:uid="{00000000-0004-0000-0100-000012010000}"/>
    <hyperlink ref="D658" r:id="rId274" display="RESOLUCIONES_CARGA\REYES_S.A.S\REYES_SAS_0497_2018.pdf" xr:uid="{00000000-0004-0000-0100-000013010000}"/>
    <hyperlink ref="D683" r:id="rId275" display="RESOLUCIONES_CARGA\ASOBOTES\ASOBOTES_0630_2018.pdf" xr:uid="{00000000-0004-0000-0100-000014010000}"/>
    <hyperlink ref="D43" r:id="rId276" display="RESOLUCIONES_CARGA\TRANSFLUCOL\TRANSFLUCO_5586_2018.pdf" xr:uid="{00000000-0004-0000-0100-000015010000}"/>
    <hyperlink ref="D23" r:id="rId277" display="RESOLUCIONES_CARGA\FFCARBONERA\FFCARB_5675_2018.pdf" xr:uid="{00000000-0004-0000-0100-000016010000}"/>
    <hyperlink ref="D713" r:id="rId278" display="RESOLUCIONES_CARGA\LA_DIOSA_S.A.S\LA_DIOSA_2478_2018.pdf" xr:uid="{00000000-0004-0000-0100-000017010000}"/>
    <hyperlink ref="D570" r:id="rId279" display="RESOLUCIONES_CARGA\MARVETRANSP_SAS\MARVETRANS_00633_2018.pdf" xr:uid="{00000000-0004-0000-0100-000018010000}"/>
    <hyperlink ref="D571" r:id="rId280" display="RESOLUCIONES_CARGA\MARVETRANSP_SAS\MARVETRANS_01691_2018.pdf" xr:uid="{00000000-0004-0000-0100-000019010000}"/>
    <hyperlink ref="D587" r:id="rId281" display="RESOLUCIONES_CARGA\ECOOTRANSVIAS\ECOOTRANVI_2713_2018.pdf" xr:uid="{00000000-0004-0000-0100-00001A010000}"/>
    <hyperlink ref="D732:D733" r:id="rId282" display="RESOLUCIONES_CARGA\SERFECAR_LTDA\SERFECAR_3487_2016.pdf" xr:uid="{00000000-0004-0000-0100-00001B010000}"/>
    <hyperlink ref="D772:D773" r:id="rId283" display="8" xr:uid="{00000000-0004-0000-0100-00001C010000}"/>
    <hyperlink ref="D719:D720" r:id="rId284" display="RESOLUCIONES_CARGA\ABADIAS\ABADIAS_1249_2016.pdf" xr:uid="{00000000-0004-0000-0100-00001D010000}"/>
    <hyperlink ref="D677" r:id="rId285" display="RESOLUCIONES_CARGA\AURA_ALICIA_PANCHE\AURA_ALIC _91_2015.pdf" xr:uid="{00000000-0004-0000-0100-00001E010000}"/>
    <hyperlink ref="D593:D594" r:id="rId286" display="RESOLUCIONES_CARGA\EMTRANSFLUPAN\EMTRANSFLUP_2474_2009.pdf" xr:uid="{00000000-0004-0000-0100-00001F010000}"/>
    <hyperlink ref="D593" r:id="rId287" display="RESOLUCIONES_CARGA\EMTRANSFLUPAN\PANIAGUA_2474_2009.pdf" xr:uid="{00000000-0004-0000-0100-000020010000}"/>
    <hyperlink ref="D579:D580" r:id="rId288" display="RESOLUCIONES_CARGA\ACKRO_E.U\ACKRO_EU_3337_2013.pdf" xr:uid="{00000000-0004-0000-0100-000021010000}"/>
    <hyperlink ref="D579" r:id="rId289" display="RESOLUCIONES_CARGA\ACKRO_E.U\ACKRO_EU_3337_2013.pdf" xr:uid="{00000000-0004-0000-0100-000022010000}"/>
    <hyperlink ref="D555" r:id="rId290" display="RESOLUCIONES_CARGA\MONROY_ZABALETA\MONROYZAB_12275_2012.pdf" xr:uid="{00000000-0004-0000-0100-000023010000}"/>
    <hyperlink ref="D512" r:id="rId291" display="RESOLUCIONES_CARGA\EL COYOTE\EL COYOTE_5660_2008.pdf" xr:uid="{00000000-0004-0000-0100-000024010000}"/>
    <hyperlink ref="D490" r:id="rId292" display="RESOLUCIONES_CARGA\TRANSLARALTDA\TRANSLARA_1221_2012.pdf" xr:uid="{00000000-0004-0000-0100-000025010000}"/>
    <hyperlink ref="D485" r:id="rId293" display="RESOLUCIONES_CARGA\APALSA\SPABAPALSA_3494_2016.pdf" xr:uid="{00000000-0004-0000-0100-000026010000}"/>
    <hyperlink ref="D483" r:id="rId294" display="RESOLUCIONES_CARGA\APALSA\SPABAPALSA_4060_2011.pdf" xr:uid="{00000000-0004-0000-0100-000027010000}"/>
    <hyperlink ref="D466:D467" r:id="rId295" display="RESOLUCIONES_CARGA\A M TUR_LTDA\A M_TUR_1252_2011.pdf" xr:uid="{00000000-0004-0000-0100-000028010000}"/>
    <hyperlink ref="D461:D462" r:id="rId296" display="RESOLUCIONES_CARGA\SAN SEBASTIAN\SEBASTIAN_472_2011.pdf" xr:uid="{00000000-0004-0000-0100-000029010000}"/>
    <hyperlink ref="D455" r:id="rId297" display="RESOLUCIONES_CARGA\BOLIVAR\BOLIVAR_1707_2015.pdf" xr:uid="{00000000-0004-0000-0100-00002A010000}"/>
    <hyperlink ref="D429" r:id="rId298" display="RESOLUCIONES_CARGA\RUBIO_ABRIL\RUBIO_ABRI_0593-2018.pdf" xr:uid="{00000000-0004-0000-0100-00002B010000}"/>
    <hyperlink ref="D426" r:id="rId299" display="RESOLUCIONES_CARGA\RUBIO_ABRIL\RUBIO_ABRI_4465_2010.pdf" xr:uid="{00000000-0004-0000-0100-00002C010000}"/>
    <hyperlink ref="D357" r:id="rId300" display="RESOLUCIONES_CARGA\CORREA_PINTO\CORREA_PIN_5052_2016.pdf" xr:uid="{00000000-0004-0000-0100-00002D010000}"/>
    <hyperlink ref="D354" r:id="rId301" display="RESOLUCIONES_CARGA\CORREA_PINTO\CORREA_PIN_1325_2009.pdf" xr:uid="{00000000-0004-0000-0100-00002E010000}"/>
    <hyperlink ref="D350" r:id="rId302" display="RESOLUCIONES_CARGA\FERRY_PLUS_ULTRA\FERRY_PLUS_5931_2015.pdf" xr:uid="{00000000-0004-0000-0100-00002F010000}"/>
    <hyperlink ref="D347" r:id="rId303" display="RESOLUCIONES_CARGA\FERRY_PLUS_ULTRA\FERRY_PLUS_1323_2009.pdf" xr:uid="{00000000-0004-0000-0100-000030010000}"/>
    <hyperlink ref="D346" r:id="rId304" display="RESOLUCIONES_CARGA\MARIA_DIONICIA\DIONICIA_2477_2018001.pdf" xr:uid="{00000000-0004-0000-0100-000031010000}"/>
    <hyperlink ref="D342" r:id="rId305" display="RESOLUCIONES_CARGA\MARIA_DIONICIA\DIONICIA_1324_2009.pdf" xr:uid="{00000000-0004-0000-0100-000032010000}"/>
    <hyperlink ref="D330" r:id="rId306" display="RESOLUCIONES_CARGA\COOTRANSKILILI\KILILI_1948_2014.pdf" xr:uid="{00000000-0004-0000-0100-000033010000}"/>
    <hyperlink ref="D328" r:id="rId307" display="RESOLUCIONES_CARGA\COOTRANSKILILI\KILILI_5642_2010.pdf" xr:uid="{00000000-0004-0000-0100-000034010000}"/>
    <hyperlink ref="D260:D261" r:id="rId308" display="RESOLUCIONES_CARGA\GOMEZLANCH\GOMEZLANCH_5120_2006.pdf" xr:uid="{00000000-0004-0000-0100-000035010000}"/>
    <hyperlink ref="D226" r:id="rId309" display="RESOLUCIONES_CARGA\EXPLIBERTADOR\EXPLIBERTA_1174_2016.pdf" xr:uid="{00000000-0004-0000-0100-000036010000}"/>
    <hyperlink ref="D224" r:id="rId310" display="RESOLUCIONES_CARGA\EXPLIBERTADOR\EXPLIBERTA_2748_2006.pdf" xr:uid="{00000000-0004-0000-0100-000037010000}"/>
    <hyperlink ref="D183" r:id="rId311" display="RESOLUCIONES_CARGA\SERFECOL\SERFECOL_2116_2005.pdf" xr:uid="{00000000-0004-0000-0100-000038010000}"/>
    <hyperlink ref="D174" r:id="rId312" display="RESOLUCIONES_CARGA\OMAIRA RUEDA\OMAIRA_8447_2012.pdf" xr:uid="{00000000-0004-0000-0100-000039010000}"/>
    <hyperlink ref="D168" r:id="rId313" display="RESOLUCIONES_CARGA\OMAIRA RUEDA\OMAIRA_1060_2005.pdf" xr:uid="{00000000-0004-0000-0100-00003A010000}"/>
    <hyperlink ref="D150" r:id="rId314" display="RESOLUCIONES_CARGA\AGROMOL\AGROMOL_5328_2015.pdf" xr:uid="{00000000-0004-0000-0100-00003B010000}"/>
    <hyperlink ref="D143" r:id="rId315" display="RESOLUCIONES_CARGA\AGROMOL\AGROMOL_578_2005.pdf" xr:uid="{00000000-0004-0000-0100-00003C010000}"/>
    <hyperlink ref="D140" r:id="rId316" display="RESOLUCIONES_CARGA\FLUVICAR\FLCAR_0171_2017.pdf" xr:uid="{00000000-0004-0000-0100-00003D010000}"/>
    <hyperlink ref="D132" r:id="rId317" display="RESOLUCIONES_CARGA\FLUVICAR\FLCAR_1915_2004.pdf" xr:uid="{00000000-0004-0000-0100-00003E010000}"/>
    <hyperlink ref="D128" r:id="rId318" display="RESOLUCIONES_CARGA\FLUMAR_LTDA\FLUMAR_00773_2017.pdf" xr:uid="{00000000-0004-0000-0100-00003F010000}"/>
    <hyperlink ref="D120" r:id="rId319" display="RESOLUCIONES_CARGA\FLUMAR\FLUMAR_2029_2004.pdf" xr:uid="{00000000-0004-0000-0100-000040010000}"/>
    <hyperlink ref="D230:D231" r:id="rId320" display="RESOLUCIONES_CARGA\LA MOJANA\LA MOJANA_2863_2006.pdf" xr:uid="{00000000-0004-0000-0100-000041010000}"/>
    <hyperlink ref="D321:D322" r:id="rId321" display="RESOLUCIONES_CARGA/TRANSAMAZONICA/TRANSAMAZO_3468_2007.pdf" xr:uid="{00000000-0004-0000-0100-000042010000}"/>
    <hyperlink ref="D323" r:id="rId322" display="RESOLUCIONES_CARGA\TRANSAMAZONICA\TRANSAMAZO_2643_2008.pdf" xr:uid="{00000000-0004-0000-0100-000043010000}"/>
    <hyperlink ref="D324" r:id="rId323" display="RESOLUCIONES_CARGA\TRANSAMAZONICA\TRANSAMAZO_2162_2010.pdf" xr:uid="{00000000-0004-0000-0100-000044010000}"/>
    <hyperlink ref="D325" r:id="rId324" display="RESOLUCIONES_CARGA/TRANSAMAZONICA/TRANSAMAZO_3742_2011.pdf" xr:uid="{00000000-0004-0000-0100-000045010000}"/>
    <hyperlink ref="D326" r:id="rId325" display="RESOLUCIONES_CARGA/TRANSAMAZONICA/TRANSAMAZO_1029_2017.pdf" xr:uid="{00000000-0004-0000-0100-000046010000}"/>
    <hyperlink ref="D234:D235" r:id="rId326" display="RESOLUCIONES_CARGA\EL TURPIAL\EL TURPIAL_4411_2006.pdf" xr:uid="{00000000-0004-0000-0100-000047010000}"/>
    <hyperlink ref="D236" r:id="rId327" display="RESOLUCIONES_CARGA\EL TURPIAL\EL TURPIAL_5605_2008.pdf" xr:uid="{00000000-0004-0000-0100-000048010000}"/>
    <hyperlink ref="D237" r:id="rId328" display="RESOLUCIONES_CARGA\EL TURPIAL\EL TURPIAL_650_2010.pdf" xr:uid="{00000000-0004-0000-0100-000049010000}"/>
    <hyperlink ref="D238" r:id="rId329" display="RESOLUCIONES_CARGA\EL TURPIAL\EL TURPIAL_341_2013.pdf" xr:uid="{00000000-0004-0000-0100-00004A010000}"/>
    <hyperlink ref="D239" r:id="rId330" display="RESOLUCIONES_CARGA\EL TURPIAL\EL_TURPIAL_2856_2014.pdf" xr:uid="{00000000-0004-0000-0100-00004B010000}"/>
    <hyperlink ref="D240" r:id="rId331" display="RESOLUCIONES_CARGA\EL TURPIAL\EL_TURPIAL_2716_2018.pdf" xr:uid="{00000000-0004-0000-0100-00004C010000}"/>
    <hyperlink ref="D448:D449" r:id="rId332" display="RESOLUCIONES_CARGA\TRANSYURUPARI\YURUPARI_1650_2011.pdf" xr:uid="{00000000-0004-0000-0100-00004D010000}"/>
    <hyperlink ref="D450:D451" r:id="rId333" display="RESOLUCIONES_CARGA\TRANSYURUPARI\YURUPARI_2750_2018.pdf" xr:uid="{00000000-0004-0000-0100-00004E010000}"/>
    <hyperlink ref="D247:D248" r:id="rId334" display="RESOLUCIONES_CARGA\TRANSO\TRANSO_5119_2006.pdf" xr:uid="{00000000-0004-0000-0100-00004F010000}"/>
    <hyperlink ref="D249" r:id="rId335" display="RESOLUCIONES_CARGA\TRANSO\TRANSO_0581_2007.pdf" xr:uid="{00000000-0004-0000-0100-000050010000}"/>
    <hyperlink ref="D250" r:id="rId336" display="RESOLUCIONES_CARGA\TRANSO\TRANSO_1661_2007.pdf" xr:uid="{00000000-0004-0000-0100-000051010000}"/>
    <hyperlink ref="D251" r:id="rId337" display="RESOLUCIONES_CARGA\TRANSO\TRANSO_0484_2008.pdf" xr:uid="{00000000-0004-0000-0100-000052010000}"/>
    <hyperlink ref="D252" r:id="rId338" display="RESOLUCIONES_CARGA\TRANSO\TRANSO_3469_2008.pdf" xr:uid="{00000000-0004-0000-0100-000053010000}"/>
    <hyperlink ref="D253" r:id="rId339" display="RESOLUCIONES_CARGA\TRANSO\TRANSO_3968_2009.pdf" xr:uid="{00000000-0004-0000-0100-000054010000}"/>
    <hyperlink ref="D254" r:id="rId340" display="RESOLUCIONES_CARGA\TRANSO\TRANSO_6132_2009.pdf" xr:uid="{00000000-0004-0000-0100-000055010000}"/>
    <hyperlink ref="D255" r:id="rId341" display="RESOLUCIONES_CARGA\TRANSO\TRANSO_1163_2013.pdf" xr:uid="{00000000-0004-0000-0100-000056010000}"/>
    <hyperlink ref="D256" r:id="rId342" display="RESOLUCIONES_CARGA\TRANSO\TRANSO_3524_2014.pdf" xr:uid="{00000000-0004-0000-0100-000057010000}"/>
    <hyperlink ref="D257" r:id="rId343" display="RESOLUCIONES_CARGA\TRANSO\TRANSO_2473_2018.pdf" xr:uid="{00000000-0004-0000-0100-000058010000}"/>
    <hyperlink ref="D258" r:id="rId344" display="RESOLUCIONES_CARGA\TRANSO\TRANSO_3430_2018.pdf" xr:uid="{00000000-0004-0000-0100-000059010000}"/>
    <hyperlink ref="D120:D121" r:id="rId345" display="RESOLUCIONES_CARGA\FLUMAR_LTDA\FLUMAR_02029_2004.pdf" xr:uid="{00000000-0004-0000-0100-00005A010000}"/>
    <hyperlink ref="D122" r:id="rId346" display="RESOLUCIONES_CARGA\FLUMAR_LTDA\FLUMAR_00719_2010.pdf" xr:uid="{00000000-0004-0000-0100-00005B010000}"/>
    <hyperlink ref="D123" r:id="rId347" display="RESOLUCIONES_CARGA\FLUMAR_LTDA\FLUMAR_03355_2011.pdf" xr:uid="{00000000-0004-0000-0100-00005C010000}"/>
    <hyperlink ref="D124:D125" r:id="rId348" display="RESOLUCIONES_CARGA\FLUMAR_LTDA\FLUMAR_10256_2012.pdf" xr:uid="{00000000-0004-0000-0100-00005D010000}"/>
    <hyperlink ref="D126" r:id="rId349" display="RESOLUCIONES_CARGA\FLUMAR_LTDA\FLUMAR_00410_2014.pdf" xr:uid="{00000000-0004-0000-0100-00005E010000}"/>
    <hyperlink ref="D127" r:id="rId350" display="RESOLUCIONES_CARGA\FLUMAR_LTDA\FLUMAR_02938_2014.pdf" xr:uid="{00000000-0004-0000-0100-00005F010000}"/>
    <hyperlink ref="D171" r:id="rId351" display="RESOLUCIONES_CARGA\OMAIRA RUEDA\OMAIRA_3980_2007.pdf" xr:uid="{00000000-0004-0000-0100-000060010000}"/>
    <hyperlink ref="D374" r:id="rId352" display="RESOLUCIONES_CARGA\SELVATRANS\SELVATRANS_4399_2010.pdf" xr:uid="{00000000-0004-0000-0100-000061010000}"/>
    <hyperlink ref="D767" r:id="rId353" display="RESOLUCIONES_CARGA\AQUAVIARIOS\AQUAVIARIO_4764_2017.pdf" xr:uid="{00000000-0004-0000-0100-000062010000}"/>
    <hyperlink ref="D245:D246" r:id="rId354" display="RESOLUCIONES_CARGA\TRANS-LINARES_LTDA\LINARES_5118_2006.pdf" xr:uid="{00000000-0004-0000-0100-000063010000}"/>
    <hyperlink ref="D101" r:id="rId355" display="RESOLUCIONES_CARGA\NAV_RIO_GRANDE\NRG_02749_2018.pdf" xr:uid="{00000000-0004-0000-0100-000064010000}"/>
    <hyperlink ref="D620:D621" r:id="rId356" display="RESOLUCIONES_CARGA\TRANSLOGISCAUCA\LOGISCAUCA_5753_2016.pdf" xr:uid="{00000000-0004-0000-0100-000065010000}"/>
    <hyperlink ref="D162:D163" r:id="rId357" display="RESOLUCIONES_CARGA\C.I._BANACOL_S.A\BANACOL_2596_2004.pdf" xr:uid="{00000000-0004-0000-0100-000066010000}"/>
    <hyperlink ref="D164" r:id="rId358" display="RESOLUCIONES_CARGA\C.I._BANACOL_S.A\BANACOL_1383_2008.pdf" xr:uid="{00000000-0004-0000-0100-000067010000}"/>
    <hyperlink ref="D165" r:id="rId359" display="RESOLUCIONES_CARGA\C.I._BANACOL_S.A\BANACOL_1245_2013.pdf" xr:uid="{00000000-0004-0000-0100-000068010000}"/>
    <hyperlink ref="D166" r:id="rId360" display="RESOLUCIONES_CARGA\C.I._BANACOL_S.A\BANACOL_1032_2017.pdf" xr:uid="{00000000-0004-0000-0100-000069010000}"/>
    <hyperlink ref="D210:D211" r:id="rId361" display="RESOLUCIONES_CARGA\UNIBAN\UNIBAN_3670_2005.pdf" xr:uid="{00000000-0004-0000-0100-00006A010000}"/>
    <hyperlink ref="D212" r:id="rId362" display="RESOLUCIONES_CARGA\UNIBAN\UNIBAN_0598_2009.pdf" xr:uid="{00000000-0004-0000-0100-00006B010000}"/>
    <hyperlink ref="D213" r:id="rId363" display="RESOLUCIONES_CARGA\UNIBAN\UNIBAN_2320_2013.pdf" xr:uid="{00000000-0004-0000-0100-00006C010000}"/>
    <hyperlink ref="D214" r:id="rId364" display="RESOLUCIONES_CARGA\UNIBAN\UNIBAN_1380_2017.pdf" xr:uid="{00000000-0004-0000-0100-00006D010000}"/>
    <hyperlink ref="D464:D465" r:id="rId365" display="RESOLUCIONES_CARGA\MASTER_LOGISTC\SERVICES_624_2011.pdf" xr:uid="{00000000-0004-0000-0100-00006E010000}"/>
    <hyperlink ref="D453" r:id="rId366" display="RESOLUCIONES_CARGA\BOLIVAR\BOLIVAR_2109_2011.pdf" xr:uid="{00000000-0004-0000-0100-00006F010000}"/>
    <hyperlink ref="D456" r:id="rId367" display="RESOLUCIONES_CARGA\BOLIVAR\BOLIVAR_3681_2015.pdf" xr:uid="{00000000-0004-0000-0100-000070010000}"/>
    <hyperlink ref="D457" r:id="rId368" display="RESOLUCIONES_CARGA\BOLIVAR\BOLIVAR_4824_2015.pdf" xr:uid="{00000000-0004-0000-0100-000071010000}"/>
    <hyperlink ref="D458" r:id="rId369" display="RESOLUCIONES_CARGA\BOLIVAR\BOLIVAR_0072_2016.pdf" xr:uid="{00000000-0004-0000-0100-000072010000}"/>
    <hyperlink ref="D459" r:id="rId370" display="RESOLUCIONES_CARGA\BOLIVAR\BOLIVAR_0537_2017.pdf" xr:uid="{00000000-0004-0000-0100-000073010000}"/>
    <hyperlink ref="D193:D194" r:id="rId371" display="RESOLUCIONES_CARGA\REMOLCOSTA_S.A.S\REMOLCOSTA_2095_2013.pdf" xr:uid="{00000000-0004-0000-0100-000074010000}"/>
    <hyperlink ref="D195" r:id="rId372" display="RESOLUCIONES_CARGA\REMOLCOSTA_S.A.S\REMOLCOSTA_3470_2014.pdf" xr:uid="{00000000-0004-0000-0100-000075010000}"/>
    <hyperlink ref="D196" r:id="rId373" display="RESOLUCIONES_CARGA\REMOLCOSTA_S.A.S\REMOLCOSTA_2296_2016.pdf" xr:uid="{00000000-0004-0000-0100-000076010000}"/>
    <hyperlink ref="D197" r:id="rId374" display="RESOLUCIONES_CARGA\REMOLCOSTA_S.A.S\REMOLCOSTA_3930_2018.pdf" xr:uid="{00000000-0004-0000-0100-000077010000}"/>
    <hyperlink ref="D679:D680" r:id="rId375" display="RESOLUCIONES_CARGA\ASOBOTES\ASOBOTES_0030_2015.pdf" xr:uid="{00000000-0004-0000-0100-000078010000}"/>
    <hyperlink ref="D417:D418" r:id="rId376" display="RESOLUCIONES_CARGA\SERVIRIVERA\RIVERA_CR_3735_2010.pdf" xr:uid="{00000000-0004-0000-0100-000079010000}"/>
    <hyperlink ref="D419:D420" r:id="rId377" display="RESOLUCIONES_CARGA\SERVIRIVERA\RIVERA_CR_2649_2014.pdf" xr:uid="{00000000-0004-0000-0100-00007A010000}"/>
    <hyperlink ref="D421" r:id="rId378" display="RESOLUCIONES_CARGA\SERVIRIVERA\RIVERA_CR_0097_2018.pdf" xr:uid="{00000000-0004-0000-0100-00007B010000}"/>
    <hyperlink ref="D422" r:id="rId379" display="RESOLUCIONES_CARGA\SERVIRIVERA\RIVERA_CR_3297_2018.pdf" xr:uid="{00000000-0004-0000-0100-00007C010000}"/>
    <hyperlink ref="D266:D267" r:id="rId380" display="RESOLUCIONES_CARGA\TRANSMAQUINARIA_LTDA\TRANSMAQUI_0479_2007.pdf" xr:uid="{00000000-0004-0000-0100-00007D010000}"/>
    <hyperlink ref="D268" r:id="rId381" display="RESOLUCIONES_CARGA\TRANSMAQUINARIA_LTDA\TRANSMAQUI_0753_2007.pdf" xr:uid="{00000000-0004-0000-0100-00007E010000}"/>
    <hyperlink ref="D269" r:id="rId382" display="RESOLUCIONES_CARGA\TRANSMAQUINARIA_LTDA\TRANSMAQUI_4468_2010.pdf" xr:uid="{00000000-0004-0000-0100-00007F010000}"/>
    <hyperlink ref="D270" r:id="rId383" display="RESOLUCIONES_CARGA\TRANSMAQUINARIA_LTDA\TRANSMAQUI_0224_2014.pdf" xr:uid="{00000000-0004-0000-0100-000080010000}"/>
    <hyperlink ref="D272:D273" r:id="rId384" display="RESOLUCIONES_CARGA\TF_RIO_META\TRANSRIOME_1196_2007.pdf" xr:uid="{00000000-0004-0000-0100-000081010000}"/>
    <hyperlink ref="D274" r:id="rId385" display="RESOLUCIONES_CARGA\TF_RIO_META\TRANSRIOME_1817_2007.pdf" xr:uid="{00000000-0004-0000-0100-000082010000}"/>
    <hyperlink ref="D275" r:id="rId386" display="RESOLUCIONES_CARGA\TF_RIO_META\TRANSRIOME_4643_2009.pdf" xr:uid="{00000000-0004-0000-0100-000083010000}"/>
    <hyperlink ref="D276" r:id="rId387" display="RESOLUCIONES_CARGA\TF_RIO_META\TRANSRIOME_0018_2010.pdf" xr:uid="{00000000-0004-0000-0100-000084010000}"/>
    <hyperlink ref="D277" r:id="rId388" display="RESOLUCIONES_CARGA\TF_RIO_META\TRANSRIOME_0470_2011.pdf" xr:uid="{00000000-0004-0000-0100-000085010000}"/>
    <hyperlink ref="D2" r:id="rId389" display="RESOLUCIONES_CARGA\NAVCENTRAL\NVC_0148_2004.pdf" xr:uid="{00000000-0004-0000-0100-000086010000}"/>
    <hyperlink ref="D316:D317" r:id="rId390" display="RESOLUCIONES_CARGA\NUEVA_NUTRIA_EU\NVA_NUTRIA_0984_2007.pdf" xr:uid="{00000000-0004-0000-0100-000087010000}"/>
    <hyperlink ref="D318" r:id="rId391" display="RESOLUCIONES_CARGA\NUEVA_NUTRIA_EU\NVA_NUTRIA_4470_2010.pdf" xr:uid="{00000000-0004-0000-0100-000088010000}"/>
    <hyperlink ref="D319" r:id="rId392" display="RESOLUCIONES_CARGA\NUEVA_NUTRIA_EU\NVA_NUTRIA_1381_2011.pdf" xr:uid="{00000000-0004-0000-0100-000089010000}"/>
    <hyperlink ref="D320" r:id="rId393" display="RESOLUCIONES_CARGA\NUEVA_NUTRIA_EU\NVA_NUTRIA_6246_2013.pdf" xr:uid="{00000000-0004-0000-0100-00008A010000}"/>
    <hyperlink ref="D343" r:id="rId394" display="RESOLUCIONES_CARGA\MARIA_DIONICIA\DIONICIA_1324_2009.pdf" xr:uid="{00000000-0004-0000-0100-00008B010000}"/>
    <hyperlink ref="D348" r:id="rId395" display="RESOLUCIONES_CARGA\FERRY_PLUS_ULTRA\FERRY_PLUS_1323_2009.pdf" xr:uid="{00000000-0004-0000-0100-00008C010000}"/>
    <hyperlink ref="D344" r:id="rId396" display="RESOLUCIONES_CARGA\MARIA_DIONICIA\DIONICIA_3126_2011.pdf" xr:uid="{00000000-0004-0000-0100-00008D010000}"/>
    <hyperlink ref="D345" r:id="rId397" display="RESOLUCIONES_CARGA\MARIA_DIONICIA\DIONICIA_1448_2012.pdf" xr:uid="{00000000-0004-0000-0100-00008E010000}"/>
    <hyperlink ref="D397:D398" r:id="rId398" display="RESOLUCIONES_CARGA\RINCON_HOYOS\RINCON_HO_04734-2009.pdf" xr:uid="{00000000-0004-0000-0100-00008F010000}"/>
    <hyperlink ref="D399" r:id="rId399" display="RESOLUCIONES_CARGA\RINCON_HOYOS\RINCON_HO_01446_2011.pdf" xr:uid="{00000000-0004-0000-0100-000090010000}"/>
    <hyperlink ref="D400" r:id="rId400" display="RESOLUCIONES_CARGA\RINCON_HOYOS\RINCON_HO_11392_2012.pdf" xr:uid="{00000000-0004-0000-0100-000091010000}"/>
    <hyperlink ref="D401" r:id="rId401" display="RESOLUCIONES_CARGA\RINCON_HOYOS\RINCON_HO_02742_2016.pdf" xr:uid="{00000000-0004-0000-0100-000092010000}"/>
    <hyperlink ref="D402:D403" r:id="rId402" display="RESOLUCIONES_CARGA\PETROCAR\PETROCAR_17_2010.pdf" xr:uid="{00000000-0004-0000-0100-000093010000}"/>
    <hyperlink ref="D404:D405" r:id="rId403" display="RESOLUCIONES_CARGA\CIMECEL\CIMECEL_2158_2010.pdf" xr:uid="{00000000-0004-0000-0100-000094010000}"/>
    <hyperlink ref="D406" r:id="rId404" display="RESOLUCIONES_CARGA\CIMECEL\CIMECEL_9980_2012.pdf" xr:uid="{00000000-0004-0000-0100-000095010000}"/>
    <hyperlink ref="D408:D409" r:id="rId405" display="RESOLUCIONES_CARGA\GARCIA_SANTOS\GARCIA_SAN_1132_2011.pdf" xr:uid="{00000000-0004-0000-0100-000096010000}"/>
    <hyperlink ref="D410" r:id="rId406" display="RESOLUCIONES_CARGA\GARCIA_SANTOS\GARCIA_SAN_1996_2014.pdf" xr:uid="{00000000-0004-0000-0100-000097010000}"/>
    <hyperlink ref="D411" r:id="rId407" display="RESOLUCIONES_CARGA\GARCIA_SANTOS\GARCIA_SAN_4991_2017.pdf" xr:uid="{00000000-0004-0000-0100-000098010000}"/>
    <hyperlink ref="D412:D413" r:id="rId408" display="RESOLUCIONES_CARGA\VIRGEN_CARMEN\VIRGEN_CAR_3309_2010.pdf" xr:uid="{00000000-0004-0000-0100-000099010000}"/>
    <hyperlink ref="D414" r:id="rId409" display="RESOLUCIONES_CARGA\VIRGEN_CARMEN\VIRGEN_CAR_4033_2013.pdf" xr:uid="{00000000-0004-0000-0100-00009A010000}"/>
    <hyperlink ref="D415" r:id="rId410" display="RESOLUCIONES_CARGA\VIRGEN_CARMEN\VIRGEN_CAR_3316_2014.pdf" xr:uid="{00000000-0004-0000-0100-00009B010000}"/>
    <hyperlink ref="D416" r:id="rId411" display="RESOLUCIONES_CARGA\VIRGEN_CARMEN\VIRGEN_CAR_4026_2016.pdf" xr:uid="{00000000-0004-0000-0100-00009C010000}"/>
    <hyperlink ref="D427" r:id="rId412" display="RESOLUCIONES_CARGA\RUBIO_ABRIL\RUBIO_ABRI_4465_2010.pdf" xr:uid="{00000000-0004-0000-0100-00009D010000}"/>
    <hyperlink ref="D428" r:id="rId413" display="RESOLUCIONES_CARGA\RUBIO_ABRIL\RUBIO_ABRI_5102_2013.pdf" xr:uid="{00000000-0004-0000-0100-00009E010000}"/>
    <hyperlink ref="D512:D513" r:id="rId414" display="RESOLUCIONES_CARGA\EL COYOTE\EL COYOTE_5660_2008.pdf" xr:uid="{00000000-0004-0000-0100-00009F010000}"/>
    <hyperlink ref="D576" r:id="rId415" display="RESOLUCIONES_CARGA\ESPECIALIZ_JR\ESPEC_JR_3716_2017.pdf" xr:uid="{00000000-0004-0000-0100-0000A0010000}"/>
    <hyperlink ref="D555:D556" r:id="rId416" display="RESOLUCIONES_CARGA\MONROY_ZABALETA\MONROYZAB_12275_2012.pdf" xr:uid="{00000000-0004-0000-0100-0000A1010000}"/>
    <hyperlink ref="D559" r:id="rId417" display="RESOLUCIONES_CARGA\MONROY_ZABALETA\MONROYZAB_03304_2018.pdf" xr:uid="{00000000-0004-0000-0100-0000A2010000}"/>
    <hyperlink ref="D79" r:id="rId418" display="RESOLUCIONES_CARGA\TFARIARI\TFARIARI_3705_2004.pdf" xr:uid="{00000000-0004-0000-0100-0000A3010000}"/>
    <hyperlink ref="D360:D361" r:id="rId419" display="RESOLUCIONES_CARGA\COOTRANSFRONTERA\CTRANSFRONTERA_0408_2009.pdf" xr:uid="{00000000-0004-0000-0100-0000A4010000}"/>
    <hyperlink ref="D362" r:id="rId420" display="RESOLUCIONES_CARGA\COOTRANSFRONTERA\CTRANSFRONTERA_1510_2011.pdf" xr:uid="{00000000-0004-0000-0100-0000A5010000}"/>
    <hyperlink ref="D363" r:id="rId421" display="RESOLUCIONES_CARGA\COOTRANSFRONTERA\CTRANSFRONTERA_2855_2014.pdf" xr:uid="{00000000-0004-0000-0100-0000A6010000}"/>
    <hyperlink ref="D364:D365" r:id="rId422" display="RESOLUCIONES_CARGA\COOTRANSFRONTERA\CTRANSFRONTERA_2855_2014.pdf" xr:uid="{00000000-0004-0000-0100-0000A7010000}"/>
    <hyperlink ref="D366" r:id="rId423" display="RESOLUCIONES_CARGA\COOTRANSFRONTERA\CTRANSFRONTERA_4081_2015.pdf" xr:uid="{00000000-0004-0000-0100-0000A8010000}"/>
    <hyperlink ref="D367" r:id="rId424" display="RESOLUCIONES_CARGA\COOTRANSFRONTERA\CTRANSFRONTERA_5827_2017.pdf" xr:uid="{00000000-0004-0000-0100-0000A9010000}"/>
    <hyperlink ref="D368" r:id="rId425" display="RESOLUCIONES_CARGA\COOTRANSFRONTERA\CTRANSFRONTERA_3431_2018.pdf" xr:uid="{00000000-0004-0000-0100-0000AA010000}"/>
    <hyperlink ref="D112" r:id="rId426" display="RESOLUCIONES_CARGA\CASTROMAR\CASMAR_7174_2003.pdf" xr:uid="{00000000-0004-0000-0100-0000AB010000}"/>
    <hyperlink ref="D117" r:id="rId427" display="RESOLUCIONES_CARGA\CASTROMAR\CASMAR_3939_2018.pdf" xr:uid="{00000000-0004-0000-0100-0000AC010000}"/>
    <hyperlink ref="D176:D177" r:id="rId428" display="RESOLUCIONES_CARGA\INMARTINEZ\INMARTINEZ_1274_2005.pdf" xr:uid="{00000000-0004-0000-0100-0000AD010000}"/>
    <hyperlink ref="D178" r:id="rId429" display="RESOLUCIONES_CARGA\INMARTINEZ\INMARTINEZ_3561_2010.pdf" xr:uid="{00000000-0004-0000-0100-0000AE010000}"/>
    <hyperlink ref="D179" r:id="rId430" display="RESOLUCIONES_CARGA\INMARTINEZ\INMARTINEZ_1084_2015.pdf" xr:uid="{00000000-0004-0000-0100-0000AF010000}"/>
    <hyperlink ref="D180" r:id="rId431" display="RESOLUCIONES_CARGA\INMARTINEZ\INMARTINEZ_0071_2019.pdf" xr:uid="{00000000-0004-0000-0100-0000B0010000}"/>
    <hyperlink ref="D181:D182" r:id="rId432" display="RESOLUCIONES_CARGA\AREDA\AREDA_2591-2005.pdf" xr:uid="{00000000-0004-0000-0100-0000B1010000}"/>
    <hyperlink ref="D784:D785" r:id="rId433" display="RESOLUCIONES_CARGA\TRANSPORTES_ALVAREZ_S.A.S\ALVAREZ_SAS_5133_2018.pdf" xr:uid="{00000000-0004-0000-0100-0000B2010000}"/>
    <hyperlink ref="D786" r:id="rId434" display="RESOLUCIONES_CARGA\TRANSPORTES_ALVAREZ_S.A.S\ALVAREZ_SAS_0143_2019.pdf" xr:uid="{00000000-0004-0000-0100-0000B3010000}"/>
    <hyperlink ref="D737" r:id="rId435" display="RESOLUCIONES_CARGA\ASORTECAQUETA\ASORTECAQU_5770_2016.pdf" xr:uid="{00000000-0004-0000-0100-0000B4010000}"/>
    <hyperlink ref="D738" r:id="rId436" display="RESOLUCIONES_CARGA\ASORTECAQUETA\ASORTECAQU_5770_2016.pdf" xr:uid="{00000000-0004-0000-0100-0000B5010000}"/>
    <hyperlink ref="D691" r:id="rId437" display="RESOLUCIONES_CARGA\TABARES\TABARES_H_5330_2015.pdf" xr:uid="{00000000-0004-0000-0100-0000B6010000}"/>
    <hyperlink ref="D689:D690" r:id="rId438" display="RESOLUCIONES_CARGA\TABARES\TABARES_H_3755_2015.pdf" xr:uid="{00000000-0004-0000-0100-0000B7010000}"/>
    <hyperlink ref="D369" r:id="rId439" display="RESOLUCIONES_CARGA\COOTRANSFRONTERA\CTRANSFRONTERA_0234_2019.pdf" xr:uid="{00000000-0004-0000-0100-0000B8010000}"/>
    <hyperlink ref="D278:D279" r:id="rId440" display="RESOLUCIONES_CARGA\BETANCURT\BETANCURT_1270_2007.pdf" xr:uid="{00000000-0004-0000-0100-0000B9010000}"/>
    <hyperlink ref="D280" r:id="rId441" display="RESOLUCIONES_CARGA\BETANCURT\BETANCURT_4050_2008.pdf" xr:uid="{00000000-0004-0000-0100-0000BA010000}"/>
    <hyperlink ref="D281" r:id="rId442" display="RESOLUCIONES_CARGA\BETANCURT\BETANCURT_0672_2009.pdf" xr:uid="{00000000-0004-0000-0100-0000BB010000}"/>
    <hyperlink ref="D282" r:id="rId443" display="RESOLUCIONES_CARGA\BETANCURT\BETANCURT_1743_2009.pdf" xr:uid="{00000000-0004-0000-0100-0000BC010000}"/>
    <hyperlink ref="D283" r:id="rId444" display="RESOLUCIONES_CARGA\BETANCURT\BETANCURT_4243_2011.pdf" xr:uid="{00000000-0004-0000-0100-0000BD010000}"/>
    <hyperlink ref="D284:D285" r:id="rId445" display="RESOLUCIONES_CARGA\BETANCURT\BETANCURT_0006_2014.pdf" xr:uid="{00000000-0004-0000-0100-0000BE010000}"/>
    <hyperlink ref="D286" r:id="rId446" display="RESOLUCIONES_CARGA\BETANCURT\BETANCURT_1303_2015.pdf" xr:uid="{00000000-0004-0000-0100-0000BF010000}"/>
    <hyperlink ref="D287" r:id="rId447" display="RESOLUCIONES_CARGA\BETANCURT\BETANCUR_3504_2015.pdf" xr:uid="{00000000-0004-0000-0100-0000C0010000}"/>
    <hyperlink ref="D288" r:id="rId448" display="RESOLUCIONES_CARGA\BETANCURT\BETANCUR_0170_2017.pdf" xr:uid="{00000000-0004-0000-0100-0000C1010000}"/>
    <hyperlink ref="D289" r:id="rId449" display="RESOLUCIONES_CARGA\BETANCURT\BETANCUR_5029_2017.pdf" xr:uid="{00000000-0004-0000-0100-0000C2010000}"/>
    <hyperlink ref="D290" r:id="rId450" display="RESOLUCIONES_CARGA\BETANCURT\BETANCURT_2722_2018.pdf" xr:uid="{00000000-0004-0000-0100-0000C3010000}"/>
    <hyperlink ref="D291" r:id="rId451" display="RESOLUCIONES_CARGA\BETANCURT\BETANCURT_0414_2019.pdf" xr:uid="{00000000-0004-0000-0100-0000C4010000}"/>
    <hyperlink ref="D423" r:id="rId452" display="RESOLUCIONES_CARGA\SERVIRIVERA\RIVERA_CR_0441_2019.pdf" xr:uid="{00000000-0004-0000-0100-0000C5010000}"/>
    <hyperlink ref="D704" r:id="rId453" display="RESOLUCIONES_CARGA\GUAINIA_TOURS_S.A.S\GUAINIA_0513_2019.pdf" xr:uid="{00000000-0004-0000-0100-0000C6010000}"/>
    <hyperlink ref="D431:D432" r:id="rId454" display="RESOLUCIONES_CARGA\LA GOMELA\LA_GOMELA_4393_2010.pdf" xr:uid="{00000000-0004-0000-0100-0000C7010000}"/>
    <hyperlink ref="D433" r:id="rId455" display="RESOLUCIONES_CARGA\LA GOMELA\LA_GOMELA_3166_2014.pdf" xr:uid="{00000000-0004-0000-0100-0000C8010000}"/>
    <hyperlink ref="D434" r:id="rId456" display="RESOLUCIONES_CARGA\LA_GOMELA_E.U\LA_GOMELA_5513_2015.pdf" xr:uid="{00000000-0004-0000-0100-0000C9010000}"/>
    <hyperlink ref="D435:D436" r:id="rId457" display="RESOLUCIONES_CARGA\LA_GOMELA_E.U\LA GOMELA_0624_2019.pdf" xr:uid="{00000000-0004-0000-0100-0000CA010000}"/>
    <hyperlink ref="D590" r:id="rId458" display="RESOLUCIONES_CARGA\LAURE_DALEL\LAURE_DALE_0882_2019.pdf" xr:uid="{00000000-0004-0000-0100-0000CB010000}"/>
    <hyperlink ref="D437:D438" r:id="rId459" display="RESOLUCIONES_CARGA\ISMOCOL\ISMOCOL_5129_2010.pdf" xr:uid="{00000000-0004-0000-0100-0000CC010000}"/>
    <hyperlink ref="D439" r:id="rId460" display="RESOLUCIONES_CARGA\ISMOCOL\ISMOCOL_1267_2014.pdf" xr:uid="{00000000-0004-0000-0100-0000CD010000}"/>
    <hyperlink ref="D440" r:id="rId461" display="RESOLUCIONES_CARGA\ISMOCOL\ISMOCOL_2433_2014.pdf" xr:uid="{00000000-0004-0000-0100-0000CE010000}"/>
    <hyperlink ref="D441" r:id="rId462" display="RESOLUCIONES_CARGA\ISMOCOL\ISMOCOL_2532_2017.pdf" xr:uid="{00000000-0004-0000-0100-0000CF010000}"/>
    <hyperlink ref="D314:D315" r:id="rId463" display="RESOLUCIONES_CARGA\SANTA_MARTA\SANTA_MART_3032_2017.pdf" xr:uid="{00000000-0004-0000-0100-0000D0010000}"/>
    <hyperlink ref="D313" r:id="rId464" display="RESOLUCIONES_CARGA\SANTA_MARTA\SANTA_MART_6245_2013.pdf" xr:uid="{00000000-0004-0000-0100-0000D1010000}"/>
    <hyperlink ref="D312" r:id="rId465" display="RESOLUCIONES_CARGA\SANTA_MARTA\SANTA_MART_5208_2010.pdf" xr:uid="{00000000-0004-0000-0100-0000D2010000}"/>
    <hyperlink ref="D310:D311" r:id="rId466" display="RESOLUCIONES_CARGA\SANTA_MARTA\SANTA_MART_2586_2007.pdf" xr:uid="{00000000-0004-0000-0100-0000D3010000}"/>
    <hyperlink ref="D336:D337" r:id="rId467" display="RESOLUCIONES_CARGA\LA_LIBERTAD\LA_LIBERTA_2382_2008.pdf" xr:uid="{00000000-0004-0000-0100-0000D4010000}"/>
    <hyperlink ref="D338" r:id="rId468" display="RESOLUCIONES_CARGA\LA_LIBERTAD\LA_LIBERTA_3881_2011.pdf" xr:uid="{00000000-0004-0000-0100-0000D5010000}"/>
    <hyperlink ref="D339" r:id="rId469" display="RESOLUCIONES_CARGA\LA_LIBERTAD\LA_LIBERTA_5438_2013.pdf" xr:uid="{00000000-0004-0000-0100-0000D6010000}"/>
    <hyperlink ref="D340" r:id="rId470" display="RESOLUCIONES_CARGA\LA_LIBERTAD\LA_LIBERTA_3168_2014.pdf" xr:uid="{00000000-0004-0000-0100-0000D7010000}"/>
    <hyperlink ref="D341" r:id="rId471" display="RESOLUCIONES_CARGA\LA_LIBERTAD\LA_LIBERTA_0421_2015.pdf" xr:uid="{00000000-0004-0000-0100-0000D8010000}"/>
    <hyperlink ref="D129" r:id="rId472" display="RESOLUCIONES_CARGA\FLUMAR_LTDA\FLUMAR_00429_2018.pdf" xr:uid="{00000000-0004-0000-0100-0000D9010000}"/>
    <hyperlink ref="D468:D469" r:id="rId473" display="RESOLUCIONES_CARGA\RAPIEXPRESS\RAPIEXPRES_0646_2010.pdf" xr:uid="{00000000-0004-0000-0100-0000DA010000}"/>
    <hyperlink ref="D470" r:id="rId474" display="RESOLUCIONES_CARGA\RAPIEXPRESS\RAPIEXPRES_4238_2011.pdf" xr:uid="{00000000-0004-0000-0100-0000DB010000}"/>
    <hyperlink ref="D471" r:id="rId475" display="RESOLUCIONES_CARGA\RAPIEXPRESS\RAPIEXPRES_0290_2012.pdf" xr:uid="{00000000-0004-0000-0100-0000DC010000}"/>
    <hyperlink ref="D472" r:id="rId476" display="RESOLUCIONES_CARGA\RAPIEXPRESS\RAPIEXPRES_12273_2012.pdf" xr:uid="{00000000-0004-0000-0100-0000DD010000}"/>
    <hyperlink ref="D473" r:id="rId477" display="RESOLUCIONES_CARGA\RAPIEXPRESS\RAPIEXPRES_0116_2014.pdf" xr:uid="{00000000-0004-0000-0100-0000DE010000}"/>
    <hyperlink ref="D474" r:id="rId478" display="RESOLUCIONES_CARGA\RAPIEXPRESS\RAPIEXPRES_1101_2015.pdf" xr:uid="{00000000-0004-0000-0100-0000DF010000}"/>
    <hyperlink ref="D475" r:id="rId479" display="RESOLUCIONES_CARGA\RAPIEXPRESS\RAPIEXPRES_2141_2015.pdf" xr:uid="{00000000-0004-0000-0100-0000E0010000}"/>
    <hyperlink ref="D476" r:id="rId480" display="RESOLUCIONES_CARGA\RAPIEXPRESS\RAPIEXPRES_4486_2015.pdf" xr:uid="{00000000-0004-0000-0100-0000E1010000}"/>
    <hyperlink ref="D477" r:id="rId481" display="RESOLUCIONES_CARGA\RAPIEXPRESS\RAPIEXPRES_5932_2015.pdf" xr:uid="{00000000-0004-0000-0100-0000E2010000}"/>
    <hyperlink ref="D478" r:id="rId482" display="RESOLUCIONES_CARGA\RAPIEXPRESS\RAPIEXPRES_4030_2016.pdf" xr:uid="{00000000-0004-0000-0100-0000E3010000}"/>
    <hyperlink ref="D484" r:id="rId483" display="RESOLUCIONES_CARGA\APALSA\SPABAPALSA_4060_2011.pdf" xr:uid="{00000000-0004-0000-0100-0000E4010000}"/>
    <hyperlink ref="D133" r:id="rId484" display="RESOLUCIONES_CARGA\FLUVICAR\FLCAR_1915_2004.pdf" xr:uid="{00000000-0004-0000-0100-0000E5010000}"/>
    <hyperlink ref="D134" r:id="rId485" display="RESOLUCIONES_CARGA\FLUVICAR\FLCAR_1106_2005.pdf" xr:uid="{00000000-0004-0000-0100-0000E6010000}"/>
    <hyperlink ref="D135" r:id="rId486" display="RESOLUCIONES_CARGA\FLUVICAR\FLCAR_3005_2007.pdf" xr:uid="{00000000-0004-0000-0100-0000E7010000}"/>
    <hyperlink ref="D136:D137" r:id="rId487" display="RESOLUCIONES_CARGA\FLUVICAR\FLCAR_3261_2010.pdf" xr:uid="{00000000-0004-0000-0100-0000E8010000}"/>
    <hyperlink ref="D138" r:id="rId488" display="RESOLUCIONES_CARGA\FLUVICAR\FLCAR_2322_2013.pdf" xr:uid="{00000000-0004-0000-0100-0000E9010000}"/>
    <hyperlink ref="D139" r:id="rId489" display="RESOLUCIONES_CARGA\FLUVICAR\FLCAR_3520_2014.pdf" xr:uid="{00000000-0004-0000-0100-0000EA010000}"/>
    <hyperlink ref="D144" r:id="rId490" display="RESOLUCIONES_CARGA\AGROMOL\AGROMOL_578_2005.pdf" xr:uid="{00000000-0004-0000-0100-0000EB010000}"/>
    <hyperlink ref="D143:D144" r:id="rId491" display="RESOLUCIONES_CARGA\AGROMOL\AGROMOL_0578_2005.pdf" xr:uid="{00000000-0004-0000-0100-0000EC010000}"/>
    <hyperlink ref="D145" r:id="rId492" display="RESOLUCIONES_CARGA\AGROMOL\AGRAMOL_2339_2007.pdf" xr:uid="{00000000-0004-0000-0100-0000ED010000}"/>
    <hyperlink ref="D146" r:id="rId493" display="RESOLUCIONES_CARGA\AGROMOL\AGRAMOL_0310_2008.pdf" xr:uid="{00000000-0004-0000-0100-0000EE010000}"/>
    <hyperlink ref="D147" r:id="rId494" display="RESOLUCIONES_CARGA\AGROMOL\AGRAMOL_1355_2009.pdf" xr:uid="{00000000-0004-0000-0100-0000EF010000}"/>
    <hyperlink ref="D148" r:id="rId495" display="RESOLUCIONES_CARGA\AGROMOL\AGRAMOL_2239_2009.pdf" xr:uid="{00000000-0004-0000-0100-0000F0010000}"/>
    <hyperlink ref="D149" r:id="rId496" display="RESOLUCIONES_CARGA\AGROMOL\AGRAMOL_8200_2012.pdf" xr:uid="{00000000-0004-0000-0100-0000F1010000}"/>
    <hyperlink ref="D151" r:id="rId497" display="RESOLUCIONES_CARGA\AGROMOL\AGROMOL_0169_2017.pdf" xr:uid="{00000000-0004-0000-0100-0000F2010000}"/>
    <hyperlink ref="D225" r:id="rId498" display="RESOLUCIONES_CARGA\EXPLIBERTADOR\EXPLIBERTA_2748_2006.pdf" xr:uid="{00000000-0004-0000-0100-0000F3010000}"/>
    <hyperlink ref="D227" r:id="rId499" display="RESOLUCIONES_CARGA\EXPLIBERTADOR\EXPLIBERTA_0631_2018.pdf" xr:uid="{00000000-0004-0000-0100-0000F4010000}"/>
    <hyperlink ref="D383:D384" r:id="rId500" display="RESOLUCIONES_CARGA\SELVATRANS\SELVATRANS_0450_2018.pdf" xr:uid="{00000000-0004-0000-0100-0000F5010000}"/>
    <hyperlink ref="D329" r:id="rId501" display="RESOLUCIONES_CARGA\COOTRANSKILILI\KILILI_5642_2010.pdf" xr:uid="{00000000-0004-0000-0100-0000F6010000}"/>
    <hyperlink ref="D498" r:id="rId502" display="RESOLUCIONES_CARGA\SUMINISTROS_S.A.S\SERVICIOS_3932_2018.pdf" xr:uid="{00000000-0004-0000-0100-0000F7010000}"/>
    <hyperlink ref="D355" r:id="rId503" display="RESOLUCIONES_CARGA\CORREA_PINTO\CORREA_PIN_1325_2009.pdf" xr:uid="{00000000-0004-0000-0100-0000F8010000}"/>
    <hyperlink ref="D356" r:id="rId504" display="RESOLUCIONES_CARGA\CORREA_PINTO\CORREA_PIN_1607_2013.pdf" xr:uid="{00000000-0004-0000-0100-0000F9010000}"/>
    <hyperlink ref="D349" r:id="rId505" display="RESOLUCIONES_CARGA\FERRY_PLUS_ULTRA\FERRY_PLUS_3538_2012.pdf" xr:uid="{00000000-0004-0000-0100-0000FA010000}"/>
    <hyperlink ref="D382" r:id="rId506" display="RESOLUCIONES_CARGA\SELVATRANS\SELVATRANS_0645_2017.pdf" xr:uid="{00000000-0004-0000-0100-0000FB010000}"/>
    <hyperlink ref="D381" r:id="rId507" display="RESOLUCIONES_CARGA\SELVATRANS\SELVATRANS_4745_2016.pdf" xr:uid="{00000000-0004-0000-0100-0000FC010000}"/>
    <hyperlink ref="D380" r:id="rId508" display="RESOLUCIONES_CARGA\SELVATRANS\SELVATRANS_0251_2015.pdf" xr:uid="{00000000-0004-0000-0100-0000FD010000}"/>
    <hyperlink ref="D379" r:id="rId509" display="RESOLUCIONES_CARGA\SELVATRANS\SELVATRANS_2170_2015.pdf" xr:uid="{00000000-0004-0000-0100-0000FE010000}"/>
    <hyperlink ref="D378" r:id="rId510" display="RESOLUCIONES_CARGA\SELVATRANS\SELVATRANS_3829_2011.pdf" xr:uid="{00000000-0004-0000-0100-0000FF010000}"/>
    <hyperlink ref="D377" r:id="rId511" display="RESOLUCIONES_CARGA\SELVATRANS\SELVATRANS_1511_2011.pdf" xr:uid="{00000000-0004-0000-0100-000000020000}"/>
    <hyperlink ref="D375:D376" r:id="rId512" display="RESOLUCIONES_CARGA\SELVATRANS\SELVATRANS_6088_2010.pdf" xr:uid="{00000000-0004-0000-0100-000001020000}"/>
    <hyperlink ref="D372:D373" r:id="rId513" display="RESOLUCIONES_CARGA\SELVATRANS\SELVATRANS_1931_2009.pdf" xr:uid="{00000000-0004-0000-0100-000002020000}"/>
    <hyperlink ref="D388" r:id="rId514" display="RESOLUCIONES_CARGA\LA_CAPITANA_S.A.S\LA_CAPITAN_0271_2010.pdf" xr:uid="{00000000-0004-0000-0100-000003020000}"/>
    <hyperlink ref="D454" r:id="rId515" display="RESOLUCIONES_CARGA\BOLIVAR\BOLIVAR_1707_2015.pdf" xr:uid="{00000000-0004-0000-0100-000004020000}"/>
    <hyperlink ref="D460" r:id="rId516" display="RESOLUCIONES_CARGA\BOLIVAR\BOLIVAR_0510_2019.pdf" xr:uid="{00000000-0004-0000-0100-000005020000}"/>
    <hyperlink ref="D48" r:id="rId517" display="RESOLUCIONES_CARGA\COOTRANSAMAZONICA\COOTR_AMAZ_5694_2007.pdf" xr:uid="{00000000-0004-0000-0100-000006020000}"/>
    <hyperlink ref="D55" r:id="rId518" display="RESOLUCIONES_CARGA\COOTRANSAMAZONICA\COOTR_AMAZ_3522_2011.pdf" xr:uid="{00000000-0004-0000-0100-000007020000}"/>
    <hyperlink ref="D62:D63" r:id="rId519" display="RESOLUCIONES_CARGA\COOTRANSAMAZONICA\COOTR_AMAZ_2568_2014.pdf" xr:uid="{00000000-0004-0000-0100-000008020000}"/>
    <hyperlink ref="D64:D65" r:id="rId520" display="RESOLUCIONES_CARGA\COOTRANSAMAZONICA\COOTR_AMAZ_4029_2016.pdf" xr:uid="{00000000-0004-0000-0100-000009020000}"/>
    <hyperlink ref="D68" r:id="rId521" display="RESOLUCIONES_CARGA\COOTRANSAMAZONICA\COOTR_AMAZ_5030-2017.pdf" xr:uid="{00000000-0004-0000-0100-00000A020000}"/>
    <hyperlink ref="D69" r:id="rId522" display="RESOLUCIONES_CARGA\COOTRANSAMAZONICA\COOTR_AMAZ_3936_2018.pdf" xr:uid="{00000000-0004-0000-0100-00000B020000}"/>
    <hyperlink ref="D70" r:id="rId523" display="RESOLUCIONES_CARGA\COOTRANSAMAZONICA\COOTR_AMAZ_6048_2018.pdf" xr:uid="{00000000-0004-0000-0100-00000C020000}"/>
    <hyperlink ref="D71" r:id="rId524" display="RESOLUCIONES_CARGA\COOTRANSAMAZONICA\COOTR_AMAZ_0880_2019.pdf" xr:uid="{00000000-0004-0000-0100-00000D020000}"/>
    <hyperlink ref="D716" r:id="rId525" display="RESOLUCIONES_CARGA\LA_DIOSA_S.A.S\LA_DIOSA_1799_2019.pdf" xr:uid="{00000000-0004-0000-0100-00000E020000}"/>
    <hyperlink ref="D715" r:id="rId526" display="RESOLUCIONES_CARGA\LA_DIOSA_S.A.S\LA_DIOSA_1183_2019.pdf" xr:uid="{00000000-0004-0000-0100-00000F020000}"/>
    <hyperlink ref="D264:D265" r:id="rId527" display="RESOLUCIONES_CARGA\CURI ROMERO\CURI ROMERO_98_2007.pdf" xr:uid="{00000000-0004-0000-0100-000010020000}"/>
    <hyperlink ref="D232:D233" r:id="rId528" display="RESOLUCIONES_CARGA\ORINOQUIA\ORINOQUIA_2864_2006.pdf" xr:uid="{00000000-0004-0000-0100-000011020000}"/>
    <hyperlink ref="D479" r:id="rId529" display="RESOLUCIONES_CARGA\RAPIEXPRESS\RAPIEXPRES_6035_2018.pdf" xr:uid="{00000000-0004-0000-0100-000012020000}"/>
    <hyperlink ref="D199:D200" r:id="rId530" display="RESOLUCIONES_CARGA\BUNKERS OIL\BUNKERS_2590_2005.pdf" xr:uid="{00000000-0004-0000-0100-000013020000}"/>
    <hyperlink ref="D201" r:id="rId531" display="RESOLUCIONES_CARGA\BUNKERS OIL\BUNKERS_2671_2006.pdf" xr:uid="{00000000-0004-0000-0100-000014020000}"/>
    <hyperlink ref="D202" r:id="rId532" display="RESOLUCIONES_CARGA\BUNKERS OIL\BUNKERS_4104_2006.pdf" xr:uid="{00000000-0004-0000-0100-000015020000}"/>
    <hyperlink ref="D207" r:id="rId533" display="RESOLUCIONES_CARGA\LA_CANDELARIA\LA CANDEL_6888_2012.pdf" xr:uid="{00000000-0004-0000-0100-000016020000}"/>
    <hyperlink ref="D208" r:id="rId534" display="RESOLUCIONES_CARGA\LA_CANDELARIA\LA CANDEL_2244_2016.pdf" xr:uid="{00000000-0004-0000-0100-000017020000}"/>
    <hyperlink ref="D169" r:id="rId535" display="RESOLUCIONES_CARGA\OMAIRA RUEDA\OMAIRA_1060_2005.pdf" xr:uid="{00000000-0004-0000-0100-000018020000}"/>
    <hyperlink ref="D170" r:id="rId536" display="RESOLUCIONES_CARGA\OMAIRA RUEDA\OMAIRA_3952_2006.pdf" xr:uid="{00000000-0004-0000-0100-000019020000}"/>
    <hyperlink ref="D175" r:id="rId537" display="RESOLUCIONES_CARGA\OMAIRA RUEDA\OMAIRA_2299_2013.pdf" xr:uid="{00000000-0004-0000-0100-00001A020000}"/>
    <hyperlink ref="D172" r:id="rId538" display="RESOLUCIONES_CARGA\OMAIRA RUEDA\OMAIRA_1965_2009.pdf" xr:uid="{00000000-0004-0000-0100-00001B020000}"/>
    <hyperlink ref="D173" r:id="rId539" display="RESOLUCIONES_CARGA\OMAIRA RUEDA\OMAIRA_3736_2010.pdf" xr:uid="{00000000-0004-0000-0100-00001C020000}"/>
    <hyperlink ref="D331:D332" r:id="rId540" display="RESOLUCIONES_CARGA\ASOTRANSFLUCAL\ASOTRAFCAL_1480_2008.pdf" xr:uid="{00000000-0004-0000-0100-00001D020000}"/>
    <hyperlink ref="D333" r:id="rId541" display="RESOLUCIONES_CARGA\ASOTRANSFLUCAL\ASOTRAFCAL_8023_2012.pdf" xr:uid="{00000000-0004-0000-0100-00001E020000}"/>
    <hyperlink ref="D334" r:id="rId542" display="RESOLUCIONES_CARGA\ASOTRANSFLUCAL\ASOTRAFCAL_4785_2016.pdf" xr:uid="{00000000-0004-0000-0100-00001F020000}"/>
    <hyperlink ref="D779:D780" r:id="rId543" display="RESOLUCIONES_CARGA\URRUTIA_MORALES\URRUTIA_MO_1749_2018.pdf" xr:uid="{00000000-0004-0000-0100-000020020000}"/>
    <hyperlink ref="D563:D564" r:id="rId544" display="RESOLUCIONES_CARGA\MARVETRANSP_SAS\MARVETRANS_12349_2012.pdf" xr:uid="{00000000-0004-0000-0100-000021020000}"/>
    <hyperlink ref="D389" r:id="rId545" display="RESOLUCIONES_CARGA\LA_CAPITANA_S.A.S\LA_CAPITAN_1471_2010.pdf" xr:uid="{00000000-0004-0000-0100-000022020000}"/>
    <hyperlink ref="D390" r:id="rId546" display="RESOLUCIONES_CARGA\LA_CAPITANA_S.A.S\LA_CAPITAN_2859_2014.pdf" xr:uid="{00000000-0004-0000-0100-000023020000}"/>
    <hyperlink ref="D391" r:id="rId547" display="RESOLUCIONES_CARGA\LA_CAPITANA_S.A.S\LA_CAPITAN_3765_2015.pdf" xr:uid="{00000000-0004-0000-0100-000024020000}"/>
    <hyperlink ref="D392" r:id="rId548" display="RESOLUCIONES_CARGA\LA_CAPITANA_S.A.S\LA_CAPITAN_2245_2016.pdf" xr:uid="{00000000-0004-0000-0100-000025020000}"/>
    <hyperlink ref="D393" r:id="rId549" display="RESOLUCIONES_CARGA\LA_CAPITANA_S.A.S\LA_CAPITAN_4027_2017.pdf" xr:uid="{00000000-0004-0000-0100-000026020000}"/>
    <hyperlink ref="D394" r:id="rId550" display="RESOLUCIONES_CARGA\LA_CAPITANA_S.A.S\LA_CAPITAN_4217_2017.pdf" xr:uid="{00000000-0004-0000-0100-000027020000}"/>
    <hyperlink ref="D395" r:id="rId551" display="RESOLUCIONES_CARGA\LA_CAPITANA_S.A.S\LA_CAPITAN_3639_2017.pdf" xr:uid="{00000000-0004-0000-0100-000028020000}"/>
    <hyperlink ref="D217:D218" r:id="rId552" display="RESOLUCIONES_CARGA\TRANSNAVAL_S.A.S\TRANSNAVAL_1016_2006.pdf" xr:uid="{00000000-0004-0000-0100-000029020000}"/>
    <hyperlink ref="D222" r:id="rId553" display="RESOLUCIONES_CARGA\TRANSNAVAL_S.A.S\TRANSNAVAL_4743_2016.pdf" xr:uid="{00000000-0004-0000-0100-00002A020000}"/>
    <hyperlink ref="D219" r:id="rId554" display="RESOLUCIONES_CARGA\TRANSNAVAL_S.A.S\TRANSNAVAL_3964_2009.pdf" xr:uid="{00000000-0004-0000-0100-00002B020000}"/>
    <hyperlink ref="D220:D221" r:id="rId555" display="RESOLUCIONES_CARGA\TRANSNAVAL_S.A.S\TRANSNAVAL_2091_2013.pdf" xr:uid="{00000000-0004-0000-0100-00002C020000}"/>
    <hyperlink ref="D102" r:id="rId556" display="RESOLUCIONES_CARGA\NAV_RIO_GRANDE\NRG_01284_2019.pdf" xr:uid="{00000000-0004-0000-0100-00002D020000}"/>
    <hyperlink ref="D103" r:id="rId557" display="RESOLUCIONES_CARGA\NAV_RIO_GRANDE\NRG_01698_2019.pdf" xr:uid="{00000000-0004-0000-0100-00002E020000}"/>
    <hyperlink ref="D104" r:id="rId558" display="RESOLUCIONES_CARGA\NAV_RIO_GRANDE\NRG_02297_2019.pdf" xr:uid="{00000000-0004-0000-0100-00002F020000}"/>
    <hyperlink ref="D517:D518" r:id="rId559" display="RESOLUCIONES_CARGA\IMPALA\IMPALA_1262_2012.pdf" xr:uid="{00000000-0004-0000-0100-000030020000}"/>
    <hyperlink ref="D793:D794" r:id="rId560" display="RESOLUCIONES_CARGA\LA_DOCTORCITA_S.A.S\DOCTORCITA_3994_2019.pdf" xr:uid="{00000000-0004-0000-0100-000031020000}"/>
    <hyperlink ref="D209" r:id="rId561" display="RESOLUCIONES_CARGA\LA_CANDELARIA\LA CANDEL_3129_2019.pdf" xr:uid="{00000000-0004-0000-0100-000032020000}"/>
    <hyperlink ref="D153:D154" r:id="rId562" display="RESOLUCIONES_CARGA\GLOBO_S.A.S\GLOBO_0907_2005.pdf" xr:uid="{00000000-0004-0000-0100-000033020000}"/>
    <hyperlink ref="D155" r:id="rId563" display="RESOLUCIONES_CARGA\GLOBO_S.A.S\GLOBO_1784_2008.pdf" xr:uid="{00000000-0004-0000-0100-000034020000}"/>
    <hyperlink ref="D156" r:id="rId564" display="RESOLUCIONES_CARGA\GLOBO_S.A.S\GLOBO_1027_2013.pdf" xr:uid="{00000000-0004-0000-0100-000035020000}"/>
    <hyperlink ref="D157" r:id="rId565" display="RESOLUCIONES_CARGA\GLOBO_S.A.S\GLOBO_1248_2016.pdf" xr:uid="{00000000-0004-0000-0100-000036020000}"/>
    <hyperlink ref="D158" r:id="rId566" display="RESOLUCIONES_CARGA\GLOBO_S.A.S\GLOBO_3130_2019.pdf" xr:uid="{00000000-0004-0000-0100-000037020000}"/>
    <hyperlink ref="D159:D160" r:id="rId567" display="RESOLUCIONES_CARGA\LA_GAVIOTA\LAGAVIOTA_906_2005.pdf" xr:uid="{00000000-0004-0000-0100-000038020000}"/>
    <hyperlink ref="D161" r:id="rId568" display="RESOLUCIONES_CARGA\LA_GAVIOTA\LAGAVIOTA_271_2012.pdf" xr:uid="{00000000-0004-0000-0100-000039020000}"/>
    <hyperlink ref="D707" r:id="rId569" display="RESOLUCIONES_CARGA\FLUVIALES_COLOMBIA_S.A.S\FLCOLOMBIA_3839_2019.pdf" xr:uid="{00000000-0004-0000-0100-00003A020000}"/>
    <hyperlink ref="D698" r:id="rId570" display="RESOLUCIONES_CARGA\CARLOS EDUARDO\CERM_3996_2019.pdf" xr:uid="{00000000-0004-0000-0100-00003B020000}"/>
    <hyperlink ref="D572" r:id="rId571" display="RESOLUCIONES_CARGA\MARVETRANSP_SAS\MARVETRANS_04252_2019.pdf" xr:uid="{00000000-0004-0000-0100-00003C020000}"/>
    <hyperlink ref="D537" r:id="rId572" display="RESOLUCIONES_CARGA\IMPALA\IMPALATERM_1328_2018.pdf" xr:uid="{00000000-0004-0000-0100-00003D020000}"/>
    <hyperlink ref="D634" r:id="rId573" display="RESOLUCIONES_CARGA/COOTRANSPIÑUÑA/CPIÑUÑA_4131_2018.pdf" xr:uid="{00000000-0004-0000-0100-00003E020000}"/>
    <hyperlink ref="D787" r:id="rId574" display="RESOLUCIONES_CARGA\TRANSPORTES_ALVAREZ_S.A.S\ALVAREZ_SAS_3149_2019.pdf" xr:uid="{00000000-0004-0000-0100-00003F020000}"/>
    <hyperlink ref="D184" r:id="rId575" display="RESOLUCIONES_CARGA\SERFECOL\SERFECOL_2116_2005.pdf" xr:uid="{00000000-0004-0000-0100-000040020000}"/>
    <hyperlink ref="D185" r:id="rId576" display="RESOLUCIONES_CARGA\SERFECOL\SERFECOL_4911_2006.pdf" xr:uid="{00000000-0004-0000-0100-000041020000}"/>
    <hyperlink ref="D186" r:id="rId577" display="RESOLUCIONES_CARGA\SERFECOL\SERFECOL_3527_2008.pdf" xr:uid="{00000000-0004-0000-0100-000042020000}"/>
    <hyperlink ref="D187:D188" r:id="rId578" display="RESOLUCIONES_CARGA\SERFECOL\SERFECOL_4697_2011.pdf" xr:uid="{00000000-0004-0000-0100-000043020000}"/>
    <hyperlink ref="D189" r:id="rId579" display="RESOLUCIONES_CARGA\SERFECOL\SERFECOL_5724_2013.pdf" xr:uid="{00000000-0004-0000-0100-000044020000}"/>
    <hyperlink ref="D190" r:id="rId580" display="RESOLUCIONES_CARGA\SERFECOL\SERFECOL_3014_2014.pdf" xr:uid="{00000000-0004-0000-0100-000045020000}"/>
    <hyperlink ref="D757" r:id="rId581" display="RESOLUCIONES_CARGA\TRANSGOLFO_JJ\TRANSGOLFO_4692_2018.pdf" xr:uid="{00000000-0004-0000-0100-000046020000}"/>
    <hyperlink ref="D241:D242" r:id="rId582" display="RESOLUCIONES_CARGA\RIO CARGAS\RIO CARGAS_4278_2006.pdf" xr:uid="{00000000-0004-0000-0100-000047020000}"/>
    <hyperlink ref="D243" r:id="rId583" display="RESOLUCIONES_CARGA\RIO CARGAS\RIOCARGAS_5144_2006.pdf" xr:uid="{00000000-0004-0000-0100-000048020000}"/>
    <hyperlink ref="D262:D263" r:id="rId584" display="RESOLUCIONES_CARGA\MARTINEZ_VELILLA\MARTINEZVE_5852_2006.pdf" xr:uid="{00000000-0004-0000-0100-000049020000}"/>
    <hyperlink ref="D748" r:id="rId585" display="RESOLUCIONES_CARGA\FLUTECAR\FLUTECAR_3928_2018.pdf" xr:uid="{00000000-0004-0000-0100-00004A020000}"/>
    <hyperlink ref="D105:D106" r:id="rId586" display="RESOLUCIONES_CARGA\TRANSFLUCAR\TFLUCAR_14271_2002.pdf" xr:uid="{00000000-0004-0000-0100-00004B020000}"/>
    <hyperlink ref="D719:D721" r:id="rId587" display="RESOLUCIONES_CARGA\ABADIAS\ABADIAS_1249_2016.pdf" xr:uid="{00000000-0004-0000-0100-00004C020000}"/>
    <hyperlink ref="D358" r:id="rId588" display="RESOLUCIONES_CARGA\CORREA_PINTO\CORREA_PIN_0174_2020.pdf" xr:uid="{00000000-0004-0000-0100-00004D020000}"/>
    <hyperlink ref="D223" r:id="rId589" display="RESOLUCIONES_CARGA\TRANSNAVAL_S.A.S\TRANSNAVAL_6320_2019.pdf" xr:uid="{00000000-0004-0000-0100-00004E020000}"/>
    <hyperlink ref="D130" r:id="rId590" display="RESOLUCIONES_CARGA\FLUMAR_LTDA\FLUMAR_05450_2019.pdf" xr:uid="{00000000-0004-0000-0100-00004F020000}"/>
    <hyperlink ref="D309" r:id="rId591" display="RESOLUCIONES_CARGA\LA_CAROLINA_E.U\CAROLINA_4550_2013.pdf" xr:uid="{00000000-0004-0000-0100-000050020000}"/>
    <hyperlink ref="D302" r:id="rId592" display="RESOLUCIONES_CARGA\MI ROSSY\MI_ROSSY_1992_2014.pdf" xr:uid="{00000000-0004-0000-0100-000051020000}"/>
    <hyperlink ref="D301" r:id="rId593" display="RESOLUCIONES_CARGA\MI ROSSY\MI ROSSY_5143_2013.pdf" xr:uid="{00000000-0004-0000-0100-000052020000}"/>
    <hyperlink ref="D72" r:id="rId594" display="RESOLUCIONES_CARGA\COOTRANSAMAZONICA\COOTR_AMAZ_5409_2019.pdf" xr:uid="{00000000-0004-0000-0100-000053020000}"/>
    <hyperlink ref="D198" r:id="rId595" display="RESOLUCIONES_CARGA\REMOLCOSTA_S.A.S\REMOLCOSTA_2739_2019.pdf" xr:uid="{00000000-0004-0000-0100-000054020000}"/>
    <hyperlink ref="D231" r:id="rId596" display="RESOLUCIONES_CARGA\LA MOJANA_E.A.T\LA_MOJANA_2863_2006.pdf" xr:uid="{00000000-0004-0000-0100-000055020000}"/>
    <hyperlink ref="D271" r:id="rId597" display="RESOLUCIONES_CARGA\TRANSMAQUINARIA_LTDA\TRANSMAQUI_5861_2019.pdf" xr:uid="{00000000-0004-0000-0100-000056020000}"/>
    <hyperlink ref="D292" r:id="rId598" display="RESOLUCIONES_CARGA\BETANCURT\BETANCURT_0273_2020.pdf" xr:uid="{00000000-0004-0000-0100-000057020000}"/>
    <hyperlink ref="D295:D296" r:id="rId599" display="RESOLUCIONES_CARGA\ESCORPION\ESCORPION_1949-2007.pdf" xr:uid="{00000000-0004-0000-0100-000058020000}"/>
    <hyperlink ref="D297" r:id="rId600" display="RESOLUCIONES_CARGA\ESCORPION\ESCORPION_3259_2010.pdf" xr:uid="{00000000-0004-0000-0100-000059020000}"/>
    <hyperlink ref="D303:D304" r:id="rId601" display="RESOLUCIONES_CARGA\RAMON_PLATA\RAMONPLATA_2540_2007.pdf" xr:uid="{00000000-0004-0000-0100-00005A020000}"/>
    <hyperlink ref="D305" r:id="rId602" display="RESOLUCIONES_CARGA\RAMON_PLATA\RAMONPLATA_4523_2010.pdf" xr:uid="{00000000-0004-0000-0100-00005B020000}"/>
    <hyperlink ref="D335" r:id="rId603" display="RESOLUCIONES_CARGA\ASOTRANSFLUCAL\ASOTRAFCAL_5635_2019.pdf" xr:uid="{00000000-0004-0000-0100-00005C020000}"/>
    <hyperlink ref="D351:D352" r:id="rId604" display="RESOLUCIONES_CARGA\FERRY_PLUS_ULTRA\FERRY_PLUS_3998_2019.pdf" xr:uid="{00000000-0004-0000-0100-00005D020000}"/>
    <hyperlink ref="D385" r:id="rId605" display="C:\Users\dalbe\Documents\BASE_DATOS_TELETRABAJO_01_GTA\RESOLUCIONES_CARGA\SELVATRANS\SELVATRANS_2916_2019.pdf" xr:uid="{00000000-0004-0000-0100-00005E020000}"/>
    <hyperlink ref="D396" r:id="rId606" display="C:\Users\dalbe\Documents\BASE_DATOS_TELETRABAJO_01_GTA\RESOLUCIONES_CARGA\LA_CAPITANA_S.A.S\LA_CAPITAN_5588_2018.pdf" xr:uid="{00000000-0004-0000-0100-00005F020000}"/>
    <hyperlink ref="D443:D444" r:id="rId607" display="RESOLUCIONES_CARGA\TRANSMODAL\TRANSMODAL_1196_2011.pdf" xr:uid="{00000000-0004-0000-0100-000060020000}"/>
    <hyperlink ref="D298:D299" r:id="rId608" display="RESOLUCIONES_CARGA\MI ROSSY\MI ROSSY_2338_2007.pdf" xr:uid="{00000000-0004-0000-0100-000061020000}"/>
    <hyperlink ref="D300" r:id="rId609" display="RESOLUCIONES_CARGA\MI ROSSY\MI ROSSY_2973_2010.pdf" xr:uid="{00000000-0004-0000-0100-000062020000}"/>
    <hyperlink ref="D306:D307" r:id="rId610" display="RESOLUCIONES_CARGA\LA_CAROLINA_E.U\CAROLINA_2541_2007.pdf" xr:uid="{00000000-0004-0000-0100-000063020000}"/>
    <hyperlink ref="D308" r:id="rId611" display="RESOLUCIONES_CARGA\LA_CAROLINA_E.U\CAROLINA_3522_2010.pdf" xr:uid="{00000000-0004-0000-0100-000064020000}"/>
    <hyperlink ref="D445" r:id="rId612" display="RESOLUCIONES_CARGA\TRANSMODAL\TRANSMODAL_0031_2015.pdf" xr:uid="{00000000-0004-0000-0100-000065020000}"/>
    <hyperlink ref="D446" r:id="rId613" display="RESOLUCIONES_CARGA\TRANSMODAL\TRANSMODAL_0448_2018.pdf" xr:uid="{00000000-0004-0000-0100-000066020000}"/>
    <hyperlink ref="D447" r:id="rId614" display="RESOLUCIONES_CARGA\TRANSMODAL\Resolucion No. 0000134 del 22 de enero de 2019 + notificacion.pdf" xr:uid="{00000000-0004-0000-0100-000067020000}"/>
    <hyperlink ref="D452" r:id="rId615" display="RESOLUCIONES_CARGA\BOLIVAR\BOLIVAR_2109_2011.pdf" xr:uid="{00000000-0004-0000-0100-000068020000}"/>
    <hyperlink ref="D480" r:id="rId616" display="RESOLUCIONES_CARGA\RAPIEXPRESS\RAPIEXPRES_2740_2019.pdf" xr:uid="{00000000-0004-0000-0100-000069020000}"/>
    <hyperlink ref="D487" r:id="rId617" display="RESOLUCIONES_CARGA\APALSA\SPABAPALSA_5509_2019.pdf" xr:uid="{00000000-0004-0000-0100-00006A020000}"/>
    <hyperlink ref="D499" r:id="rId618" display="RESOLUCIONES_CARGA\SUMINISTROS_S.A.S\SERVICIOS_3841_2019.pdf" xr:uid="{00000000-0004-0000-0100-00006B020000}"/>
    <hyperlink ref="D548" r:id="rId619" display="RESOLUCIONES_CARGA\SERVITRAF LTDA\Resolucion No. 0005502 del 4 de diciembre de 2018 + notificacion.pdf" xr:uid="{00000000-0004-0000-0100-00006C020000}"/>
    <hyperlink ref="D552" r:id="rId620" display="RESOLUCIONES_CARGA\NAVIAGRO\NAVIAGRO_4709_2018.pdf" xr:uid="{00000000-0004-0000-0100-00006D020000}"/>
    <hyperlink ref="D591" r:id="rId621" display="RESOLUCIONES_CARGA\LAURE_DALEL\LAURE_DALE_6439_2019.pdf" xr:uid="{00000000-0004-0000-0100-00006E020000}"/>
    <hyperlink ref="D598" r:id="rId622" display="RESOLUCIONES_CARGA\EMTRANSFLUPAN\EMTRANSFLUP_5500_2018.pdf" xr:uid="{00000000-0004-0000-0100-00006F020000}"/>
    <hyperlink ref="D616" r:id="rId623" display="RESOLUCIONES_CARGA\PUERTO ASIS\PUERTOASIS_0529_2020.pdf" xr:uid="{00000000-0004-0000-0100-000070020000}"/>
    <hyperlink ref="D659" r:id="rId624" display="RESOLUCIONES_CARGA\REYES_S.A.S\REYES_SAS_6465_2019.pdf" xr:uid="{00000000-0004-0000-0100-000071020000}"/>
    <hyperlink ref="D500" r:id="rId625" display="RESOLUCIONES_CARGA\SUMINISTROS_S.A.S\SERVICIOS_3040005605_2020.pdf" xr:uid="{00000000-0004-0000-0100-000072020000}"/>
    <hyperlink ref="D717" r:id="rId626" display="RESOLUCIONES_CARGA\LA_DIOSA_S.A.S\LA_DIOSA_3995_2019.pdf" xr:uid="{00000000-0004-0000-0100-000073020000}"/>
    <hyperlink ref="D734" r:id="rId627" display="RESOLUCIONES_CARGA\SERFECAR_LTDA\SERFECAR_6433_2019.pdf" xr:uid="{00000000-0004-0000-0100-000074020000}"/>
    <hyperlink ref="D742" r:id="rId628" display="RESOLUCIONES_CARGA\COPETRAN\COPETRAN_0032_2020.pdf" xr:uid="{00000000-0004-0000-0100-000075020000}"/>
    <hyperlink ref="D749" r:id="rId629" display="RESOLUCIONES_CARGA\FLUTECAR\FLUTECAR_0322_2020.pdf" xr:uid="{00000000-0004-0000-0100-000076020000}"/>
    <hyperlink ref="D775" r:id="rId630" display="RESOLUCIONES_CARGA\TRANSANSUR_S.A.S\TRANSANSUR_1597_2018.pdf" xr:uid="{00000000-0004-0000-0100-000077020000}"/>
    <hyperlink ref="D776:D777" r:id="rId631" display="RESOLUCIONES_CARGA\TRANSANSUR_S.A.S\TRANSANSUR_5625_2018.pdf" xr:uid="{00000000-0004-0000-0100-000078020000}"/>
    <hyperlink ref="D782" r:id="rId632" display="RESOLUCIONES_CARGA\TRANSURCAQUETA\TRANSURCAQUETA_5033_2018.pdf" xr:uid="{00000000-0004-0000-0100-000079020000}"/>
    <hyperlink ref="D783" r:id="rId633" display="RESOLUCIONES_CARGA\TRANSURCAQUETA\TRANSURCAQUETA_5033_2018.pdf" xr:uid="{00000000-0004-0000-0100-00007A020000}"/>
    <hyperlink ref="D789:D790" r:id="rId634" display="RESOLUCIONES_CARGA\INDICON\INDICON_5440_2018.pdf" xr:uid="{00000000-0004-0000-0100-00007B020000}"/>
    <hyperlink ref="D353" r:id="rId635" display="RESOLUCIONES_CARGA\FERRY_PLUS_ULTRA\FERRY-PLUS_5139_2019.pdf" xr:uid="{00000000-0004-0000-0100-00007C020000}"/>
    <hyperlink ref="D152" r:id="rId636" display="RESOLUCIONES_CARGA\AGROMOL\AGROMOL_3040003655.pdf" xr:uid="{00000000-0004-0000-0100-00007D020000}"/>
    <hyperlink ref="D228" r:id="rId637" display="RESOLUCIONES_CARGA/EXPLIBERTADOR/EXPLIBERTA_3040005595_2020.pdf" xr:uid="{00000000-0004-0000-0100-00007E020000}"/>
    <hyperlink ref="D259" r:id="rId638" display="RESOLUCIONES_CARGA\TRANSO\TRANSO_6289_2019.pdf" xr:uid="{00000000-0004-0000-0100-00007F020000}"/>
    <hyperlink ref="D131" r:id="rId639" display="RESOLUCIONES_CARGA\FLUMAR_LTDA\FLUMAR_00596_2020.pdf" xr:uid="{00000000-0004-0000-0100-000080020000}"/>
    <hyperlink ref="D141" r:id="rId640" display="RESOLUCIONES_CARGA\FLUVICAR\FLCAR_3040000445_2020.pdf" xr:uid="{00000000-0004-0000-0100-000081020000}"/>
    <hyperlink ref="D486" r:id="rId641" display="RESOLUCIONES_CARGA\APALSA\SPABAPALSA_5501_2018.pdf" xr:uid="{00000000-0004-0000-0100-000082020000}"/>
    <hyperlink ref="D370" r:id="rId642" display="RESOLUCIONES_CARGA\COOTRANSFRONTERA\CTRANSFRONTERA_3150_2019.pdf" xr:uid="{00000000-0004-0000-0100-000083020000}"/>
    <hyperlink ref="D481" r:id="rId643" display="RESOLUCIONES_CARGA\RAPIEXPRESS\RAPIEXPRES_3040013055_2020.pdf" xr:uid="{00000000-0004-0000-0100-000084020000}"/>
    <hyperlink ref="D617" r:id="rId644" display="RESOLUCIONES_CARGA\PUERTO ASIS\PUERTOASIS_3040009825_2020.pdf" xr:uid="{00000000-0004-0000-0100-000085020000}"/>
    <hyperlink ref="D626" r:id="rId645" display="RESOLUCIONES_CARGA\RIO_VIEJO\RIOVIEJO  _3059_2013.pdf" xr:uid="{00000000-0004-0000-0100-000086020000}"/>
    <hyperlink ref="D34" r:id="rId646" display="RESOLUCIONES_CARGA\NFC\NFC_3040026795_2020.pdf" xr:uid="{00000000-0004-0000-0100-000087020000}"/>
    <hyperlink ref="D768" r:id="rId647" display="RESOLUCIONES_CARGA\AQUAVIARIOS\AQUAVIARIOS_0595_2020.pdf" xr:uid="{00000000-0004-0000-0100-000088020000}"/>
    <hyperlink ref="D796:D797" r:id="rId648" display="RESOLUCIONES_CARGA\ALCOSTO_MITU\ALCOSTOMITU_5864_2019.pdf" xr:uid="{00000000-0004-0000-0100-000089020000}"/>
    <hyperlink ref="D167" r:id="rId649" display="RESOLUCIONES_CARGA\C.I._BANACOL_S.A\BANACOL_3040012915_2020.pdf" xr:uid="{00000000-0004-0000-0100-00008A020000}"/>
    <hyperlink ref="D605" r:id="rId650" display="RESOLUCIONES_CARGA\TRANSMAR\TRANSMAR_6467_2019.pdf" xr:uid="{00000000-0004-0000-0100-00008B020000}"/>
    <hyperlink ref="D606" r:id="rId651" display="RESOLUCIONES_CARGA\TRANSMAR\TRANSMAR_3040008475_2020.pdf" xr:uid="{00000000-0004-0000-0100-00008C020000}"/>
    <hyperlink ref="D625" r:id="rId652" display="RESOLUCIONES_CARGA\OPERMAGRO\OPERMAGRO_3040018955_2020.pdf" xr:uid="{00000000-0004-0000-0100-00008D020000}"/>
    <hyperlink ref="D758" r:id="rId653" display="RESOLUCIONES_CARGA\TRANSGOLFO_JJ\TRANSGOLFO_3040010635_2020.pdf" xr:uid="{00000000-0004-0000-0100-00008E020000}"/>
    <hyperlink ref="D407" r:id="rId654" display="RESOLUCIONES_CARGA\CIMECEL\CIMECEL_3040010625_2020.pdf" xr:uid="{00000000-0004-0000-0100-00008F020000}"/>
    <hyperlink ref="D798" r:id="rId655" display="RESOLUCIONES_CARGA\OYOLA\OYOLA_3040018945_2020.pdf" xr:uid="{00000000-0004-0000-0100-000090020000}"/>
    <hyperlink ref="D799" r:id="rId656" display="RESOLUCIONES_CARGA\OYOLA\OYOLA_3040033445_2020.pdf" xr:uid="{00000000-0004-0000-0100-000091020000}"/>
    <hyperlink ref="D501" r:id="rId657" display="RESOLUCIONES_CARGA\SUMINISTROS_S.A.S\SERVICIOS_3040030475_2020.pdf" xr:uid="{00000000-0004-0000-0100-000092020000}"/>
    <hyperlink ref="D545" r:id="rId658" display="RESOLUCIONES_CARGA/TRES_FRONTERAS/TRES_FRON_3040010345_2021.pdf" xr:uid="{00000000-0004-0000-0100-000093020000}"/>
    <hyperlink ref="D635" r:id="rId659" display="RESOLUCIONES_CARGA\COOTRANSPIÑUÑA\CPIÑUÑA_3040025875_2020.pdf" xr:uid="{00000000-0004-0000-0100-000094020000}"/>
    <hyperlink ref="D692" r:id="rId660" display="RESOLUCIONES_CARGA\TABARES\TABARES_H_3040012115_2021.pdf" xr:uid="{00000000-0004-0000-0100-000095020000}"/>
    <hyperlink ref="D723" r:id="rId661" display="RESOLUCIONES_CARGA\ABADIAS\ABADIAS_3040010655_2020.pdf" xr:uid="{00000000-0004-0000-0100-000096020000}"/>
    <hyperlink ref="D726" r:id="rId662" display="RESOLUCIONES_CARGA\ASOTRANSCHAIRA\ASOTRANSCH_3040000905_2020.pdf" xr:uid="{00000000-0004-0000-0100-000097020000}"/>
    <hyperlink ref="D739" r:id="rId663" display="3040009905" xr:uid="{00000000-0004-0000-0100-000098020000}"/>
    <hyperlink ref="D762" r:id="rId664" display="RESOLUCIONES_CARGA\TRANSPORTES_CARIBE_LTDA\TTE_CARIBE_3040033425_2020.pdf" xr:uid="{00000000-0004-0000-0100-000099020000}"/>
    <hyperlink ref="D763" r:id="rId665" display="RESOLUCIONES_CARGA\TRANSPORTES_CARIBE_LTDA\TTE_CARIBE_3040033425_2020.pdf" xr:uid="{00000000-0004-0000-0100-00009A020000}"/>
    <hyperlink ref="D764" r:id="rId666" display="RESOLUCIONES_CARGA\TRANSPORTES_CARIBE_LTDA\TTE_CARIBE_3040017095_2021.pdf" xr:uid="{00000000-0004-0000-0100-00009B020000}"/>
    <hyperlink ref="D386" r:id="rId667" display="RESOLUCIONES_CARGA/SELVATRANS/SELVATRANS-3040013975_2021.pdf" xr:uid="{00000000-0004-0000-0100-00009C020000}"/>
    <hyperlink ref="D293" r:id="rId668" display="RESOLUCIONES_CARGA/BETANCURT/BETANCUR_3040003575_2021.pdf" xr:uid="{00000000-0004-0000-0100-00009D020000}"/>
    <hyperlink ref="D800" r:id="rId669" display="RESOLUCIONES_CARGA\OYOLA\OYOLA_3040008765_2021.pdf" xr:uid="{00000000-0004-0000-0100-00009E020000}"/>
    <hyperlink ref="D642" r:id="rId670" display="RESOLUCIONES_CARGA/CORTEZ/CORTEZ_3040033405_2020.pdf" xr:uid="{00000000-0004-0000-0100-00009F020000}"/>
    <hyperlink ref="D676" r:id="rId671" display="RESOLUCIONES_CARGA\MARATRATO\MARATRATO_3040010435_2021.pdf" xr:uid="{00000000-0004-0000-0100-0000A0020000}"/>
    <hyperlink ref="D743:D744" r:id="rId672" display="RESOLUCIONES_CARGA\FLUTECAR\FLUTECAR_0106_2017.pdf" xr:uid="{00000000-0004-0000-0100-0000A1020000}"/>
    <hyperlink ref="D801:D802" r:id="rId673" display="RESOLUCIONES_CARGA\ASINUC_SINU\ASINUC_3040020255_2021.pdf" xr:uid="{00000000-0004-0000-0100-0000A2020000}"/>
    <hyperlink ref="D769" r:id="rId674" display="RESOLUCIONES_CARGA/AQUAVIARIOS/AQUAVIARIOS_3040005345_2021.pdf" xr:uid="{00000000-0004-0000-0100-0000A3020000}"/>
    <hyperlink ref="D430" r:id="rId675" display="RESOLUCIONES_CARGA\RUBIO_ABRIL\RUBIO_ABRI_3040008425_2020.pdf" xr:uid="{00000000-0004-0000-0100-0000A4020000}"/>
    <hyperlink ref="D668" r:id="rId676" display="RESOLUCIONES_CARGA\BIG_RIVER_FN\BIG_RIVER_3040006305_2020.pdf" xr:uid="{00000000-0004-0000-0100-0000A5020000}"/>
    <hyperlink ref="D502" r:id="rId677" display="RESOLUCIONES_CARGA\SUMINISTROS_S.A.S\SERVICIOS_3040020445_2021.pdf" xr:uid="{00000000-0004-0000-0100-0000A6020000}"/>
    <hyperlink ref="D73" r:id="rId678" display="RESOLUCIONES_CARGA\COOTRANSAMAZONICA\COOTR_AMAZ_3040025845_2020.pdf" xr:uid="{00000000-0004-0000-0100-0000A7020000}"/>
    <hyperlink ref="D74" r:id="rId679" display="RESOLUCIONES_CARGA\COOTRANSAMAZONICA\COOTR_AMAZ_3040012575_2021.pdf" xr:uid="{00000000-0004-0000-0100-0000A8020000}"/>
    <hyperlink ref="D14" r:id="rId680" display="RESOLUCIONES_CARGA/NAVCENTRAL/NVC_3040012935_2020.pdf" xr:uid="{00000000-0004-0000-0100-0000A9020000}"/>
    <hyperlink ref="D132:D133" r:id="rId681" display="RESOLUCIONES_CARGA/FLUVICAR/FLCAR_1915_2004.pdf" xr:uid="{00000000-0004-0000-0100-0000AA020000}"/>
    <hyperlink ref="D695" r:id="rId682" display="RESOLUCIONES_CARGA/SERFLUSUR_S.A.S/SERFLUSUR_3040004285_2020.pdf" xr:uid="{00000000-0004-0000-0100-0000AB020000}"/>
    <hyperlink ref="D142" r:id="rId683" display="RESOLUCIONES_CARGA/FLUVICAR/FLCAR_3040028785_2021.pdf" xr:uid="{00000000-0004-0000-0100-0000AC020000}"/>
    <hyperlink ref="D327" r:id="rId684" display="RESOLUCIONES_CARGA/TRANSAMAZONICA/TRANSAMAZO_3040005305_.pdf" xr:uid="{00000000-0004-0000-0100-0000AD020000}"/>
    <hyperlink ref="D229" r:id="rId685" display="RESOLUCIONES_CARGA/EXPLIBERTADOR/EXPLIBERTA_3040026565_2020.pdf" xr:uid="{00000000-0004-0000-0100-0000AE020000}"/>
    <hyperlink ref="D442" r:id="rId686" display="RESOLUCIONES_CARGA/ISMOCOL/ISMOCOL_3040008465_2020.pdf" xr:uid="{00000000-0004-0000-0100-0000AF020000}"/>
    <hyperlink ref="D778" r:id="rId687" display="RESOLUCIONES_CARGA/TRANSANSUR_S.A.S/TRANSANSUR_3040013065_2020.pdf" xr:uid="{00000000-0004-0000-0100-0000B0020000}"/>
    <hyperlink ref="D788" r:id="rId688" display="RESOLUCIONES_CARGA/TRANSPORTES_ALVAREZ_S.A.S/ALVAREZ_SAS_3040014765_2020.pdf" xr:uid="{00000000-0004-0000-0100-0000B1020000}"/>
    <hyperlink ref="D191" r:id="rId689" display="RESOLUCIONES_CARGA\SERFECOL\SERFECOL_4153_2017.pdf" xr:uid="{00000000-0004-0000-0100-0000B2020000}"/>
    <hyperlink ref="D192" r:id="rId690" display="RESOLUCIONES_CARGA/SERFECOL/SERFECOL_3040018805_2020.pdf" xr:uid="{00000000-0004-0000-0100-0000B3020000}"/>
    <hyperlink ref="D359" r:id="rId691" display="RESOLUCIONES_CARGA/CORREA_PINTO/CORREA_PIN_3040021795_2020.pdf" xr:uid="{00000000-0004-0000-0100-0000B4020000}"/>
    <hyperlink ref="D511" r:id="rId692" display="RESOLUCIONES_CARGA/PORRAS ALVARO/PORRASALV_3040007835_2021.pdf" xr:uid="{00000000-0004-0000-0100-0000B5020000}"/>
    <hyperlink ref="D488" r:id="rId693" display="RESOLUCIONES_CARGA/APALSA/SPSBAPALSA_3040022745_2020.pdf" xr:uid="{00000000-0004-0000-0100-0000B6020000}"/>
    <hyperlink ref="D560" r:id="rId694" display="RESOLUCIONES_CARGA/MONROY_ZABALETA/MONROYZAB_3040025835_2020.pdf" xr:uid="{00000000-0004-0000-0100-0000B7020000}"/>
    <hyperlink ref="D701" r:id="rId695" display="RESOLUCIONES_CARGA/EL_CABLE/EL_CABLE_3040027105_2020.pdf" xr:uid="{00000000-0004-0000-0100-0000B8020000}"/>
    <hyperlink ref="D754" r:id="rId696" display="RESOLUCIONES_CARGA/PRONTICOURIER/PRONTICOUR_3040029615_2020.pdf" xr:uid="{00000000-0004-0000-0100-0000B9020000}"/>
    <hyperlink ref="D803:D804" r:id="rId697" display="RESOLUCIONES_CARGA/ASOTRANSFLUORINOCO/ASOTFLUORINOCO-3040028055_2021.pdf" xr:uid="{00000000-0004-0000-0100-0000BA020000}"/>
    <hyperlink ref="D592" r:id="rId698" display="RESOLUCIONES_CARGA/LAURE_DALEL/LAURE_DALE_3040032085_2020.pdf" xr:uid="{00000000-0004-0000-0100-0000BB020000}"/>
    <hyperlink ref="D215" r:id="rId699" display="RESOLUCIONES_CARGA/UNIBAN/UNIBAN_3040005265_2021.pdf" xr:uid="{00000000-0004-0000-0100-0000BC020000}"/>
    <hyperlink ref="D718" r:id="rId700" display="RESOLUCIONES_CARGA/LA_DIOSA_S.A.S/LA_DIOSA_3040006425_2021.pdf" xr:uid="{00000000-0004-0000-0100-0000BD020000}"/>
    <hyperlink ref="D737:D738" r:id="rId701" display="RESOLUCIONES_CARGA/ASORTECAQUETA/ASORTECAQU_5770_2016.pdf" xr:uid="{00000000-0004-0000-0100-0000BE020000}"/>
    <hyperlink ref="D216" r:id="rId702" display="RESOLUCIONES_CARGA/UNIBAN/UNIBAN_3040016295_2021.pdf" xr:uid="{00000000-0004-0000-0100-0000BF020000}"/>
    <hyperlink ref="D791" r:id="rId703" display="RESOLUCIONES_CARGA/INDICON/INDICON_3040006445_2021.pdf" xr:uid="{00000000-0004-0000-0100-0000C0020000}"/>
    <hyperlink ref="D792" r:id="rId704" display="RESOLUCIONES_CARGA/INDICON/INDICON_3040016305_2021.pdf" xr:uid="{00000000-0004-0000-0100-0000C1020000}"/>
    <hyperlink ref="D463" r:id="rId705" display="RESOLUCIONES_CARGA/SAN SEBASTIAN/SEBASTIAN_3040006875_2021.pdf" xr:uid="{00000000-0004-0000-0100-0000C2020000}"/>
    <hyperlink ref="D582:D583" r:id="rId706" display="RESOLUCIONES_CARGA/ACKRO_E.U/ACKRO_EU_3040006885_2021.pdf" xr:uid="{00000000-0004-0000-0100-0000C3020000}"/>
    <hyperlink ref="D584" r:id="rId707" display="RESOLUCIONES_CARGA/ACKRO_E.U/ACKRO_EU_3040016285_2021.pdf" xr:uid="{00000000-0004-0000-0100-0000C4020000}"/>
    <hyperlink ref="D489" r:id="rId708" display="RESOLUCIONES_CARGA/APALSA/SPSBAPALSA_3040007675_2021.pdf" xr:uid="{00000000-0004-0000-0100-0000C5020000}"/>
    <hyperlink ref="D653:D654" r:id="rId709" display="RESOLUCIONES_CARGA/SEVILLA/LOGISTICS_3040008775_2021.pdf" xr:uid="{00000000-0004-0000-0100-0000C6020000}"/>
    <hyperlink ref="D561" r:id="rId710" display="RESOLUCIONES_CARGA/MONROY_ZABALETA/MONROYZAB_3040008735_2021.pdf" xr:uid="{00000000-0004-0000-0100-0000C7020000}"/>
    <hyperlink ref="D562" r:id="rId711" display="RESOLUCIONES_CARGA/MONROY_ZABALETA/MONROYZAB_3040008735_2021.pdf" xr:uid="{00000000-0004-0000-0100-0000C8020000}"/>
    <hyperlink ref="D578" r:id="rId712" display="RESOLUCIONES_CARGA/ESPECIALIZ_JR/ESPEC_JR_3040010295_2021.pdf" xr:uid="{00000000-0004-0000-0100-0000C9020000}"/>
    <hyperlink ref="D424:D425" r:id="rId713" display="RESOLUCIONES_CARGA/SERVIRIVERA/RIVERA_CR_3040010475_2021.pdf" xr:uid="{00000000-0004-0000-0100-0000CA020000}"/>
    <hyperlink ref="D244" r:id="rId714" display="RESOLUCIONES_CARGA/RIO CARGAS/RIO_CARGAS_3040012705_2021.pdf" xr:uid="{00000000-0004-0000-0100-0000CB020000}"/>
    <hyperlink ref="D805:D806" r:id="rId715" display="RESOLUCIONES_CARGA/SANDRA_RIOS/RIOS_SANDRA_3040014735_2021.pdf" xr:uid="{00000000-0004-0000-0100-0000CC020000}"/>
    <hyperlink ref="D684" r:id="rId716" display="RESOLUCIONES_CARGA/ASOBOTES/ASOBOTES_3040021405_2021.pdf" xr:uid="{00000000-0004-0000-0100-0000CD020000}"/>
    <hyperlink ref="D371" r:id="rId717" display="RESOLUCIONES_CARGA/COOTRANSFRONTERA/CTARNSFRONTERA_3040021455_2021.pdf" xr:uid="{00000000-0004-0000-0100-0000CE020000}"/>
    <hyperlink ref="D807:D808" r:id="rId718" display="RESOLUCIONES_CARGA/TRANSAMAZONIA/TRANSAMAZONIA_3040018075_2021.pdf" xr:uid="{00000000-0004-0000-0100-0000CF020000}"/>
    <hyperlink ref="D294" r:id="rId719" display="RESOLUCIONES_CARGA/BETANCURT/BETANCUR_3040032535_2021.pdf" xr:uid="{00000000-0004-0000-0100-0000D0020000}"/>
    <hyperlink ref="D387" r:id="rId720" display="RESOLUCIONES_CARGA/SELVATRANS/SELVATRANS_3040054625_2021.pdf" xr:uid="{00000000-0004-0000-0100-0000D1020000}"/>
    <hyperlink ref="D811" r:id="rId721" display="RESOLUCIONES_CARGA\ARA_S.A.S\ARA_TRANSP_4218_2016.pdf" xr:uid="{00000000-0004-0000-0100-0000D2020000}"/>
    <hyperlink ref="D503" r:id="rId722" display="RESOLUCIONES_CARGA\SUMINISTROS_S.A.S\SERVICIOS_3040020445_2021.pdf" xr:uid="{00000000-0004-0000-0100-0000D3020000}"/>
    <hyperlink ref="D665" r:id="rId723" display="225" xr:uid="{4F6DC314-CD5B-446D-A2DF-409CC5EB4458}"/>
    <hyperlink ref="D672:D673" r:id="rId724" display="3263" xr:uid="{1776AA2E-4BF3-4397-8DF5-CD58E9DD63A9}"/>
    <hyperlink ref="D666" r:id="rId725" display="1030" xr:uid="{36C957E7-23ED-4196-BF17-E0ED31BB048F}"/>
  </hyperlinks>
  <pageMargins left="0.7" right="0.7" top="0.75" bottom="0.75" header="0.3" footer="0.3"/>
  <pageSetup scale="20" fitToHeight="0" orientation="landscape" r:id="rId726"/>
  <legacyDrawing r:id="rId72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A3077"/>
  <sheetViews>
    <sheetView topLeftCell="A638" zoomScale="120" zoomScaleNormal="120" workbookViewId="0">
      <selection activeCell="A653" sqref="A653"/>
    </sheetView>
  </sheetViews>
  <sheetFormatPr defaultColWidth="11.42578125" defaultRowHeight="15"/>
  <cols>
    <col min="1" max="1" width="13" bestFit="1" customWidth="1"/>
    <col min="2" max="2" width="124.42578125" bestFit="1" customWidth="1"/>
    <col min="3" max="3" width="22.85546875" bestFit="1" customWidth="1"/>
    <col min="4" max="4" width="38.42578125" bestFit="1" customWidth="1"/>
    <col min="5" max="5" width="13.42578125" bestFit="1" customWidth="1"/>
    <col min="6" max="6" width="6.7109375" bestFit="1" customWidth="1"/>
    <col min="7" max="7" width="10.28515625" bestFit="1" customWidth="1"/>
    <col min="8" max="8" width="9.85546875" bestFit="1" customWidth="1"/>
    <col min="9" max="9" width="12.5703125" bestFit="1" customWidth="1"/>
    <col min="10" max="10" width="4.85546875" bestFit="1" customWidth="1"/>
    <col min="11" max="11" width="28.85546875" bestFit="1" customWidth="1"/>
    <col min="12" max="12" width="13.7109375" bestFit="1" customWidth="1"/>
    <col min="14" max="14" width="13.7109375" bestFit="1" customWidth="1"/>
    <col min="15" max="15" width="12.28515625" bestFit="1" customWidth="1"/>
    <col min="18" max="18" width="11.85546875" bestFit="1" customWidth="1"/>
    <col min="20" max="20" width="8.28515625" bestFit="1" customWidth="1"/>
    <col min="21" max="21" width="15.42578125" bestFit="1" customWidth="1"/>
    <col min="22" max="22" width="8" bestFit="1" customWidth="1"/>
    <col min="23" max="23" width="17" bestFit="1" customWidth="1"/>
    <col min="24" max="24" width="14.7109375" bestFit="1" customWidth="1"/>
    <col min="25" max="25" width="12.42578125" bestFit="1" customWidth="1"/>
    <col min="26" max="26" width="16.28515625" bestFit="1" customWidth="1"/>
  </cols>
  <sheetData>
    <row r="1" spans="1:27" ht="16.5" thickTop="1" thickBot="1">
      <c r="A1" s="1" t="s">
        <v>0</v>
      </c>
      <c r="B1" s="1" t="s">
        <v>599</v>
      </c>
      <c r="C1" s="1" t="s">
        <v>2</v>
      </c>
      <c r="D1" s="1" t="s">
        <v>600</v>
      </c>
      <c r="E1" s="1" t="s">
        <v>601</v>
      </c>
      <c r="F1" s="1" t="s">
        <v>532</v>
      </c>
      <c r="G1" s="1" t="s">
        <v>602</v>
      </c>
      <c r="H1" s="1" t="s">
        <v>603</v>
      </c>
      <c r="I1" s="1" t="s">
        <v>8</v>
      </c>
      <c r="J1" s="1" t="s">
        <v>604</v>
      </c>
      <c r="K1" s="1" t="s">
        <v>605</v>
      </c>
      <c r="L1" s="1" t="s">
        <v>606</v>
      </c>
      <c r="M1" s="1" t="s">
        <v>607</v>
      </c>
      <c r="N1" s="1" t="s">
        <v>608</v>
      </c>
      <c r="O1" s="1" t="s">
        <v>607</v>
      </c>
      <c r="P1" s="1" t="s">
        <v>609</v>
      </c>
      <c r="Q1" s="1" t="s">
        <v>607</v>
      </c>
      <c r="R1" s="1" t="s">
        <v>610</v>
      </c>
      <c r="S1" s="1" t="s">
        <v>607</v>
      </c>
      <c r="T1" s="90" t="s">
        <v>611</v>
      </c>
      <c r="U1" s="90" t="s">
        <v>612</v>
      </c>
      <c r="V1" s="90" t="s">
        <v>613</v>
      </c>
      <c r="W1" s="90"/>
      <c r="X1" s="90" t="s">
        <v>614</v>
      </c>
      <c r="Y1" s="91">
        <f ca="1">TODAY()</f>
        <v>44648</v>
      </c>
      <c r="Z1" s="90" t="s">
        <v>615</v>
      </c>
      <c r="AA1" s="90">
        <v>30</v>
      </c>
    </row>
    <row r="2" spans="1:27" ht="15.75" thickTop="1">
      <c r="A2" s="3">
        <v>8110368192</v>
      </c>
      <c r="B2" s="30" t="str">
        <f>VLOOKUP(A2,EMPRESAS!$A$1:$B$245,2,0)</f>
        <v>NAVIERA CENTRAL S.A.</v>
      </c>
      <c r="C2" s="2" t="str">
        <f>VLOOKUP(A2,EMPRESAS!$A$1:$C$245,3,0)</f>
        <v>Carga General e H.C</v>
      </c>
      <c r="D2" s="23" t="s">
        <v>616</v>
      </c>
      <c r="E2" s="60">
        <v>11410102</v>
      </c>
      <c r="F2" s="60" t="s">
        <v>617</v>
      </c>
      <c r="G2" s="334" t="s">
        <v>618</v>
      </c>
      <c r="H2" s="60" t="s">
        <v>619</v>
      </c>
      <c r="I2" s="70" t="str">
        <f>VLOOKUP(A2,EMPRESAS!$A$1:$I$245,9,0)</f>
        <v>MAGDALENA</v>
      </c>
      <c r="J2" s="71">
        <v>1</v>
      </c>
      <c r="K2" s="71" t="str">
        <f>VLOOKUP(J2,AUXILIAR_TIPO_ASEGURADORA!$A$2:$B$19,2,0)</f>
        <v>PREVISORA</v>
      </c>
      <c r="L2" s="71">
        <v>1000101</v>
      </c>
      <c r="M2" s="72">
        <v>44392</v>
      </c>
      <c r="N2" s="71">
        <v>1000101</v>
      </c>
      <c r="O2" s="72">
        <v>44392</v>
      </c>
      <c r="P2" s="71">
        <v>1000101</v>
      </c>
      <c r="Q2" s="72">
        <v>44392</v>
      </c>
      <c r="T2" t="str">
        <f ca="1">IF(O2&lt;$Y$1,"Vencida","Vigente")</f>
        <v>Vencida</v>
      </c>
      <c r="U2">
        <f ca="1">$Y$1-O2</f>
        <v>256</v>
      </c>
      <c r="V2" t="str">
        <f ca="1">IF(U2=-$AA$1,"Proxima a vencer"," ")</f>
        <v xml:space="preserve"> </v>
      </c>
    </row>
    <row r="3" spans="1:27">
      <c r="A3" s="3">
        <v>8110368192</v>
      </c>
      <c r="B3" s="30" t="str">
        <f>VLOOKUP(A3,EMPRESAS!$A$1:$B$245,2,0)</f>
        <v>NAVIERA CENTRAL S.A.</v>
      </c>
      <c r="C3" s="2" t="str">
        <f>VLOOKUP(A3,EMPRESAS!$A$1:$C$245,3,0)</f>
        <v>Carga General e H.C</v>
      </c>
      <c r="D3" s="23" t="s">
        <v>39</v>
      </c>
      <c r="E3" s="60">
        <v>11410103</v>
      </c>
      <c r="F3" s="60" t="s">
        <v>617</v>
      </c>
      <c r="G3" s="334" t="s">
        <v>620</v>
      </c>
      <c r="H3" s="60" t="s">
        <v>619</v>
      </c>
      <c r="I3" s="70" t="str">
        <f>VLOOKUP(A3,EMPRESAS!$A$1:$I$245,9,0)</f>
        <v>MAGDALENA</v>
      </c>
      <c r="J3" s="71">
        <v>1</v>
      </c>
      <c r="K3" s="71" t="str">
        <f>VLOOKUP(J3,AUXILIAR_TIPO_ASEGURADORA!$A$2:$B$19,2,0)</f>
        <v>PREVISORA</v>
      </c>
      <c r="L3" s="71">
        <v>1000101</v>
      </c>
      <c r="M3" s="72">
        <v>44392</v>
      </c>
      <c r="N3" s="71">
        <v>1000101</v>
      </c>
      <c r="O3" s="72">
        <v>44392</v>
      </c>
      <c r="P3" s="71">
        <v>1000101</v>
      </c>
      <c r="Q3" s="72">
        <v>44392</v>
      </c>
      <c r="T3" t="str">
        <f t="shared" ref="T3:T66" ca="1" si="0">IF(O3&lt;$Y$1,"Vencida","Vigente")</f>
        <v>Vencida</v>
      </c>
      <c r="U3">
        <f t="shared" ref="U3:U66" ca="1" si="1">$Y$1-O3</f>
        <v>256</v>
      </c>
      <c r="V3" t="str">
        <f t="shared" ref="V3:V68" ca="1" si="2">IF(U3=-$AA$1,"Proxima a vencer"," ")</f>
        <v xml:space="preserve"> </v>
      </c>
    </row>
    <row r="4" spans="1:27">
      <c r="A4" s="3">
        <v>8110368192</v>
      </c>
      <c r="B4" s="30" t="str">
        <f>VLOOKUP(A4,EMPRESAS!$A$1:$B$245,2,0)</f>
        <v>NAVIERA CENTRAL S.A.</v>
      </c>
      <c r="C4" s="2" t="str">
        <f>VLOOKUP(A4,EMPRESAS!$A$1:$C$245,3,0)</f>
        <v>Carga General e H.C</v>
      </c>
      <c r="D4" s="23" t="s">
        <v>621</v>
      </c>
      <c r="E4" s="60">
        <v>11410385</v>
      </c>
      <c r="F4" s="60" t="s">
        <v>617</v>
      </c>
      <c r="G4" s="334" t="s">
        <v>622</v>
      </c>
      <c r="H4" s="60" t="s">
        <v>619</v>
      </c>
      <c r="I4" s="70" t="str">
        <f>VLOOKUP(A4,EMPRESAS!$A$1:$I$245,9,0)</f>
        <v>MAGDALENA</v>
      </c>
      <c r="J4" s="71">
        <v>1</v>
      </c>
      <c r="K4" s="71" t="str">
        <f>VLOOKUP(J4,AUXILIAR_TIPO_ASEGURADORA!$A$2:$B$19,2,0)</f>
        <v>PREVISORA</v>
      </c>
      <c r="L4" s="71">
        <v>1000101</v>
      </c>
      <c r="M4" s="72">
        <v>44392</v>
      </c>
      <c r="N4" s="71">
        <v>1000101</v>
      </c>
      <c r="O4" s="72">
        <v>44392</v>
      </c>
      <c r="P4" s="71">
        <v>1000101</v>
      </c>
      <c r="Q4" s="72">
        <v>44392</v>
      </c>
      <c r="T4" t="str">
        <f t="shared" ca="1" si="0"/>
        <v>Vencida</v>
      </c>
      <c r="U4">
        <f t="shared" ca="1" si="1"/>
        <v>256</v>
      </c>
    </row>
    <row r="5" spans="1:27">
      <c r="A5" s="3">
        <v>8110368192</v>
      </c>
      <c r="B5" s="30" t="str">
        <f>VLOOKUP(A5,EMPRESAS!$A$1:$B$245,2,0)</f>
        <v>NAVIERA CENTRAL S.A.</v>
      </c>
      <c r="C5" s="2" t="str">
        <f>VLOOKUP(A5,EMPRESAS!$A$1:$C$245,3,0)</f>
        <v>Carga General e H.C</v>
      </c>
      <c r="D5" s="23" t="s">
        <v>623</v>
      </c>
      <c r="E5" s="60">
        <v>10110819</v>
      </c>
      <c r="F5" s="60" t="s">
        <v>617</v>
      </c>
      <c r="G5" s="334" t="s">
        <v>624</v>
      </c>
      <c r="H5" s="60" t="s">
        <v>619</v>
      </c>
      <c r="I5" s="70" t="str">
        <f>VLOOKUP(A5,EMPRESAS!$A$1:$I$245,9,0)</f>
        <v>MAGDALENA</v>
      </c>
      <c r="J5" s="71">
        <v>1</v>
      </c>
      <c r="K5" s="71" t="str">
        <f>VLOOKUP(J5,AUXILIAR_TIPO_ASEGURADORA!$A$2:$B$19,2,0)</f>
        <v>PREVISORA</v>
      </c>
      <c r="L5" s="71">
        <v>1000101</v>
      </c>
      <c r="M5" s="72">
        <v>44392</v>
      </c>
      <c r="N5" s="71">
        <v>1000101</v>
      </c>
      <c r="O5" s="72">
        <v>44392</v>
      </c>
      <c r="P5" s="71">
        <v>1000101</v>
      </c>
      <c r="Q5" s="72">
        <v>44392</v>
      </c>
      <c r="T5" t="str">
        <f t="shared" ca="1" si="0"/>
        <v>Vencida</v>
      </c>
      <c r="U5">
        <f t="shared" ca="1" si="1"/>
        <v>256</v>
      </c>
      <c r="V5" t="str">
        <f t="shared" ca="1" si="2"/>
        <v xml:space="preserve"> </v>
      </c>
    </row>
    <row r="6" spans="1:27">
      <c r="A6" s="3">
        <v>8110368192</v>
      </c>
      <c r="B6" s="30" t="str">
        <f>VLOOKUP(A6,EMPRESAS!$A$1:$B$245,2,0)</f>
        <v>NAVIERA CENTRAL S.A.</v>
      </c>
      <c r="C6" s="2" t="str">
        <f>VLOOKUP(A6,EMPRESAS!$A$1:$C$245,3,0)</f>
        <v>Carga General e H.C</v>
      </c>
      <c r="D6" s="23" t="s">
        <v>625</v>
      </c>
      <c r="E6" s="60">
        <v>11410104</v>
      </c>
      <c r="F6" s="60" t="s">
        <v>626</v>
      </c>
      <c r="G6" s="334" t="s">
        <v>627</v>
      </c>
      <c r="H6" s="60" t="s">
        <v>619</v>
      </c>
      <c r="I6" s="70" t="str">
        <f>VLOOKUP(A6,EMPRESAS!$A$1:$I$245,9,0)</f>
        <v>MAGDALENA</v>
      </c>
      <c r="J6" s="71">
        <v>1</v>
      </c>
      <c r="K6" s="71" t="str">
        <f>VLOOKUP(J6,AUXILIAR_TIPO_ASEGURADORA!$A$2:$B$19,2,0)</f>
        <v>PREVISORA</v>
      </c>
      <c r="L6" s="71">
        <v>1000101</v>
      </c>
      <c r="M6" s="72">
        <v>44392</v>
      </c>
      <c r="N6" s="71">
        <v>1000101</v>
      </c>
      <c r="O6" s="72">
        <v>44392</v>
      </c>
      <c r="P6" s="71">
        <v>1000101</v>
      </c>
      <c r="Q6" s="72">
        <v>44392</v>
      </c>
      <c r="T6" t="str">
        <f t="shared" ca="1" si="0"/>
        <v>Vencida</v>
      </c>
      <c r="U6">
        <f t="shared" ca="1" si="1"/>
        <v>256</v>
      </c>
    </row>
    <row r="7" spans="1:27">
      <c r="A7" s="3">
        <v>8110368192</v>
      </c>
      <c r="B7" s="30" t="str">
        <f>VLOOKUP(A7,EMPRESAS!$A$1:$B$245,2,0)</f>
        <v>NAVIERA CENTRAL S.A.</v>
      </c>
      <c r="C7" s="2" t="str">
        <f>VLOOKUP(A7,EMPRESAS!$A$1:$C$245,3,0)</f>
        <v>Carga General e H.C</v>
      </c>
      <c r="D7" s="23" t="s">
        <v>628</v>
      </c>
      <c r="E7" s="60">
        <v>11410105</v>
      </c>
      <c r="F7" s="60" t="s">
        <v>626</v>
      </c>
      <c r="G7" s="334" t="s">
        <v>627</v>
      </c>
      <c r="H7" s="60" t="s">
        <v>619</v>
      </c>
      <c r="I7" s="70" t="str">
        <f>VLOOKUP(A7,EMPRESAS!$A$1:$I$245,9,0)</f>
        <v>MAGDALENA</v>
      </c>
      <c r="J7" s="71">
        <v>1</v>
      </c>
      <c r="K7" s="71" t="str">
        <f>VLOOKUP(J7,AUXILIAR_TIPO_ASEGURADORA!$A$2:$B$19,2,0)</f>
        <v>PREVISORA</v>
      </c>
      <c r="L7" s="71">
        <v>1000101</v>
      </c>
      <c r="M7" s="72">
        <v>44392</v>
      </c>
      <c r="N7" s="71">
        <v>1000101</v>
      </c>
      <c r="O7" s="72">
        <v>44392</v>
      </c>
      <c r="P7" s="71">
        <v>1000101</v>
      </c>
      <c r="Q7" s="72">
        <v>44392</v>
      </c>
      <c r="T7" t="str">
        <f t="shared" ca="1" si="0"/>
        <v>Vencida</v>
      </c>
      <c r="U7">
        <f t="shared" ca="1" si="1"/>
        <v>256</v>
      </c>
    </row>
    <row r="8" spans="1:27">
      <c r="A8" s="3">
        <v>8110368192</v>
      </c>
      <c r="B8" s="30" t="str">
        <f>VLOOKUP(A8,EMPRESAS!$A$1:$B$245,2,0)</f>
        <v>NAVIERA CENTRAL S.A.</v>
      </c>
      <c r="C8" s="2" t="str">
        <f>VLOOKUP(A8,EMPRESAS!$A$1:$C$245,3,0)</f>
        <v>Carga General e H.C</v>
      </c>
      <c r="D8" s="23" t="s">
        <v>629</v>
      </c>
      <c r="E8" s="60">
        <v>11410106</v>
      </c>
      <c r="F8" s="60" t="s">
        <v>626</v>
      </c>
      <c r="G8" s="334" t="s">
        <v>627</v>
      </c>
      <c r="H8" s="60" t="s">
        <v>619</v>
      </c>
      <c r="I8" s="70" t="str">
        <f>VLOOKUP(A8,EMPRESAS!$A$1:$I$245,9,0)</f>
        <v>MAGDALENA</v>
      </c>
      <c r="J8" s="71">
        <v>1</v>
      </c>
      <c r="K8" s="71" t="str">
        <f>VLOOKUP(J8,AUXILIAR_TIPO_ASEGURADORA!$A$2:$B$19,2,0)</f>
        <v>PREVISORA</v>
      </c>
      <c r="L8" s="71">
        <v>1000101</v>
      </c>
      <c r="M8" s="72">
        <v>44392</v>
      </c>
      <c r="N8" s="71">
        <v>1000101</v>
      </c>
      <c r="O8" s="72">
        <v>44392</v>
      </c>
      <c r="P8" s="71">
        <v>1000101</v>
      </c>
      <c r="Q8" s="72">
        <v>44392</v>
      </c>
      <c r="T8" t="str">
        <f t="shared" ca="1" si="0"/>
        <v>Vencida</v>
      </c>
      <c r="U8">
        <f t="shared" ca="1" si="1"/>
        <v>256</v>
      </c>
    </row>
    <row r="9" spans="1:27">
      <c r="A9" s="3">
        <v>8110368192</v>
      </c>
      <c r="B9" s="30" t="str">
        <f>VLOOKUP(A9,EMPRESAS!$A$1:$B$245,2,0)</f>
        <v>NAVIERA CENTRAL S.A.</v>
      </c>
      <c r="C9" s="2" t="str">
        <f>VLOOKUP(A9,EMPRESAS!$A$1:$C$245,3,0)</f>
        <v>Carga General e H.C</v>
      </c>
      <c r="D9" s="23" t="s">
        <v>630</v>
      </c>
      <c r="E9" s="60">
        <v>11410107</v>
      </c>
      <c r="F9" s="60" t="s">
        <v>626</v>
      </c>
      <c r="G9" s="334" t="s">
        <v>627</v>
      </c>
      <c r="H9" s="60" t="s">
        <v>619</v>
      </c>
      <c r="I9" s="70" t="str">
        <f>VLOOKUP(A9,EMPRESAS!$A$1:$I$245,9,0)</f>
        <v>MAGDALENA</v>
      </c>
      <c r="J9" s="71">
        <v>1</v>
      </c>
      <c r="K9" s="71" t="str">
        <f>VLOOKUP(J9,AUXILIAR_TIPO_ASEGURADORA!$A$2:$B$19,2,0)</f>
        <v>PREVISORA</v>
      </c>
      <c r="L9" s="71">
        <v>1000101</v>
      </c>
      <c r="M9" s="72">
        <v>44392</v>
      </c>
      <c r="N9" s="71">
        <v>1000101</v>
      </c>
      <c r="O9" s="72">
        <v>44392</v>
      </c>
      <c r="P9" s="71">
        <v>1000101</v>
      </c>
      <c r="Q9" s="72">
        <v>44392</v>
      </c>
      <c r="T9" t="str">
        <f t="shared" ca="1" si="0"/>
        <v>Vencida</v>
      </c>
      <c r="U9">
        <f t="shared" ca="1" si="1"/>
        <v>256</v>
      </c>
    </row>
    <row r="10" spans="1:27">
      <c r="A10" s="3">
        <v>8110368192</v>
      </c>
      <c r="B10" s="30" t="str">
        <f>VLOOKUP(A10,EMPRESAS!$A$1:$B$245,2,0)</f>
        <v>NAVIERA CENTRAL S.A.</v>
      </c>
      <c r="C10" s="2" t="str">
        <f>VLOOKUP(A10,EMPRESAS!$A$1:$C$245,3,0)</f>
        <v>Carga General e H.C</v>
      </c>
      <c r="D10" s="23" t="s">
        <v>631</v>
      </c>
      <c r="E10" s="60">
        <v>11410108</v>
      </c>
      <c r="F10" s="60" t="s">
        <v>626</v>
      </c>
      <c r="G10" s="334" t="s">
        <v>632</v>
      </c>
      <c r="H10" s="60" t="s">
        <v>619</v>
      </c>
      <c r="I10" s="70" t="str">
        <f>VLOOKUP(A10,EMPRESAS!$A$1:$I$245,9,0)</f>
        <v>MAGDALENA</v>
      </c>
      <c r="J10" s="71">
        <v>1</v>
      </c>
      <c r="K10" s="71" t="str">
        <f>VLOOKUP(J10,AUXILIAR_TIPO_ASEGURADORA!$A$2:$B$19,2,0)</f>
        <v>PREVISORA</v>
      </c>
      <c r="L10" s="71">
        <v>1000101</v>
      </c>
      <c r="M10" s="72">
        <v>44392</v>
      </c>
      <c r="N10" s="71">
        <v>1000101</v>
      </c>
      <c r="O10" s="72">
        <v>44392</v>
      </c>
      <c r="P10" s="71">
        <v>1000101</v>
      </c>
      <c r="Q10" s="72">
        <v>44392</v>
      </c>
      <c r="T10" t="str">
        <f t="shared" ca="1" si="0"/>
        <v>Vencida</v>
      </c>
      <c r="U10">
        <f t="shared" ca="1" si="1"/>
        <v>256</v>
      </c>
      <c r="V10" t="str">
        <f t="shared" ca="1" si="2"/>
        <v xml:space="preserve"> </v>
      </c>
    </row>
    <row r="11" spans="1:27">
      <c r="A11" s="3">
        <v>8110368192</v>
      </c>
      <c r="B11" s="30" t="str">
        <f>VLOOKUP(A11,EMPRESAS!$A$1:$B$245,2,0)</f>
        <v>NAVIERA CENTRAL S.A.</v>
      </c>
      <c r="C11" s="2" t="str">
        <f>VLOOKUP(A11,EMPRESAS!$A$1:$C$245,3,0)</f>
        <v>Carga General e H.C</v>
      </c>
      <c r="D11" s="23" t="s">
        <v>633</v>
      </c>
      <c r="E11" s="60">
        <v>11410109</v>
      </c>
      <c r="F11" s="60" t="s">
        <v>626</v>
      </c>
      <c r="G11" s="334" t="s">
        <v>632</v>
      </c>
      <c r="H11" s="60" t="s">
        <v>619</v>
      </c>
      <c r="I11" s="70" t="str">
        <f>VLOOKUP(A11,EMPRESAS!$A$1:$I$245,9,0)</f>
        <v>MAGDALENA</v>
      </c>
      <c r="J11" s="71">
        <v>1</v>
      </c>
      <c r="K11" s="71" t="str">
        <f>VLOOKUP(J11,AUXILIAR_TIPO_ASEGURADORA!$A$2:$B$19,2,0)</f>
        <v>PREVISORA</v>
      </c>
      <c r="L11" s="71">
        <v>1000101</v>
      </c>
      <c r="M11" s="72">
        <v>44392</v>
      </c>
      <c r="N11" s="71">
        <v>1000101</v>
      </c>
      <c r="O11" s="72">
        <v>44392</v>
      </c>
      <c r="P11" s="71">
        <v>1000101</v>
      </c>
      <c r="Q11" s="72">
        <v>44392</v>
      </c>
      <c r="T11" t="str">
        <f t="shared" ca="1" si="0"/>
        <v>Vencida</v>
      </c>
      <c r="U11">
        <f t="shared" ca="1" si="1"/>
        <v>256</v>
      </c>
      <c r="V11" t="str">
        <f t="shared" ca="1" si="2"/>
        <v xml:space="preserve"> </v>
      </c>
    </row>
    <row r="12" spans="1:27">
      <c r="A12" s="3">
        <v>8110368192</v>
      </c>
      <c r="B12" s="30" t="str">
        <f>VLOOKUP(A12,EMPRESAS!$A$1:$B$245,2,0)</f>
        <v>NAVIERA CENTRAL S.A.</v>
      </c>
      <c r="C12" s="2" t="str">
        <f>VLOOKUP(A12,EMPRESAS!$A$1:$C$245,3,0)</f>
        <v>Carga General e H.C</v>
      </c>
      <c r="D12" s="23" t="s">
        <v>634</v>
      </c>
      <c r="E12" s="60">
        <v>11410110</v>
      </c>
      <c r="F12" s="60" t="s">
        <v>626</v>
      </c>
      <c r="G12" s="334" t="s">
        <v>632</v>
      </c>
      <c r="H12" s="60" t="s">
        <v>619</v>
      </c>
      <c r="I12" s="70" t="str">
        <f>VLOOKUP(A12,EMPRESAS!$A$1:$I$245,9,0)</f>
        <v>MAGDALENA</v>
      </c>
      <c r="J12" s="71">
        <v>1</v>
      </c>
      <c r="K12" s="71" t="str">
        <f>VLOOKUP(J12,AUXILIAR_TIPO_ASEGURADORA!$A$2:$B$19,2,0)</f>
        <v>PREVISORA</v>
      </c>
      <c r="L12" s="71">
        <v>1000101</v>
      </c>
      <c r="M12" s="72">
        <v>44392</v>
      </c>
      <c r="N12" s="71">
        <v>1000101</v>
      </c>
      <c r="O12" s="72">
        <v>44392</v>
      </c>
      <c r="P12" s="71">
        <v>1000101</v>
      </c>
      <c r="Q12" s="72">
        <v>44392</v>
      </c>
      <c r="T12" t="str">
        <f t="shared" ca="1" si="0"/>
        <v>Vencida</v>
      </c>
      <c r="U12">
        <f t="shared" ca="1" si="1"/>
        <v>256</v>
      </c>
      <c r="V12" t="str">
        <f t="shared" ca="1" si="2"/>
        <v xml:space="preserve"> </v>
      </c>
    </row>
    <row r="13" spans="1:27">
      <c r="A13" s="3">
        <v>8110368192</v>
      </c>
      <c r="B13" s="30" t="str">
        <f>VLOOKUP(A13,EMPRESAS!$A$1:$B$245,2,0)</f>
        <v>NAVIERA CENTRAL S.A.</v>
      </c>
      <c r="C13" s="2" t="str">
        <f>VLOOKUP(A13,EMPRESAS!$A$1:$C$245,3,0)</f>
        <v>Carga General e H.C</v>
      </c>
      <c r="D13" s="23" t="s">
        <v>635</v>
      </c>
      <c r="E13" s="60">
        <v>11410111</v>
      </c>
      <c r="F13" s="60" t="s">
        <v>626</v>
      </c>
      <c r="G13" s="334" t="s">
        <v>632</v>
      </c>
      <c r="H13" s="60" t="s">
        <v>619</v>
      </c>
      <c r="I13" s="70" t="str">
        <f>VLOOKUP(A13,EMPRESAS!$A$1:$I$245,9,0)</f>
        <v>MAGDALENA</v>
      </c>
      <c r="J13" s="71">
        <v>1</v>
      </c>
      <c r="K13" s="71" t="str">
        <f>VLOOKUP(J13,AUXILIAR_TIPO_ASEGURADORA!$A$2:$B$19,2,0)</f>
        <v>PREVISORA</v>
      </c>
      <c r="L13" s="71">
        <v>1000101</v>
      </c>
      <c r="M13" s="72">
        <v>44392</v>
      </c>
      <c r="N13" s="71">
        <v>1000101</v>
      </c>
      <c r="O13" s="72">
        <v>44392</v>
      </c>
      <c r="P13" s="71">
        <v>1000101</v>
      </c>
      <c r="Q13" s="72">
        <v>44392</v>
      </c>
      <c r="T13" t="str">
        <f t="shared" ca="1" si="0"/>
        <v>Vencida</v>
      </c>
      <c r="U13">
        <f t="shared" ca="1" si="1"/>
        <v>256</v>
      </c>
      <c r="V13" t="str">
        <f t="shared" ca="1" si="2"/>
        <v xml:space="preserve"> </v>
      </c>
    </row>
    <row r="14" spans="1:27">
      <c r="A14" s="3">
        <v>8110368192</v>
      </c>
      <c r="B14" s="30" t="str">
        <f>VLOOKUP(A14,EMPRESAS!$A$1:$B$245,2,0)</f>
        <v>NAVIERA CENTRAL S.A.</v>
      </c>
      <c r="C14" s="2" t="str">
        <f>VLOOKUP(A14,EMPRESAS!$A$1:$C$245,3,0)</f>
        <v>Carga General e H.C</v>
      </c>
      <c r="D14" s="23" t="s">
        <v>636</v>
      </c>
      <c r="E14" s="60">
        <v>11410112</v>
      </c>
      <c r="F14" s="60" t="s">
        <v>626</v>
      </c>
      <c r="G14" s="334" t="s">
        <v>632</v>
      </c>
      <c r="H14" s="60" t="s">
        <v>619</v>
      </c>
      <c r="I14" s="70" t="str">
        <f>VLOOKUP(A14,EMPRESAS!$A$1:$I$245,9,0)</f>
        <v>MAGDALENA</v>
      </c>
      <c r="J14" s="71">
        <v>1</v>
      </c>
      <c r="K14" s="71" t="str">
        <f>VLOOKUP(J14,AUXILIAR_TIPO_ASEGURADORA!$A$2:$B$19,2,0)</f>
        <v>PREVISORA</v>
      </c>
      <c r="L14" s="71">
        <v>1000101</v>
      </c>
      <c r="M14" s="72">
        <v>44392</v>
      </c>
      <c r="N14" s="71">
        <v>1000101</v>
      </c>
      <c r="O14" s="72">
        <v>44392</v>
      </c>
      <c r="P14" s="71">
        <v>1000101</v>
      </c>
      <c r="Q14" s="72">
        <v>44392</v>
      </c>
      <c r="T14" t="str">
        <f t="shared" ca="1" si="0"/>
        <v>Vencida</v>
      </c>
      <c r="U14">
        <f t="shared" ca="1" si="1"/>
        <v>256</v>
      </c>
      <c r="V14" t="str">
        <f t="shared" ca="1" si="2"/>
        <v xml:space="preserve"> </v>
      </c>
    </row>
    <row r="15" spans="1:27">
      <c r="A15" s="3">
        <v>8110368192</v>
      </c>
      <c r="B15" s="30" t="str">
        <f>VLOOKUP(A15,EMPRESAS!$A$1:$B$245,2,0)</f>
        <v>NAVIERA CENTRAL S.A.</v>
      </c>
      <c r="C15" s="2" t="str">
        <f>VLOOKUP(A15,EMPRESAS!$A$1:$C$245,3,0)</f>
        <v>Carga General e H.C</v>
      </c>
      <c r="D15" s="23" t="s">
        <v>637</v>
      </c>
      <c r="E15" s="60">
        <v>11410113</v>
      </c>
      <c r="F15" s="60" t="s">
        <v>626</v>
      </c>
      <c r="G15" s="334" t="s">
        <v>632</v>
      </c>
      <c r="H15" s="60" t="s">
        <v>619</v>
      </c>
      <c r="I15" s="70" t="str">
        <f>VLOOKUP(A15,EMPRESAS!$A$1:$I$245,9,0)</f>
        <v>MAGDALENA</v>
      </c>
      <c r="J15" s="71">
        <v>1</v>
      </c>
      <c r="K15" s="71" t="str">
        <f>VLOOKUP(J15,AUXILIAR_TIPO_ASEGURADORA!$A$2:$B$19,2,0)</f>
        <v>PREVISORA</v>
      </c>
      <c r="L15" s="71">
        <v>1000101</v>
      </c>
      <c r="M15" s="72">
        <v>44392</v>
      </c>
      <c r="N15" s="71">
        <v>1000101</v>
      </c>
      <c r="O15" s="72">
        <v>44392</v>
      </c>
      <c r="P15" s="71">
        <v>1000101</v>
      </c>
      <c r="Q15" s="72">
        <v>44392</v>
      </c>
      <c r="T15" t="str">
        <f t="shared" ca="1" si="0"/>
        <v>Vencida</v>
      </c>
      <c r="U15">
        <f t="shared" ca="1" si="1"/>
        <v>256</v>
      </c>
      <c r="V15" t="str">
        <f t="shared" ca="1" si="2"/>
        <v xml:space="preserve"> </v>
      </c>
    </row>
    <row r="16" spans="1:27">
      <c r="A16" s="3">
        <v>8110368192</v>
      </c>
      <c r="B16" s="30" t="str">
        <f>VLOOKUP(A16,EMPRESAS!$A$1:$B$245,2,0)</f>
        <v>NAVIERA CENTRAL S.A.</v>
      </c>
      <c r="C16" s="2" t="str">
        <f>VLOOKUP(A16,EMPRESAS!$A$1:$C$245,3,0)</f>
        <v>Carga General e H.C</v>
      </c>
      <c r="D16" s="23" t="s">
        <v>638</v>
      </c>
      <c r="E16" s="60">
        <v>11410359</v>
      </c>
      <c r="F16" s="60" t="s">
        <v>626</v>
      </c>
      <c r="G16" s="334" t="s">
        <v>639</v>
      </c>
      <c r="H16" s="60" t="s">
        <v>619</v>
      </c>
      <c r="I16" s="70" t="str">
        <f>VLOOKUP(A16,EMPRESAS!$A$1:$I$245,9,0)</f>
        <v>MAGDALENA</v>
      </c>
      <c r="J16" s="71">
        <v>1</v>
      </c>
      <c r="K16" s="71" t="str">
        <f>VLOOKUP(J16,AUXILIAR_TIPO_ASEGURADORA!$A$2:$B$19,2,0)</f>
        <v>PREVISORA</v>
      </c>
      <c r="L16" s="71">
        <v>1000101</v>
      </c>
      <c r="M16" s="72">
        <v>44392</v>
      </c>
      <c r="N16" s="71">
        <v>1000101</v>
      </c>
      <c r="O16" s="72">
        <v>44392</v>
      </c>
      <c r="P16" s="71">
        <v>1000101</v>
      </c>
      <c r="Q16" s="72">
        <v>44392</v>
      </c>
      <c r="T16" t="str">
        <f t="shared" ca="1" si="0"/>
        <v>Vencida</v>
      </c>
      <c r="U16">
        <f t="shared" ca="1" si="1"/>
        <v>256</v>
      </c>
    </row>
    <row r="17" spans="1:22">
      <c r="A17" s="3">
        <v>8110368192</v>
      </c>
      <c r="B17" s="30" t="str">
        <f>VLOOKUP(A17,EMPRESAS!$A$1:$B$245,2,0)</f>
        <v>NAVIERA CENTRAL S.A.</v>
      </c>
      <c r="C17" s="2" t="str">
        <f>VLOOKUP(A17,EMPRESAS!$A$1:$C$245,3,0)</f>
        <v>Carga General e H.C</v>
      </c>
      <c r="D17" s="23" t="s">
        <v>640</v>
      </c>
      <c r="E17" s="60">
        <v>11410360</v>
      </c>
      <c r="F17" s="60" t="s">
        <v>626</v>
      </c>
      <c r="G17" s="334" t="s">
        <v>639</v>
      </c>
      <c r="H17" s="60" t="s">
        <v>619</v>
      </c>
      <c r="I17" s="70" t="str">
        <f>VLOOKUP(A17,EMPRESAS!$A$1:$I$245,9,0)</f>
        <v>MAGDALENA</v>
      </c>
      <c r="J17" s="71">
        <v>1</v>
      </c>
      <c r="K17" s="71" t="str">
        <f>VLOOKUP(J17,AUXILIAR_TIPO_ASEGURADORA!$A$2:$B$19,2,0)</f>
        <v>PREVISORA</v>
      </c>
      <c r="L17" s="71">
        <v>1000101</v>
      </c>
      <c r="M17" s="72">
        <v>44392</v>
      </c>
      <c r="N17" s="71">
        <v>1000101</v>
      </c>
      <c r="O17" s="72">
        <v>44392</v>
      </c>
      <c r="P17" s="71">
        <v>1000101</v>
      </c>
      <c r="Q17" s="72">
        <v>44392</v>
      </c>
      <c r="T17" t="str">
        <f t="shared" ca="1" si="0"/>
        <v>Vencida</v>
      </c>
      <c r="U17">
        <f t="shared" ca="1" si="1"/>
        <v>256</v>
      </c>
    </row>
    <row r="18" spans="1:22">
      <c r="A18" s="3">
        <v>8110368192</v>
      </c>
      <c r="B18" s="30" t="str">
        <f>VLOOKUP(A18,EMPRESAS!$A$1:$B$245,2,0)</f>
        <v>NAVIERA CENTRAL S.A.</v>
      </c>
      <c r="C18" s="2" t="str">
        <f>VLOOKUP(A18,EMPRESAS!$A$1:$C$245,3,0)</f>
        <v>Carga General e H.C</v>
      </c>
      <c r="D18" s="23" t="s">
        <v>641</v>
      </c>
      <c r="E18" s="60">
        <v>11410361</v>
      </c>
      <c r="F18" s="60" t="s">
        <v>626</v>
      </c>
      <c r="G18" s="334" t="s">
        <v>639</v>
      </c>
      <c r="H18" s="60" t="s">
        <v>619</v>
      </c>
      <c r="I18" s="70" t="str">
        <f>VLOOKUP(A18,EMPRESAS!$A$1:$I$245,9,0)</f>
        <v>MAGDALENA</v>
      </c>
      <c r="J18" s="71">
        <v>1</v>
      </c>
      <c r="K18" s="71" t="str">
        <f>VLOOKUP(J18,AUXILIAR_TIPO_ASEGURADORA!$A$2:$B$19,2,0)</f>
        <v>PREVISORA</v>
      </c>
      <c r="L18" s="71">
        <v>1000101</v>
      </c>
      <c r="M18" s="72">
        <v>44392</v>
      </c>
      <c r="N18" s="71">
        <v>1000101</v>
      </c>
      <c r="O18" s="72">
        <v>44392</v>
      </c>
      <c r="P18" s="71">
        <v>1000101</v>
      </c>
      <c r="Q18" s="72">
        <v>44392</v>
      </c>
      <c r="T18" t="str">
        <f t="shared" ca="1" si="0"/>
        <v>Vencida</v>
      </c>
      <c r="U18">
        <f t="shared" ca="1" si="1"/>
        <v>256</v>
      </c>
    </row>
    <row r="19" spans="1:22">
      <c r="A19" s="3">
        <v>8110368192</v>
      </c>
      <c r="B19" s="30" t="str">
        <f>VLOOKUP(A19,EMPRESAS!$A$1:$B$245,2,0)</f>
        <v>NAVIERA CENTRAL S.A.</v>
      </c>
      <c r="C19" s="2" t="str">
        <f>VLOOKUP(A19,EMPRESAS!$A$1:$C$245,3,0)</f>
        <v>Carga General e H.C</v>
      </c>
      <c r="D19" s="23" t="s">
        <v>642</v>
      </c>
      <c r="E19" s="60">
        <v>11410362</v>
      </c>
      <c r="F19" s="60" t="s">
        <v>626</v>
      </c>
      <c r="G19" s="334" t="s">
        <v>639</v>
      </c>
      <c r="H19" s="60" t="s">
        <v>619</v>
      </c>
      <c r="I19" s="70" t="str">
        <f>VLOOKUP(A19,EMPRESAS!$A$1:$I$245,9,0)</f>
        <v>MAGDALENA</v>
      </c>
      <c r="J19" s="71">
        <v>1</v>
      </c>
      <c r="K19" s="71" t="str">
        <f>VLOOKUP(J19,AUXILIAR_TIPO_ASEGURADORA!$A$2:$B$19,2,0)</f>
        <v>PREVISORA</v>
      </c>
      <c r="L19" s="71">
        <v>1000101</v>
      </c>
      <c r="M19" s="72">
        <v>44392</v>
      </c>
      <c r="N19" s="71">
        <v>1000101</v>
      </c>
      <c r="O19" s="72">
        <v>44392</v>
      </c>
      <c r="P19" s="71">
        <v>1000101</v>
      </c>
      <c r="Q19" s="72">
        <v>44392</v>
      </c>
      <c r="T19" t="str">
        <f t="shared" ca="1" si="0"/>
        <v>Vencida</v>
      </c>
      <c r="U19">
        <f t="shared" ca="1" si="1"/>
        <v>256</v>
      </c>
    </row>
    <row r="20" spans="1:22">
      <c r="A20" s="3">
        <v>8110368192</v>
      </c>
      <c r="B20" s="30" t="str">
        <f>VLOOKUP(A20,EMPRESAS!$A$1:$B$245,2,0)</f>
        <v>NAVIERA CENTRAL S.A.</v>
      </c>
      <c r="C20" s="2" t="str">
        <f>VLOOKUP(A20,EMPRESAS!$A$1:$C$245,3,0)</f>
        <v>Carga General e H.C</v>
      </c>
      <c r="D20" s="23" t="s">
        <v>643</v>
      </c>
      <c r="E20" s="60">
        <v>11410363</v>
      </c>
      <c r="F20" s="60" t="s">
        <v>626</v>
      </c>
      <c r="G20" s="334" t="s">
        <v>639</v>
      </c>
      <c r="H20" s="60" t="s">
        <v>619</v>
      </c>
      <c r="I20" s="70" t="str">
        <f>VLOOKUP(A20,EMPRESAS!$A$1:$I$245,9,0)</f>
        <v>MAGDALENA</v>
      </c>
      <c r="J20" s="71">
        <v>1</v>
      </c>
      <c r="K20" s="71" t="str">
        <f>VLOOKUP(J20,AUXILIAR_TIPO_ASEGURADORA!$A$2:$B$19,2,0)</f>
        <v>PREVISORA</v>
      </c>
      <c r="L20" s="71">
        <v>1000101</v>
      </c>
      <c r="M20" s="72">
        <v>44392</v>
      </c>
      <c r="N20" s="71">
        <v>1000101</v>
      </c>
      <c r="O20" s="72">
        <v>44392</v>
      </c>
      <c r="P20" s="71">
        <v>1000101</v>
      </c>
      <c r="Q20" s="72">
        <v>44392</v>
      </c>
      <c r="T20" t="str">
        <f t="shared" ca="1" si="0"/>
        <v>Vencida</v>
      </c>
      <c r="U20">
        <f t="shared" ca="1" si="1"/>
        <v>256</v>
      </c>
    </row>
    <row r="21" spans="1:22">
      <c r="A21" s="3">
        <v>8110368192</v>
      </c>
      <c r="B21" s="30" t="str">
        <f>VLOOKUP(A21,EMPRESAS!$A$1:$B$245,2,0)</f>
        <v>NAVIERA CENTRAL S.A.</v>
      </c>
      <c r="C21" s="2" t="str">
        <f>VLOOKUP(A21,EMPRESAS!$A$1:$C$245,3,0)</f>
        <v>Carga General e H.C</v>
      </c>
      <c r="D21" s="23" t="s">
        <v>644</v>
      </c>
      <c r="E21" s="60">
        <v>11410364</v>
      </c>
      <c r="F21" s="60" t="s">
        <v>626</v>
      </c>
      <c r="G21" s="334" t="s">
        <v>639</v>
      </c>
      <c r="H21" s="60" t="s">
        <v>619</v>
      </c>
      <c r="I21" s="70" t="str">
        <f>VLOOKUP(A21,EMPRESAS!$A$1:$I$245,9,0)</f>
        <v>MAGDALENA</v>
      </c>
      <c r="J21" s="71">
        <v>1</v>
      </c>
      <c r="K21" s="71" t="str">
        <f>VLOOKUP(J21,AUXILIAR_TIPO_ASEGURADORA!$A$2:$B$19,2,0)</f>
        <v>PREVISORA</v>
      </c>
      <c r="L21" s="71">
        <v>1000101</v>
      </c>
      <c r="M21" s="72">
        <v>44392</v>
      </c>
      <c r="N21" s="71">
        <v>1000101</v>
      </c>
      <c r="O21" s="72">
        <v>44392</v>
      </c>
      <c r="P21" s="71">
        <v>1000101</v>
      </c>
      <c r="Q21" s="72">
        <v>44392</v>
      </c>
      <c r="T21" t="str">
        <f t="shared" ca="1" si="0"/>
        <v>Vencida</v>
      </c>
      <c r="U21">
        <f t="shared" ca="1" si="1"/>
        <v>256</v>
      </c>
      <c r="V21" t="str">
        <f t="shared" ca="1" si="2"/>
        <v xml:space="preserve"> </v>
      </c>
    </row>
    <row r="22" spans="1:22">
      <c r="A22" s="3">
        <v>8110368192</v>
      </c>
      <c r="B22" s="30" t="str">
        <f>VLOOKUP(A22,EMPRESAS!$A$1:$B$245,2,0)</f>
        <v>NAVIERA CENTRAL S.A.</v>
      </c>
      <c r="C22" s="2" t="str">
        <f>VLOOKUP(A22,EMPRESAS!$A$1:$C$245,3,0)</f>
        <v>Carga General e H.C</v>
      </c>
      <c r="D22" s="23" t="s">
        <v>645</v>
      </c>
      <c r="E22" s="60">
        <v>11410365</v>
      </c>
      <c r="F22" s="60" t="s">
        <v>626</v>
      </c>
      <c r="G22" s="334" t="s">
        <v>639</v>
      </c>
      <c r="H22" s="60" t="s">
        <v>619</v>
      </c>
      <c r="I22" s="70" t="str">
        <f>VLOOKUP(A22,EMPRESAS!$A$1:$I$245,9,0)</f>
        <v>MAGDALENA</v>
      </c>
      <c r="J22" s="71">
        <v>1</v>
      </c>
      <c r="K22" s="71" t="str">
        <f>VLOOKUP(J22,AUXILIAR_TIPO_ASEGURADORA!$A$2:$B$19,2,0)</f>
        <v>PREVISORA</v>
      </c>
      <c r="L22" s="71">
        <v>1000101</v>
      </c>
      <c r="M22" s="72">
        <v>44392</v>
      </c>
      <c r="N22" s="71">
        <v>1000101</v>
      </c>
      <c r="O22" s="72">
        <v>44392</v>
      </c>
      <c r="P22" s="71">
        <v>1000101</v>
      </c>
      <c r="Q22" s="72">
        <v>44392</v>
      </c>
      <c r="T22" t="str">
        <f t="shared" ca="1" si="0"/>
        <v>Vencida</v>
      </c>
      <c r="U22">
        <f t="shared" ca="1" si="1"/>
        <v>256</v>
      </c>
      <c r="V22" t="str">
        <f t="shared" ca="1" si="2"/>
        <v xml:space="preserve"> </v>
      </c>
    </row>
    <row r="23" spans="1:22">
      <c r="A23" s="3">
        <v>8110368192</v>
      </c>
      <c r="B23" s="30" t="str">
        <f>VLOOKUP(A23,EMPRESAS!$A$1:$B$245,2,0)</f>
        <v>NAVIERA CENTRAL S.A.</v>
      </c>
      <c r="C23" s="2" t="str">
        <f>VLOOKUP(A23,EMPRESAS!$A$1:$C$245,3,0)</f>
        <v>Carga General e H.C</v>
      </c>
      <c r="D23" s="23" t="s">
        <v>646</v>
      </c>
      <c r="E23" s="60">
        <v>11410366</v>
      </c>
      <c r="F23" s="60" t="s">
        <v>626</v>
      </c>
      <c r="G23" s="334" t="s">
        <v>639</v>
      </c>
      <c r="H23" s="60" t="s">
        <v>619</v>
      </c>
      <c r="I23" s="70" t="str">
        <f>VLOOKUP(A23,EMPRESAS!$A$1:$I$245,9,0)</f>
        <v>MAGDALENA</v>
      </c>
      <c r="J23" s="71">
        <v>1</v>
      </c>
      <c r="K23" s="71" t="str">
        <f>VLOOKUP(J23,AUXILIAR_TIPO_ASEGURADORA!$A$2:$B$19,2,0)</f>
        <v>PREVISORA</v>
      </c>
      <c r="L23" s="71">
        <v>1000101</v>
      </c>
      <c r="M23" s="72">
        <v>44392</v>
      </c>
      <c r="N23" s="71">
        <v>1000101</v>
      </c>
      <c r="O23" s="72">
        <v>44392</v>
      </c>
      <c r="P23" s="71">
        <v>1000101</v>
      </c>
      <c r="Q23" s="72">
        <v>44392</v>
      </c>
      <c r="T23" t="str">
        <f t="shared" ca="1" si="0"/>
        <v>Vencida</v>
      </c>
      <c r="U23">
        <f t="shared" ca="1" si="1"/>
        <v>256</v>
      </c>
      <c r="V23" t="str">
        <f t="shared" ca="1" si="2"/>
        <v xml:space="preserve"> </v>
      </c>
    </row>
    <row r="24" spans="1:22">
      <c r="A24" s="3">
        <v>8110368192</v>
      </c>
      <c r="B24" s="30" t="str">
        <f>VLOOKUP(A24,EMPRESAS!$A$1:$B$245,2,0)</f>
        <v>NAVIERA CENTRAL S.A.</v>
      </c>
      <c r="C24" s="2" t="str">
        <f>VLOOKUP(A24,EMPRESAS!$A$1:$C$245,3,0)</f>
        <v>Carga General e H.C</v>
      </c>
      <c r="D24" s="23" t="s">
        <v>647</v>
      </c>
      <c r="E24" s="60">
        <v>10910007</v>
      </c>
      <c r="F24" s="60" t="s">
        <v>626</v>
      </c>
      <c r="G24" s="334" t="s">
        <v>648</v>
      </c>
      <c r="H24" s="60" t="s">
        <v>619</v>
      </c>
      <c r="I24" s="70" t="str">
        <f>VLOOKUP(A24,EMPRESAS!$A$1:$I$245,9,0)</f>
        <v>MAGDALENA</v>
      </c>
      <c r="J24" s="71">
        <v>1</v>
      </c>
      <c r="K24" s="71" t="str">
        <f>VLOOKUP(J24,AUXILIAR_TIPO_ASEGURADORA!$A$2:$B$19,2,0)</f>
        <v>PREVISORA</v>
      </c>
      <c r="L24" s="71">
        <v>1000101</v>
      </c>
      <c r="M24" s="72">
        <v>44392</v>
      </c>
      <c r="N24" s="71">
        <v>1000101</v>
      </c>
      <c r="O24" s="72">
        <v>44392</v>
      </c>
      <c r="P24" s="71">
        <v>1000101</v>
      </c>
      <c r="Q24" s="72">
        <v>44392</v>
      </c>
      <c r="T24" t="str">
        <f t="shared" ca="1" si="0"/>
        <v>Vencida</v>
      </c>
      <c r="U24">
        <f t="shared" ca="1" si="1"/>
        <v>256</v>
      </c>
      <c r="V24" t="str">
        <f t="shared" ca="1" si="2"/>
        <v xml:space="preserve"> </v>
      </c>
    </row>
    <row r="25" spans="1:22">
      <c r="A25" s="3">
        <v>8110368192</v>
      </c>
      <c r="B25" s="30" t="str">
        <f>VLOOKUP(A25,EMPRESAS!$A$1:$B$245,2,0)</f>
        <v>NAVIERA CENTRAL S.A.</v>
      </c>
      <c r="C25" s="2" t="str">
        <f>VLOOKUP(A25,EMPRESAS!$A$1:$C$245,3,0)</f>
        <v>Carga General e H.C</v>
      </c>
      <c r="D25" s="23" t="s">
        <v>551</v>
      </c>
      <c r="E25" s="60">
        <v>11410423</v>
      </c>
      <c r="F25" s="60" t="s">
        <v>626</v>
      </c>
      <c r="G25" s="334" t="s">
        <v>649</v>
      </c>
      <c r="H25" s="60" t="s">
        <v>619</v>
      </c>
      <c r="I25" s="70" t="str">
        <f>VLOOKUP(A25,EMPRESAS!$A$1:$I$245,9,0)</f>
        <v>MAGDALENA</v>
      </c>
      <c r="J25" s="71">
        <v>1</v>
      </c>
      <c r="K25" s="71" t="str">
        <f>VLOOKUP(J25,AUXILIAR_TIPO_ASEGURADORA!$A$2:$B$19,2,0)</f>
        <v>PREVISORA</v>
      </c>
      <c r="L25" s="71">
        <v>1000101</v>
      </c>
      <c r="M25" s="72">
        <v>44392</v>
      </c>
      <c r="N25" s="71">
        <v>1000101</v>
      </c>
      <c r="O25" s="72">
        <v>44392</v>
      </c>
      <c r="P25" s="71">
        <v>1000101</v>
      </c>
      <c r="Q25" s="72">
        <v>44392</v>
      </c>
      <c r="T25" t="str">
        <f t="shared" ca="1" si="0"/>
        <v>Vencida</v>
      </c>
      <c r="U25">
        <f t="shared" ca="1" si="1"/>
        <v>256</v>
      </c>
    </row>
    <row r="26" spans="1:22">
      <c r="A26" s="3">
        <v>8110368192</v>
      </c>
      <c r="B26" s="30" t="str">
        <f>VLOOKUP(A26,EMPRESAS!$A$1:$B$245,2,0)</f>
        <v>NAVIERA CENTRAL S.A.</v>
      </c>
      <c r="C26" s="2" t="str">
        <f>VLOOKUP(A26,EMPRESAS!$A$1:$C$245,3,0)</f>
        <v>Carga General e H.C</v>
      </c>
      <c r="D26" s="23" t="s">
        <v>650</v>
      </c>
      <c r="E26" s="60">
        <v>10111395</v>
      </c>
      <c r="F26" s="60" t="s">
        <v>651</v>
      </c>
      <c r="G26" s="334">
        <v>490</v>
      </c>
      <c r="H26" s="60" t="s">
        <v>619</v>
      </c>
      <c r="I26" s="70" t="str">
        <f>VLOOKUP(A26,EMPRESAS!$A$1:$I$245,9,0)</f>
        <v>MAGDALENA</v>
      </c>
      <c r="J26" s="71">
        <v>1</v>
      </c>
      <c r="K26" s="71" t="str">
        <f>VLOOKUP(J26,AUXILIAR_TIPO_ASEGURADORA!$A$2:$B$19,2,0)</f>
        <v>PREVISORA</v>
      </c>
      <c r="L26" s="71">
        <v>1000101</v>
      </c>
      <c r="M26" s="72">
        <v>44392</v>
      </c>
      <c r="N26" s="71">
        <v>1000101</v>
      </c>
      <c r="O26" s="72">
        <v>44392</v>
      </c>
      <c r="P26" s="71">
        <v>1000101</v>
      </c>
      <c r="Q26" s="72">
        <v>44392</v>
      </c>
      <c r="T26" t="str">
        <f t="shared" ca="1" si="0"/>
        <v>Vencida</v>
      </c>
      <c r="U26">
        <f t="shared" ca="1" si="1"/>
        <v>256</v>
      </c>
      <c r="V26" t="str">
        <f t="shared" ca="1" si="2"/>
        <v xml:space="preserve"> </v>
      </c>
    </row>
    <row r="27" spans="1:22">
      <c r="A27" s="3">
        <v>8110368192</v>
      </c>
      <c r="B27" s="30" t="str">
        <f>VLOOKUP(A27,EMPRESAS!$A$1:$B$245,2,0)</f>
        <v>NAVIERA CENTRAL S.A.</v>
      </c>
      <c r="C27" s="2" t="str">
        <f>VLOOKUP(A27,EMPRESAS!$A$1:$C$245,3,0)</f>
        <v>Carga General e H.C</v>
      </c>
      <c r="D27" s="23" t="s">
        <v>652</v>
      </c>
      <c r="E27" s="60">
        <v>10910001</v>
      </c>
      <c r="F27" s="60" t="s">
        <v>653</v>
      </c>
      <c r="G27" s="334">
        <v>37</v>
      </c>
      <c r="H27" s="60" t="s">
        <v>619</v>
      </c>
      <c r="I27" s="70" t="str">
        <f>VLOOKUP(A27,EMPRESAS!$A$1:$I$245,9,0)</f>
        <v>MAGDALENA</v>
      </c>
      <c r="J27" s="71">
        <v>1</v>
      </c>
      <c r="K27" s="71" t="str">
        <f>VLOOKUP(J27,AUXILIAR_TIPO_ASEGURADORA!$A$2:$B$19,2,0)</f>
        <v>PREVISORA</v>
      </c>
      <c r="L27" s="71">
        <v>1000101</v>
      </c>
      <c r="M27" s="72">
        <v>44392</v>
      </c>
      <c r="N27" s="71">
        <v>1000101</v>
      </c>
      <c r="O27" s="72">
        <v>44392</v>
      </c>
      <c r="P27" s="71">
        <v>1000101</v>
      </c>
      <c r="Q27" s="72">
        <v>44392</v>
      </c>
      <c r="T27" t="str">
        <f t="shared" ca="1" si="0"/>
        <v>Vencida</v>
      </c>
      <c r="U27">
        <f t="shared" ca="1" si="1"/>
        <v>256</v>
      </c>
      <c r="V27" t="str">
        <f t="shared" ca="1" si="2"/>
        <v xml:space="preserve"> </v>
      </c>
    </row>
    <row r="28" spans="1:22">
      <c r="A28" s="3">
        <v>8110368192</v>
      </c>
      <c r="B28" s="30" t="str">
        <f>VLOOKUP(A28,EMPRESAS!$A$1:$B$245,2,0)</f>
        <v>NAVIERA CENTRAL S.A.</v>
      </c>
      <c r="C28" s="2" t="str">
        <f>VLOOKUP(A28,EMPRESAS!$A$1:$C$245,3,0)</f>
        <v>Carga General e H.C</v>
      </c>
      <c r="D28" s="23" t="s">
        <v>654</v>
      </c>
      <c r="E28" s="60">
        <v>10910003</v>
      </c>
      <c r="F28" s="60" t="s">
        <v>651</v>
      </c>
      <c r="G28" s="334">
        <v>32</v>
      </c>
      <c r="H28" s="60" t="s">
        <v>619</v>
      </c>
      <c r="I28" s="70" t="str">
        <f>VLOOKUP(A28,EMPRESAS!$A$1:$I$245,9,0)</f>
        <v>MAGDALENA</v>
      </c>
      <c r="J28" s="71">
        <v>1</v>
      </c>
      <c r="K28" s="71" t="str">
        <f>VLOOKUP(J28,AUXILIAR_TIPO_ASEGURADORA!$A$2:$B$19,2,0)</f>
        <v>PREVISORA</v>
      </c>
      <c r="L28" s="71">
        <v>1000101</v>
      </c>
      <c r="M28" s="72">
        <v>44392</v>
      </c>
      <c r="N28" s="71">
        <v>1000101</v>
      </c>
      <c r="O28" s="72">
        <v>44392</v>
      </c>
      <c r="P28" s="71">
        <v>1000101</v>
      </c>
      <c r="Q28" s="72">
        <v>44392</v>
      </c>
      <c r="T28" t="str">
        <f t="shared" ca="1" si="0"/>
        <v>Vencida</v>
      </c>
      <c r="U28">
        <f t="shared" ca="1" si="1"/>
        <v>256</v>
      </c>
      <c r="V28" t="str">
        <f t="shared" ca="1" si="2"/>
        <v xml:space="preserve"> </v>
      </c>
    </row>
    <row r="29" spans="1:22">
      <c r="A29" s="3">
        <v>8110368192</v>
      </c>
      <c r="B29" s="30" t="str">
        <f>VLOOKUP(A29,EMPRESAS!$A$1:$B$245,2,0)</f>
        <v>NAVIERA CENTRAL S.A.</v>
      </c>
      <c r="C29" s="2" t="str">
        <f>VLOOKUP(A29,EMPRESAS!$A$1:$C$245,3,0)</f>
        <v>Carga General e H.C</v>
      </c>
      <c r="D29" s="23" t="s">
        <v>655</v>
      </c>
      <c r="E29" s="60">
        <v>10910004</v>
      </c>
      <c r="F29" s="60" t="s">
        <v>651</v>
      </c>
      <c r="G29" s="334">
        <v>40</v>
      </c>
      <c r="H29" s="60" t="s">
        <v>619</v>
      </c>
      <c r="I29" s="70" t="str">
        <f>VLOOKUP(A29,EMPRESAS!$A$1:$I$245,9,0)</f>
        <v>MAGDALENA</v>
      </c>
      <c r="J29" s="71">
        <v>1</v>
      </c>
      <c r="K29" s="71" t="str">
        <f>VLOOKUP(J29,AUXILIAR_TIPO_ASEGURADORA!$A$2:$B$19,2,0)</f>
        <v>PREVISORA</v>
      </c>
      <c r="L29" s="71">
        <v>1000101</v>
      </c>
      <c r="M29" s="72">
        <v>44392</v>
      </c>
      <c r="N29" s="71">
        <v>1000101</v>
      </c>
      <c r="O29" s="72">
        <v>44392</v>
      </c>
      <c r="P29" s="71">
        <v>1000101</v>
      </c>
      <c r="Q29" s="72">
        <v>44392</v>
      </c>
      <c r="T29" t="str">
        <f t="shared" ca="1" si="0"/>
        <v>Vencida</v>
      </c>
      <c r="U29">
        <f t="shared" ca="1" si="1"/>
        <v>256</v>
      </c>
      <c r="V29" t="str">
        <f t="shared" ca="1" si="2"/>
        <v xml:space="preserve"> </v>
      </c>
    </row>
    <row r="30" spans="1:22">
      <c r="A30" s="3">
        <v>8110368192</v>
      </c>
      <c r="B30" s="30" t="str">
        <f>VLOOKUP(A30,EMPRESAS!$A$1:$B$245,2,0)</f>
        <v>NAVIERA CENTRAL S.A.</v>
      </c>
      <c r="C30" s="2" t="str">
        <f>VLOOKUP(A30,EMPRESAS!$A$1:$C$245,3,0)</f>
        <v>Carga General e H.C</v>
      </c>
      <c r="D30" s="23" t="s">
        <v>656</v>
      </c>
      <c r="E30" s="60">
        <v>10910006</v>
      </c>
      <c r="F30" s="60" t="s">
        <v>651</v>
      </c>
      <c r="G30" s="334">
        <v>40</v>
      </c>
      <c r="H30" s="60" t="s">
        <v>619</v>
      </c>
      <c r="I30" s="70" t="str">
        <f>VLOOKUP(A30,EMPRESAS!$A$1:$I$245,9,0)</f>
        <v>MAGDALENA</v>
      </c>
      <c r="J30" s="71">
        <v>1</v>
      </c>
      <c r="K30" s="71" t="str">
        <f>VLOOKUP(J30,AUXILIAR_TIPO_ASEGURADORA!$A$2:$B$19,2,0)</f>
        <v>PREVISORA</v>
      </c>
      <c r="L30" s="71">
        <v>1000101</v>
      </c>
      <c r="M30" s="72">
        <v>44392</v>
      </c>
      <c r="N30" s="71">
        <v>1000101</v>
      </c>
      <c r="O30" s="72">
        <v>44392</v>
      </c>
      <c r="P30" s="71">
        <v>1000101</v>
      </c>
      <c r="Q30" s="72">
        <v>44392</v>
      </c>
      <c r="T30" t="str">
        <f t="shared" ca="1" si="0"/>
        <v>Vencida</v>
      </c>
      <c r="U30">
        <f t="shared" ca="1" si="1"/>
        <v>256</v>
      </c>
      <c r="V30" t="str">
        <f t="shared" ca="1" si="2"/>
        <v xml:space="preserve"> </v>
      </c>
    </row>
    <row r="31" spans="1:22">
      <c r="A31" s="3">
        <v>8901126809</v>
      </c>
      <c r="B31" s="30" t="str">
        <f>VLOOKUP(A31,EMPRESAS!$A$1:$B$245,2,0)</f>
        <v>FLOTA FLUVIAL CARBONERA S.A.S   ANTES FLOTA FLUVIAL CARBONERA LTDA</v>
      </c>
      <c r="C31" s="2" t="str">
        <f>VLOOKUP(A31,EMPRESAS!$A$1:$C$245,3,0)</f>
        <v>Carga General e H.C</v>
      </c>
      <c r="D31" s="22" t="s">
        <v>657</v>
      </c>
      <c r="E31" s="60">
        <v>1138</v>
      </c>
      <c r="F31" s="60" t="s">
        <v>617</v>
      </c>
      <c r="G31" s="60">
        <v>5030</v>
      </c>
      <c r="H31" s="60" t="s">
        <v>619</v>
      </c>
      <c r="I31" s="70" t="str">
        <f>VLOOKUP(A31,EMPRESAS!$A$1:$I$245,9,0)</f>
        <v>MAGDALENA</v>
      </c>
      <c r="J31" s="71">
        <v>1</v>
      </c>
      <c r="K31" s="71" t="str">
        <f>VLOOKUP(J31,AUXILIAR_TIPO_ASEGURADORA!$A$2:$B$19,2,0)</f>
        <v>PREVISORA</v>
      </c>
      <c r="L31" s="73">
        <v>3000583</v>
      </c>
      <c r="M31" s="72">
        <v>43582</v>
      </c>
      <c r="N31" s="73">
        <v>3000268</v>
      </c>
      <c r="O31" s="72">
        <v>43582</v>
      </c>
      <c r="P31" s="73">
        <v>1057978</v>
      </c>
      <c r="Q31" s="72">
        <v>43582</v>
      </c>
      <c r="T31" t="str">
        <f t="shared" ca="1" si="0"/>
        <v>Vencida</v>
      </c>
      <c r="U31">
        <f t="shared" ca="1" si="1"/>
        <v>1066</v>
      </c>
      <c r="V31" t="str">
        <f t="shared" ca="1" si="2"/>
        <v xml:space="preserve"> </v>
      </c>
    </row>
    <row r="32" spans="1:22">
      <c r="A32" s="3">
        <v>8901126809</v>
      </c>
      <c r="B32" s="30" t="str">
        <f>VLOOKUP(A32,EMPRESAS!$A$1:$B$245,2,0)</f>
        <v>FLOTA FLUVIAL CARBONERA S.A.S   ANTES FLOTA FLUVIAL CARBONERA LTDA</v>
      </c>
      <c r="C32" s="2" t="str">
        <f>VLOOKUP(A32,EMPRESAS!$A$1:$C$245,3,0)</f>
        <v>Carga General e H.C</v>
      </c>
      <c r="D32" s="22" t="s">
        <v>658</v>
      </c>
      <c r="E32" s="60">
        <v>1197</v>
      </c>
      <c r="F32" s="60" t="s">
        <v>617</v>
      </c>
      <c r="G32" s="60">
        <v>10.804</v>
      </c>
      <c r="H32" s="60" t="s">
        <v>619</v>
      </c>
      <c r="I32" s="70" t="str">
        <f>VLOOKUP(A32,EMPRESAS!$A$1:$I$245,9,0)</f>
        <v>MAGDALENA</v>
      </c>
      <c r="J32" s="71">
        <v>1</v>
      </c>
      <c r="K32" s="71" t="str">
        <f>VLOOKUP(J32,AUXILIAR_TIPO_ASEGURADORA!$A$2:$B$19,2,0)</f>
        <v>PREVISORA</v>
      </c>
      <c r="L32" s="73">
        <v>3000583</v>
      </c>
      <c r="M32" s="72">
        <v>43582</v>
      </c>
      <c r="N32" s="73">
        <v>3000268</v>
      </c>
      <c r="O32" s="72">
        <v>43582</v>
      </c>
      <c r="P32" s="73">
        <v>1057978</v>
      </c>
      <c r="Q32" s="72">
        <v>43582</v>
      </c>
      <c r="T32" t="str">
        <f t="shared" ca="1" si="0"/>
        <v>Vencida</v>
      </c>
      <c r="U32">
        <f t="shared" ca="1" si="1"/>
        <v>1066</v>
      </c>
      <c r="V32" t="str">
        <f t="shared" ca="1" si="2"/>
        <v xml:space="preserve"> </v>
      </c>
    </row>
    <row r="33" spans="1:22">
      <c r="A33" s="3">
        <v>8901126809</v>
      </c>
      <c r="B33" s="30" t="str">
        <f>VLOOKUP(A33,EMPRESAS!$A$1:$B$245,2,0)</f>
        <v>FLOTA FLUVIAL CARBONERA S.A.S   ANTES FLOTA FLUVIAL CARBONERA LTDA</v>
      </c>
      <c r="C33" s="2" t="str">
        <f>VLOOKUP(A33,EMPRESAS!$A$1:$C$245,3,0)</f>
        <v>Carga General e H.C</v>
      </c>
      <c r="D33" s="22" t="s">
        <v>659</v>
      </c>
      <c r="E33" s="60">
        <v>1188</v>
      </c>
      <c r="F33" s="60" t="s">
        <v>617</v>
      </c>
      <c r="G33" s="60">
        <v>5030</v>
      </c>
      <c r="H33" s="60" t="s">
        <v>619</v>
      </c>
      <c r="I33" s="70" t="str">
        <f>VLOOKUP(A33,EMPRESAS!$A$1:$I$245,9,0)</f>
        <v>MAGDALENA</v>
      </c>
      <c r="J33" s="71">
        <v>1</v>
      </c>
      <c r="K33" s="71" t="str">
        <f>VLOOKUP(J33,AUXILIAR_TIPO_ASEGURADORA!$A$2:$B$19,2,0)</f>
        <v>PREVISORA</v>
      </c>
      <c r="L33" s="73">
        <v>3000583</v>
      </c>
      <c r="M33" s="72">
        <v>43582</v>
      </c>
      <c r="N33" s="73">
        <v>3000268</v>
      </c>
      <c r="O33" s="72">
        <v>43582</v>
      </c>
      <c r="P33" s="73">
        <v>1057978</v>
      </c>
      <c r="Q33" s="72">
        <v>43582</v>
      </c>
      <c r="T33" t="str">
        <f t="shared" ca="1" si="0"/>
        <v>Vencida</v>
      </c>
      <c r="U33">
        <f t="shared" ca="1" si="1"/>
        <v>1066</v>
      </c>
      <c r="V33" t="str">
        <f t="shared" ca="1" si="2"/>
        <v xml:space="preserve"> </v>
      </c>
    </row>
    <row r="34" spans="1:22">
      <c r="A34" s="3">
        <v>8901126809</v>
      </c>
      <c r="B34" s="30" t="str">
        <f>VLOOKUP(A34,EMPRESAS!$A$1:$B$245,2,0)</f>
        <v>FLOTA FLUVIAL CARBONERA S.A.S   ANTES FLOTA FLUVIAL CARBONERA LTDA</v>
      </c>
      <c r="C34" s="2" t="str">
        <f>VLOOKUP(A34,EMPRESAS!$A$1:$C$245,3,0)</f>
        <v>Carga General e H.C</v>
      </c>
      <c r="D34" s="22" t="s">
        <v>660</v>
      </c>
      <c r="E34" s="60">
        <v>415</v>
      </c>
      <c r="F34" s="60" t="s">
        <v>661</v>
      </c>
      <c r="G34" s="60">
        <v>1697.5</v>
      </c>
      <c r="H34" s="60" t="s">
        <v>619</v>
      </c>
      <c r="I34" s="70" t="str">
        <f>VLOOKUP(A34,EMPRESAS!$A$1:$I$245,9,0)</f>
        <v>MAGDALENA</v>
      </c>
      <c r="J34" s="71">
        <v>1</v>
      </c>
      <c r="K34" s="71" t="str">
        <f>VLOOKUP(J34,AUXILIAR_TIPO_ASEGURADORA!$A$2:$B$19,2,0)</f>
        <v>PREVISORA</v>
      </c>
      <c r="L34" s="73">
        <v>3000583</v>
      </c>
      <c r="M34" s="72">
        <v>43582</v>
      </c>
      <c r="N34" s="73">
        <v>3000268</v>
      </c>
      <c r="O34" s="72">
        <v>43582</v>
      </c>
      <c r="P34" s="73">
        <v>1057978</v>
      </c>
      <c r="Q34" s="72">
        <v>43582</v>
      </c>
      <c r="T34" t="str">
        <f t="shared" ca="1" si="0"/>
        <v>Vencida</v>
      </c>
      <c r="U34">
        <f t="shared" ca="1" si="1"/>
        <v>1066</v>
      </c>
      <c r="V34" t="str">
        <f t="shared" ca="1" si="2"/>
        <v xml:space="preserve"> </v>
      </c>
    </row>
    <row r="35" spans="1:22">
      <c r="A35" s="3">
        <v>8901126809</v>
      </c>
      <c r="B35" s="30" t="str">
        <f>VLOOKUP(A35,EMPRESAS!$A$1:$B$245,2,0)</f>
        <v>FLOTA FLUVIAL CARBONERA S.A.S   ANTES FLOTA FLUVIAL CARBONERA LTDA</v>
      </c>
      <c r="C35" s="2" t="str">
        <f>VLOOKUP(A35,EMPRESAS!$A$1:$C$245,3,0)</f>
        <v>Carga General e H.C</v>
      </c>
      <c r="D35" s="22" t="s">
        <v>662</v>
      </c>
      <c r="E35" s="60">
        <v>414</v>
      </c>
      <c r="F35" s="60" t="s">
        <v>661</v>
      </c>
      <c r="G35" s="60">
        <v>1697.5</v>
      </c>
      <c r="H35" s="60" t="s">
        <v>619</v>
      </c>
      <c r="I35" s="70" t="str">
        <f>VLOOKUP(A35,EMPRESAS!$A$1:$I$245,9,0)</f>
        <v>MAGDALENA</v>
      </c>
      <c r="J35" s="71">
        <v>1</v>
      </c>
      <c r="K35" s="71" t="str">
        <f>VLOOKUP(J35,AUXILIAR_TIPO_ASEGURADORA!$A$2:$B$19,2,0)</f>
        <v>PREVISORA</v>
      </c>
      <c r="L35" s="73">
        <v>3000583</v>
      </c>
      <c r="M35" s="72">
        <v>43582</v>
      </c>
      <c r="N35" s="73">
        <v>3000268</v>
      </c>
      <c r="O35" s="72">
        <v>43582</v>
      </c>
      <c r="P35" s="73">
        <v>1057978</v>
      </c>
      <c r="Q35" s="72">
        <v>43582</v>
      </c>
      <c r="T35" t="str">
        <f t="shared" ca="1" si="0"/>
        <v>Vencida</v>
      </c>
      <c r="U35">
        <f t="shared" ca="1" si="1"/>
        <v>1066</v>
      </c>
      <c r="V35" t="str">
        <f t="shared" ca="1" si="2"/>
        <v xml:space="preserve"> </v>
      </c>
    </row>
    <row r="36" spans="1:22">
      <c r="A36" s="3">
        <v>8901126809</v>
      </c>
      <c r="B36" s="30" t="str">
        <f>VLOOKUP(A36,EMPRESAS!$A$1:$B$245,2,0)</f>
        <v>FLOTA FLUVIAL CARBONERA S.A.S   ANTES FLOTA FLUVIAL CARBONERA LTDA</v>
      </c>
      <c r="C36" s="2" t="str">
        <f>VLOOKUP(A36,EMPRESAS!$A$1:$C$245,3,0)</f>
        <v>Carga General e H.C</v>
      </c>
      <c r="D36" s="22" t="s">
        <v>663</v>
      </c>
      <c r="E36" s="60">
        <v>413</v>
      </c>
      <c r="F36" s="60" t="s">
        <v>661</v>
      </c>
      <c r="G36" s="60">
        <v>1697.5</v>
      </c>
      <c r="H36" s="60" t="s">
        <v>619</v>
      </c>
      <c r="I36" s="70" t="str">
        <f>VLOOKUP(A36,EMPRESAS!$A$1:$I$245,9,0)</f>
        <v>MAGDALENA</v>
      </c>
      <c r="J36" s="71">
        <v>1</v>
      </c>
      <c r="K36" s="71" t="str">
        <f>VLOOKUP(J36,AUXILIAR_TIPO_ASEGURADORA!$A$2:$B$19,2,0)</f>
        <v>PREVISORA</v>
      </c>
      <c r="L36" s="73">
        <v>3000583</v>
      </c>
      <c r="M36" s="72">
        <v>43582</v>
      </c>
      <c r="N36" s="73">
        <v>3000268</v>
      </c>
      <c r="O36" s="72">
        <v>43582</v>
      </c>
      <c r="P36" s="73">
        <v>1057978</v>
      </c>
      <c r="Q36" s="72">
        <v>43582</v>
      </c>
      <c r="T36" t="str">
        <f t="shared" ca="1" si="0"/>
        <v>Vencida</v>
      </c>
      <c r="U36">
        <f t="shared" ca="1" si="1"/>
        <v>1066</v>
      </c>
      <c r="V36" t="str">
        <f t="shared" ca="1" si="2"/>
        <v xml:space="preserve"> </v>
      </c>
    </row>
    <row r="37" spans="1:22">
      <c r="A37" s="3">
        <v>8901126809</v>
      </c>
      <c r="B37" s="30" t="str">
        <f>VLOOKUP(A37,EMPRESAS!$A$1:$B$245,2,0)</f>
        <v>FLOTA FLUVIAL CARBONERA S.A.S   ANTES FLOTA FLUVIAL CARBONERA LTDA</v>
      </c>
      <c r="C37" s="2" t="str">
        <f>VLOOKUP(A37,EMPRESAS!$A$1:$C$245,3,0)</f>
        <v>Carga General e H.C</v>
      </c>
      <c r="D37" s="22" t="s">
        <v>664</v>
      </c>
      <c r="E37" s="60">
        <v>412</v>
      </c>
      <c r="F37" s="60" t="s">
        <v>661</v>
      </c>
      <c r="G37" s="60">
        <v>1697.5</v>
      </c>
      <c r="H37" s="60" t="s">
        <v>619</v>
      </c>
      <c r="I37" s="70" t="str">
        <f>VLOOKUP(A37,EMPRESAS!$A$1:$I$245,9,0)</f>
        <v>MAGDALENA</v>
      </c>
      <c r="J37" s="71">
        <v>1</v>
      </c>
      <c r="K37" s="71" t="str">
        <f>VLOOKUP(J37,AUXILIAR_TIPO_ASEGURADORA!$A$2:$B$19,2,0)</f>
        <v>PREVISORA</v>
      </c>
      <c r="L37" s="73">
        <v>3000583</v>
      </c>
      <c r="M37" s="72">
        <v>43582</v>
      </c>
      <c r="N37" s="73">
        <v>3000268</v>
      </c>
      <c r="O37" s="72">
        <v>43582</v>
      </c>
      <c r="P37" s="73">
        <v>1057978</v>
      </c>
      <c r="Q37" s="72">
        <v>43582</v>
      </c>
      <c r="T37" t="str">
        <f t="shared" ca="1" si="0"/>
        <v>Vencida</v>
      </c>
      <c r="U37">
        <f t="shared" ca="1" si="1"/>
        <v>1066</v>
      </c>
      <c r="V37" t="str">
        <f t="shared" ca="1" si="2"/>
        <v xml:space="preserve"> </v>
      </c>
    </row>
    <row r="38" spans="1:22">
      <c r="A38" s="3">
        <v>8901126809</v>
      </c>
      <c r="B38" s="30" t="str">
        <f>VLOOKUP(A38,EMPRESAS!$A$1:$B$245,2,0)</f>
        <v>FLOTA FLUVIAL CARBONERA S.A.S   ANTES FLOTA FLUVIAL CARBONERA LTDA</v>
      </c>
      <c r="C38" s="2" t="str">
        <f>VLOOKUP(A38,EMPRESAS!$A$1:$C$245,3,0)</f>
        <v>Carga General e H.C</v>
      </c>
      <c r="D38" s="22" t="s">
        <v>665</v>
      </c>
      <c r="E38" s="60">
        <v>411</v>
      </c>
      <c r="F38" s="60" t="s">
        <v>661</v>
      </c>
      <c r="G38" s="60">
        <v>1697.5</v>
      </c>
      <c r="H38" s="60" t="s">
        <v>619</v>
      </c>
      <c r="I38" s="70" t="str">
        <f>VLOOKUP(A38,EMPRESAS!$A$1:$I$245,9,0)</f>
        <v>MAGDALENA</v>
      </c>
      <c r="J38" s="71">
        <v>1</v>
      </c>
      <c r="K38" s="71" t="str">
        <f>VLOOKUP(J38,AUXILIAR_TIPO_ASEGURADORA!$A$2:$B$19,2,0)</f>
        <v>PREVISORA</v>
      </c>
      <c r="L38" s="73">
        <v>3000583</v>
      </c>
      <c r="M38" s="72">
        <v>43582</v>
      </c>
      <c r="N38" s="73">
        <v>3000268</v>
      </c>
      <c r="O38" s="72">
        <v>43582</v>
      </c>
      <c r="P38" s="73">
        <v>1057978</v>
      </c>
      <c r="Q38" s="72">
        <v>43582</v>
      </c>
      <c r="T38" t="str">
        <f t="shared" ca="1" si="0"/>
        <v>Vencida</v>
      </c>
      <c r="U38">
        <f t="shared" ca="1" si="1"/>
        <v>1066</v>
      </c>
      <c r="V38" t="str">
        <f t="shared" ca="1" si="2"/>
        <v xml:space="preserve"> </v>
      </c>
    </row>
    <row r="39" spans="1:22">
      <c r="A39" s="3">
        <v>8901126809</v>
      </c>
      <c r="B39" s="30" t="str">
        <f>VLOOKUP(A39,EMPRESAS!$A$1:$B$245,2,0)</f>
        <v>FLOTA FLUVIAL CARBONERA S.A.S   ANTES FLOTA FLUVIAL CARBONERA LTDA</v>
      </c>
      <c r="C39" s="2" t="str">
        <f>VLOOKUP(A39,EMPRESAS!$A$1:$C$245,3,0)</f>
        <v>Carga General e H.C</v>
      </c>
      <c r="D39" s="22" t="s">
        <v>666</v>
      </c>
      <c r="E39" s="60">
        <v>410</v>
      </c>
      <c r="F39" s="60" t="s">
        <v>661</v>
      </c>
      <c r="G39" s="60">
        <v>1560.8</v>
      </c>
      <c r="H39" s="60" t="s">
        <v>619</v>
      </c>
      <c r="I39" s="70" t="str">
        <f>VLOOKUP(A39,EMPRESAS!$A$1:$I$245,9,0)</f>
        <v>MAGDALENA</v>
      </c>
      <c r="J39" s="71">
        <v>1</v>
      </c>
      <c r="K39" s="71" t="str">
        <f>VLOOKUP(J39,AUXILIAR_TIPO_ASEGURADORA!$A$2:$B$19,2,0)</f>
        <v>PREVISORA</v>
      </c>
      <c r="L39" s="73">
        <v>3000583</v>
      </c>
      <c r="M39" s="72">
        <v>43582</v>
      </c>
      <c r="N39" s="73">
        <v>3000268</v>
      </c>
      <c r="O39" s="72">
        <v>43582</v>
      </c>
      <c r="P39" s="73">
        <v>1057978</v>
      </c>
      <c r="Q39" s="72">
        <v>43582</v>
      </c>
      <c r="T39" t="str">
        <f t="shared" ca="1" si="0"/>
        <v>Vencida</v>
      </c>
      <c r="U39">
        <f t="shared" ca="1" si="1"/>
        <v>1066</v>
      </c>
      <c r="V39" t="str">
        <f t="shared" ca="1" si="2"/>
        <v xml:space="preserve"> </v>
      </c>
    </row>
    <row r="40" spans="1:22">
      <c r="A40" s="3">
        <v>8901126809</v>
      </c>
      <c r="B40" s="30" t="str">
        <f>VLOOKUP(A40,EMPRESAS!$A$1:$B$245,2,0)</f>
        <v>FLOTA FLUVIAL CARBONERA S.A.S   ANTES FLOTA FLUVIAL CARBONERA LTDA</v>
      </c>
      <c r="C40" s="2" t="str">
        <f>VLOOKUP(A40,EMPRESAS!$A$1:$C$245,3,0)</f>
        <v>Carga General e H.C</v>
      </c>
      <c r="D40" s="22" t="s">
        <v>667</v>
      </c>
      <c r="E40" s="60">
        <v>409</v>
      </c>
      <c r="F40" s="60" t="s">
        <v>661</v>
      </c>
      <c r="G40" s="60">
        <v>1560.8</v>
      </c>
      <c r="H40" s="60" t="s">
        <v>619</v>
      </c>
      <c r="I40" s="70" t="str">
        <f>VLOOKUP(A40,EMPRESAS!$A$1:$I$245,9,0)</f>
        <v>MAGDALENA</v>
      </c>
      <c r="J40" s="71">
        <v>1</v>
      </c>
      <c r="K40" s="71" t="str">
        <f>VLOOKUP(J40,AUXILIAR_TIPO_ASEGURADORA!$A$2:$B$19,2,0)</f>
        <v>PREVISORA</v>
      </c>
      <c r="L40" s="73">
        <v>3000583</v>
      </c>
      <c r="M40" s="72">
        <v>43582</v>
      </c>
      <c r="N40" s="73">
        <v>3000268</v>
      </c>
      <c r="O40" s="72">
        <v>43582</v>
      </c>
      <c r="P40" s="73">
        <v>1057978</v>
      </c>
      <c r="Q40" s="72">
        <v>43582</v>
      </c>
      <c r="T40" t="str">
        <f t="shared" ca="1" si="0"/>
        <v>Vencida</v>
      </c>
      <c r="U40">
        <f t="shared" ca="1" si="1"/>
        <v>1066</v>
      </c>
      <c r="V40" t="str">
        <f t="shared" ca="1" si="2"/>
        <v xml:space="preserve"> </v>
      </c>
    </row>
    <row r="41" spans="1:22">
      <c r="A41" s="3">
        <v>8901126809</v>
      </c>
      <c r="B41" s="30" t="str">
        <f>VLOOKUP(A41,EMPRESAS!$A$1:$B$245,2,0)</f>
        <v>FLOTA FLUVIAL CARBONERA S.A.S   ANTES FLOTA FLUVIAL CARBONERA LTDA</v>
      </c>
      <c r="C41" s="2" t="str">
        <f>VLOOKUP(A41,EMPRESAS!$A$1:$C$245,3,0)</f>
        <v>Carga General e H.C</v>
      </c>
      <c r="D41" s="22" t="s">
        <v>668</v>
      </c>
      <c r="E41" s="60">
        <v>408</v>
      </c>
      <c r="F41" s="60" t="s">
        <v>661</v>
      </c>
      <c r="G41" s="60">
        <v>1690.5</v>
      </c>
      <c r="H41" s="60" t="s">
        <v>619</v>
      </c>
      <c r="I41" s="70" t="str">
        <f>VLOOKUP(A41,EMPRESAS!$A$1:$I$245,9,0)</f>
        <v>MAGDALENA</v>
      </c>
      <c r="J41" s="71">
        <v>1</v>
      </c>
      <c r="K41" s="71" t="str">
        <f>VLOOKUP(J41,AUXILIAR_TIPO_ASEGURADORA!$A$2:$B$19,2,0)</f>
        <v>PREVISORA</v>
      </c>
      <c r="L41" s="73">
        <v>3000583</v>
      </c>
      <c r="M41" s="72">
        <v>43582</v>
      </c>
      <c r="N41" s="73">
        <v>3000268</v>
      </c>
      <c r="O41" s="72">
        <v>43582</v>
      </c>
      <c r="P41" s="73">
        <v>1057978</v>
      </c>
      <c r="Q41" s="72">
        <v>43582</v>
      </c>
      <c r="T41" t="str">
        <f t="shared" ca="1" si="0"/>
        <v>Vencida</v>
      </c>
      <c r="U41">
        <f t="shared" ca="1" si="1"/>
        <v>1066</v>
      </c>
      <c r="V41" t="str">
        <f t="shared" ca="1" si="2"/>
        <v xml:space="preserve"> </v>
      </c>
    </row>
    <row r="42" spans="1:22">
      <c r="A42" s="3">
        <v>8901126809</v>
      </c>
      <c r="B42" s="30" t="str">
        <f>VLOOKUP(A42,EMPRESAS!$A$1:$B$245,2,0)</f>
        <v>FLOTA FLUVIAL CARBONERA S.A.S   ANTES FLOTA FLUVIAL CARBONERA LTDA</v>
      </c>
      <c r="C42" s="2" t="str">
        <f>VLOOKUP(A42,EMPRESAS!$A$1:$C$245,3,0)</f>
        <v>Carga General e H.C</v>
      </c>
      <c r="D42" s="22" t="s">
        <v>669</v>
      </c>
      <c r="E42" s="60">
        <v>407</v>
      </c>
      <c r="F42" s="60" t="s">
        <v>661</v>
      </c>
      <c r="G42" s="60">
        <v>1690.5</v>
      </c>
      <c r="H42" s="60" t="s">
        <v>619</v>
      </c>
      <c r="I42" s="70" t="str">
        <f>VLOOKUP(A42,EMPRESAS!$A$1:$I$245,9,0)</f>
        <v>MAGDALENA</v>
      </c>
      <c r="J42" s="71">
        <v>1</v>
      </c>
      <c r="K42" s="71" t="str">
        <f>VLOOKUP(J42,AUXILIAR_TIPO_ASEGURADORA!$A$2:$B$19,2,0)</f>
        <v>PREVISORA</v>
      </c>
      <c r="L42" s="73">
        <v>3000583</v>
      </c>
      <c r="M42" s="72">
        <v>43582</v>
      </c>
      <c r="N42" s="73">
        <v>3000268</v>
      </c>
      <c r="O42" s="72">
        <v>43582</v>
      </c>
      <c r="P42" s="73">
        <v>1057978</v>
      </c>
      <c r="Q42" s="72">
        <v>43582</v>
      </c>
      <c r="T42" t="str">
        <f t="shared" ca="1" si="0"/>
        <v>Vencida</v>
      </c>
      <c r="U42">
        <f t="shared" ca="1" si="1"/>
        <v>1066</v>
      </c>
      <c r="V42" t="str">
        <f t="shared" ca="1" si="2"/>
        <v xml:space="preserve"> </v>
      </c>
    </row>
    <row r="43" spans="1:22">
      <c r="A43" s="3">
        <v>8901126809</v>
      </c>
      <c r="B43" s="30" t="str">
        <f>VLOOKUP(A43,EMPRESAS!$A$1:$B$245,2,0)</f>
        <v>FLOTA FLUVIAL CARBONERA S.A.S   ANTES FLOTA FLUVIAL CARBONERA LTDA</v>
      </c>
      <c r="C43" s="2" t="str">
        <f>VLOOKUP(A43,EMPRESAS!$A$1:$C$245,3,0)</f>
        <v>Carga General e H.C</v>
      </c>
      <c r="D43" s="22" t="s">
        <v>670</v>
      </c>
      <c r="E43" s="60">
        <v>406</v>
      </c>
      <c r="F43" s="60" t="s">
        <v>661</v>
      </c>
      <c r="G43" s="60">
        <v>1690.5</v>
      </c>
      <c r="H43" s="60" t="s">
        <v>619</v>
      </c>
      <c r="I43" s="70" t="str">
        <f>VLOOKUP(A43,EMPRESAS!$A$1:$I$245,9,0)</f>
        <v>MAGDALENA</v>
      </c>
      <c r="J43" s="71">
        <v>1</v>
      </c>
      <c r="K43" s="71" t="str">
        <f>VLOOKUP(J43,AUXILIAR_TIPO_ASEGURADORA!$A$2:$B$19,2,0)</f>
        <v>PREVISORA</v>
      </c>
      <c r="L43" s="73">
        <v>3000583</v>
      </c>
      <c r="M43" s="72">
        <v>43582</v>
      </c>
      <c r="N43" s="73">
        <v>3000268</v>
      </c>
      <c r="O43" s="72">
        <v>43582</v>
      </c>
      <c r="P43" s="73">
        <v>1057978</v>
      </c>
      <c r="Q43" s="72">
        <v>43582</v>
      </c>
      <c r="T43" t="str">
        <f t="shared" ca="1" si="0"/>
        <v>Vencida</v>
      </c>
      <c r="U43">
        <f t="shared" ca="1" si="1"/>
        <v>1066</v>
      </c>
      <c r="V43" t="str">
        <f t="shared" ca="1" si="2"/>
        <v xml:space="preserve"> </v>
      </c>
    </row>
    <row r="44" spans="1:22">
      <c r="A44" s="3">
        <v>8901126809</v>
      </c>
      <c r="B44" s="30" t="str">
        <f>VLOOKUP(A44,EMPRESAS!$A$1:$B$245,2,0)</f>
        <v>FLOTA FLUVIAL CARBONERA S.A.S   ANTES FLOTA FLUVIAL CARBONERA LTDA</v>
      </c>
      <c r="C44" s="2" t="str">
        <f>VLOOKUP(A44,EMPRESAS!$A$1:$C$245,3,0)</f>
        <v>Carga General e H.C</v>
      </c>
      <c r="D44" s="22" t="s">
        <v>671</v>
      </c>
      <c r="E44" s="60">
        <v>1297</v>
      </c>
      <c r="F44" s="60" t="s">
        <v>626</v>
      </c>
      <c r="G44" s="60">
        <v>1125</v>
      </c>
      <c r="H44" s="60"/>
      <c r="I44" s="70" t="str">
        <f>VLOOKUP(A44,EMPRESAS!$A$1:$I$245,9,0)</f>
        <v>MAGDALENA</v>
      </c>
      <c r="J44" s="71">
        <v>1</v>
      </c>
      <c r="K44" s="71" t="str">
        <f>VLOOKUP(J44,AUXILIAR_TIPO_ASEGURADORA!$A$2:$B$19,2,0)</f>
        <v>PREVISORA</v>
      </c>
      <c r="L44" s="73">
        <v>3000583</v>
      </c>
      <c r="M44" s="72">
        <v>43582</v>
      </c>
      <c r="N44" s="73">
        <v>3000268</v>
      </c>
      <c r="O44" s="72">
        <v>43582</v>
      </c>
      <c r="P44" s="73">
        <v>1057978</v>
      </c>
      <c r="Q44" s="72">
        <v>43582</v>
      </c>
      <c r="T44" t="str">
        <f t="shared" ca="1" si="0"/>
        <v>Vencida</v>
      </c>
      <c r="U44">
        <f t="shared" ca="1" si="1"/>
        <v>1066</v>
      </c>
    </row>
    <row r="45" spans="1:22">
      <c r="A45" s="3">
        <v>8901126809</v>
      </c>
      <c r="B45" s="30" t="str">
        <f>VLOOKUP(A45,EMPRESAS!$A$1:$B$245,2,0)</f>
        <v>FLOTA FLUVIAL CARBONERA S.A.S   ANTES FLOTA FLUVIAL CARBONERA LTDA</v>
      </c>
      <c r="C45" s="2" t="str">
        <f>VLOOKUP(A45,EMPRESAS!$A$1:$C$245,3,0)</f>
        <v>Carga General e H.C</v>
      </c>
      <c r="D45" s="22" t="s">
        <v>672</v>
      </c>
      <c r="E45" s="60">
        <v>1315</v>
      </c>
      <c r="F45" s="60" t="s">
        <v>626</v>
      </c>
      <c r="G45" s="60">
        <v>1125</v>
      </c>
      <c r="H45" s="60"/>
      <c r="I45" s="70" t="str">
        <f>VLOOKUP(A45,EMPRESAS!$A$1:$I$245,9,0)</f>
        <v>MAGDALENA</v>
      </c>
      <c r="J45" s="71">
        <v>1</v>
      </c>
      <c r="K45" s="71" t="str">
        <f>VLOOKUP(J45,AUXILIAR_TIPO_ASEGURADORA!$A$2:$B$19,2,0)</f>
        <v>PREVISORA</v>
      </c>
      <c r="L45" s="73">
        <v>3000583</v>
      </c>
      <c r="M45" s="72">
        <v>43582</v>
      </c>
      <c r="N45" s="73">
        <v>3000268</v>
      </c>
      <c r="O45" s="72">
        <v>43582</v>
      </c>
      <c r="P45" s="73">
        <v>1057978</v>
      </c>
      <c r="Q45" s="72">
        <v>43582</v>
      </c>
      <c r="T45" t="str">
        <f t="shared" ca="1" si="0"/>
        <v>Vencida</v>
      </c>
      <c r="U45">
        <f t="shared" ca="1" si="1"/>
        <v>1066</v>
      </c>
    </row>
    <row r="46" spans="1:22">
      <c r="A46" s="3">
        <v>8901126809</v>
      </c>
      <c r="B46" s="30" t="str">
        <f>VLOOKUP(A46,EMPRESAS!$A$1:$B$245,2,0)</f>
        <v>FLOTA FLUVIAL CARBONERA S.A.S   ANTES FLOTA FLUVIAL CARBONERA LTDA</v>
      </c>
      <c r="C46" s="2" t="str">
        <f>VLOOKUP(A46,EMPRESAS!$A$1:$C$245,3,0)</f>
        <v>Carga General e H.C</v>
      </c>
      <c r="D46" s="22" t="s">
        <v>673</v>
      </c>
      <c r="E46" s="60">
        <v>1333</v>
      </c>
      <c r="F46" s="60" t="s">
        <v>651</v>
      </c>
      <c r="G46" s="60">
        <v>1287</v>
      </c>
      <c r="H46" s="60"/>
      <c r="I46" s="70" t="str">
        <f>VLOOKUP(A46,EMPRESAS!$A$1:$I$245,9,0)</f>
        <v>MAGDALENA</v>
      </c>
      <c r="J46" s="71">
        <v>1</v>
      </c>
      <c r="K46" s="71" t="str">
        <f>VLOOKUP(J46,AUXILIAR_TIPO_ASEGURADORA!$A$2:$B$19,2,0)</f>
        <v>PREVISORA</v>
      </c>
      <c r="L46" s="73">
        <v>3000583</v>
      </c>
      <c r="M46" s="72">
        <v>43582</v>
      </c>
      <c r="N46" s="73">
        <v>3000268</v>
      </c>
      <c r="O46" s="72">
        <v>43582</v>
      </c>
      <c r="P46" s="73">
        <v>1057978</v>
      </c>
      <c r="Q46" s="72">
        <v>43582</v>
      </c>
      <c r="T46" t="str">
        <f t="shared" ca="1" si="0"/>
        <v>Vencida</v>
      </c>
      <c r="U46">
        <f t="shared" ca="1" si="1"/>
        <v>1066</v>
      </c>
    </row>
    <row r="47" spans="1:22">
      <c r="A47" s="3">
        <v>8901126809</v>
      </c>
      <c r="B47" s="30" t="str">
        <f>VLOOKUP(A47,EMPRESAS!$A$1:$B$245,2,0)</f>
        <v>FLOTA FLUVIAL CARBONERA S.A.S   ANTES FLOTA FLUVIAL CARBONERA LTDA</v>
      </c>
      <c r="C47" s="2" t="str">
        <f>VLOOKUP(A47,EMPRESAS!$A$1:$C$245,3,0)</f>
        <v>Carga General e H.C</v>
      </c>
      <c r="D47" s="22" t="s">
        <v>674</v>
      </c>
      <c r="E47" s="60">
        <v>1334</v>
      </c>
      <c r="F47" s="60" t="s">
        <v>651</v>
      </c>
      <c r="G47" s="60">
        <v>1267</v>
      </c>
      <c r="H47" s="60"/>
      <c r="I47" s="70" t="str">
        <f>VLOOKUP(A47,EMPRESAS!$A$1:$I$245,9,0)</f>
        <v>MAGDALENA</v>
      </c>
      <c r="J47" s="71">
        <v>1</v>
      </c>
      <c r="K47" s="71" t="str">
        <f>VLOOKUP(J47,AUXILIAR_TIPO_ASEGURADORA!$A$2:$B$19,2,0)</f>
        <v>PREVISORA</v>
      </c>
      <c r="L47" s="73">
        <v>3000583</v>
      </c>
      <c r="M47" s="72">
        <v>43582</v>
      </c>
      <c r="N47" s="73">
        <v>3000268</v>
      </c>
      <c r="O47" s="72">
        <v>43582</v>
      </c>
      <c r="P47" s="73">
        <v>1057978</v>
      </c>
      <c r="Q47" s="72">
        <v>43582</v>
      </c>
      <c r="T47" t="str">
        <f t="shared" ca="1" si="0"/>
        <v>Vencida</v>
      </c>
      <c r="U47">
        <f t="shared" ca="1" si="1"/>
        <v>1066</v>
      </c>
    </row>
    <row r="48" spans="1:22">
      <c r="A48" s="3">
        <v>8901126809</v>
      </c>
      <c r="B48" s="30" t="str">
        <f>VLOOKUP(A48,EMPRESAS!$A$1:$B$245,2,0)</f>
        <v>FLOTA FLUVIAL CARBONERA S.A.S   ANTES FLOTA FLUVIAL CARBONERA LTDA</v>
      </c>
      <c r="C48" s="2" t="str">
        <f>VLOOKUP(A48,EMPRESAS!$A$1:$C$245,3,0)</f>
        <v>Carga General e H.C</v>
      </c>
      <c r="D48" s="22" t="s">
        <v>675</v>
      </c>
      <c r="E48" s="60">
        <v>1336</v>
      </c>
      <c r="F48" s="60" t="s">
        <v>651</v>
      </c>
      <c r="G48" s="60">
        <v>1267</v>
      </c>
      <c r="H48" s="60"/>
      <c r="I48" s="70" t="str">
        <f>VLOOKUP(A48,EMPRESAS!$A$1:$I$245,9,0)</f>
        <v>MAGDALENA</v>
      </c>
      <c r="J48" s="71">
        <v>1</v>
      </c>
      <c r="K48" s="71" t="str">
        <f>VLOOKUP(J48,AUXILIAR_TIPO_ASEGURADORA!$A$2:$B$19,2,0)</f>
        <v>PREVISORA</v>
      </c>
      <c r="L48" s="73">
        <v>3000583</v>
      </c>
      <c r="M48" s="72">
        <v>43582</v>
      </c>
      <c r="N48" s="73">
        <v>3000268</v>
      </c>
      <c r="O48" s="72">
        <v>43582</v>
      </c>
      <c r="P48" s="73">
        <v>1057978</v>
      </c>
      <c r="Q48" s="72">
        <v>43582</v>
      </c>
      <c r="T48" t="str">
        <f t="shared" ca="1" si="0"/>
        <v>Vencida</v>
      </c>
      <c r="U48">
        <f t="shared" ca="1" si="1"/>
        <v>1066</v>
      </c>
    </row>
    <row r="49" spans="1:22">
      <c r="A49" s="3">
        <v>8901126809</v>
      </c>
      <c r="B49" s="30" t="str">
        <f>VLOOKUP(A49,EMPRESAS!$A$1:$B$245,2,0)</f>
        <v>FLOTA FLUVIAL CARBONERA S.A.S   ANTES FLOTA FLUVIAL CARBONERA LTDA</v>
      </c>
      <c r="C49" s="2" t="str">
        <f>VLOOKUP(A49,EMPRESAS!$A$1:$C$245,3,0)</f>
        <v>Carga General e H.C</v>
      </c>
      <c r="D49" s="22" t="s">
        <v>676</v>
      </c>
      <c r="E49" s="60">
        <v>1339</v>
      </c>
      <c r="F49" s="60" t="s">
        <v>651</v>
      </c>
      <c r="G49" s="60">
        <v>1267</v>
      </c>
      <c r="H49" s="60"/>
      <c r="I49" s="70" t="str">
        <f>VLOOKUP(A49,EMPRESAS!$A$1:$I$245,9,0)</f>
        <v>MAGDALENA</v>
      </c>
      <c r="J49" s="71">
        <v>1</v>
      </c>
      <c r="K49" s="71" t="str">
        <f>VLOOKUP(J49,AUXILIAR_TIPO_ASEGURADORA!$A$2:$B$19,2,0)</f>
        <v>PREVISORA</v>
      </c>
      <c r="L49" s="73">
        <v>3000583</v>
      </c>
      <c r="M49" s="72">
        <v>43582</v>
      </c>
      <c r="N49" s="73">
        <v>3000268</v>
      </c>
      <c r="O49" s="72">
        <v>43582</v>
      </c>
      <c r="P49" s="73">
        <v>1057978</v>
      </c>
      <c r="Q49" s="72">
        <v>43582</v>
      </c>
      <c r="T49" t="str">
        <f t="shared" ca="1" si="0"/>
        <v>Vencida</v>
      </c>
      <c r="U49">
        <f t="shared" ca="1" si="1"/>
        <v>1066</v>
      </c>
    </row>
    <row r="50" spans="1:22">
      <c r="A50" s="3">
        <v>8901010920</v>
      </c>
      <c r="B50" s="30" t="str">
        <f>VLOOKUP(A50,EMPRESAS!$A$1:$B$245,2,0)</f>
        <v>NAVIERA FLUVIAL COLOMBIANA S.A.</v>
      </c>
      <c r="C50" s="2" t="str">
        <f>VLOOKUP(A50,EMPRESAS!$A$1:$C$245,3,0)</f>
        <v>Carga General e H.C</v>
      </c>
      <c r="D50" s="23" t="s">
        <v>677</v>
      </c>
      <c r="E50" s="60">
        <v>10110451</v>
      </c>
      <c r="F50" s="60" t="s">
        <v>617</v>
      </c>
      <c r="G50" s="334" t="s">
        <v>678</v>
      </c>
      <c r="H50" s="60" t="s">
        <v>619</v>
      </c>
      <c r="I50" s="70" t="str">
        <f>VLOOKUP(A50,EMPRESAS!$A$1:$I$245,9,0)</f>
        <v>MAGDALENA</v>
      </c>
      <c r="J50" s="71">
        <v>1</v>
      </c>
      <c r="K50" s="71" t="str">
        <f>VLOOKUP(J50,AUXILIAR_TIPO_ASEGURADORA!$A$2:$B$19,2,0)</f>
        <v>PREVISORA</v>
      </c>
      <c r="L50" s="71">
        <v>3000585</v>
      </c>
      <c r="M50" s="72">
        <v>44440</v>
      </c>
      <c r="N50" s="71">
        <v>1000020</v>
      </c>
      <c r="O50" s="72">
        <v>44723</v>
      </c>
      <c r="P50" s="71">
        <v>1000019</v>
      </c>
      <c r="Q50" s="72">
        <v>44723</v>
      </c>
      <c r="T50" t="str">
        <f t="shared" ca="1" si="0"/>
        <v>Vigente</v>
      </c>
      <c r="U50">
        <f t="shared" ca="1" si="1"/>
        <v>-75</v>
      </c>
      <c r="V50" t="str">
        <f t="shared" ca="1" si="2"/>
        <v xml:space="preserve"> </v>
      </c>
    </row>
    <row r="51" spans="1:22">
      <c r="A51" s="3">
        <v>8901010920</v>
      </c>
      <c r="B51" s="30" t="str">
        <f>VLOOKUP(A51,EMPRESAS!$A$1:$B$245,2,0)</f>
        <v>NAVIERA FLUVIAL COLOMBIANA S.A.</v>
      </c>
      <c r="C51" s="2" t="str">
        <f>VLOOKUP(A51,EMPRESAS!$A$1:$C$245,3,0)</f>
        <v>Carga General e H.C</v>
      </c>
      <c r="D51" s="23" t="s">
        <v>679</v>
      </c>
      <c r="E51" s="60">
        <v>10110452</v>
      </c>
      <c r="F51" s="60" t="s">
        <v>617</v>
      </c>
      <c r="G51" s="334" t="s">
        <v>680</v>
      </c>
      <c r="H51" s="60" t="s">
        <v>619</v>
      </c>
      <c r="I51" s="70" t="str">
        <f>VLOOKUP(A51,EMPRESAS!$A$1:$I$245,9,0)</f>
        <v>MAGDALENA</v>
      </c>
      <c r="J51" s="71">
        <v>1</v>
      </c>
      <c r="K51" s="71" t="str">
        <f>VLOOKUP(J51,AUXILIAR_TIPO_ASEGURADORA!$A$2:$B$19,2,0)</f>
        <v>PREVISORA</v>
      </c>
      <c r="L51" s="71">
        <v>3000585</v>
      </c>
      <c r="M51" s="72">
        <v>44440</v>
      </c>
      <c r="N51" s="71">
        <v>1000020</v>
      </c>
      <c r="O51" s="72">
        <v>44723</v>
      </c>
      <c r="P51" s="71">
        <v>1000019</v>
      </c>
      <c r="Q51" s="72">
        <v>44723</v>
      </c>
      <c r="T51" t="str">
        <f t="shared" ca="1" si="0"/>
        <v>Vigente</v>
      </c>
      <c r="U51">
        <f t="shared" ca="1" si="1"/>
        <v>-75</v>
      </c>
      <c r="V51" t="str">
        <f t="shared" ca="1" si="2"/>
        <v xml:space="preserve"> </v>
      </c>
    </row>
    <row r="52" spans="1:22">
      <c r="A52" s="3">
        <v>8901010920</v>
      </c>
      <c r="B52" s="30" t="str">
        <f>VLOOKUP(A52,EMPRESAS!$A$1:$B$245,2,0)</f>
        <v>NAVIERA FLUVIAL COLOMBIANA S.A.</v>
      </c>
      <c r="C52" s="2" t="str">
        <f>VLOOKUP(A52,EMPRESAS!$A$1:$C$245,3,0)</f>
        <v>Carga General e H.C</v>
      </c>
      <c r="D52" s="23" t="s">
        <v>681</v>
      </c>
      <c r="E52" s="60">
        <v>10110097</v>
      </c>
      <c r="F52" s="60" t="s">
        <v>617</v>
      </c>
      <c r="G52" s="334" t="s">
        <v>682</v>
      </c>
      <c r="H52" s="60" t="s">
        <v>619</v>
      </c>
      <c r="I52" s="70" t="str">
        <f>VLOOKUP(A52,EMPRESAS!$A$1:$I$245,9,0)</f>
        <v>MAGDALENA</v>
      </c>
      <c r="J52" s="71">
        <v>1</v>
      </c>
      <c r="K52" s="71" t="str">
        <f>VLOOKUP(J52,AUXILIAR_TIPO_ASEGURADORA!$A$2:$B$19,2,0)</f>
        <v>PREVISORA</v>
      </c>
      <c r="L52" s="71">
        <v>3000585</v>
      </c>
      <c r="M52" s="72">
        <v>44440</v>
      </c>
      <c r="N52" s="71">
        <v>1000020</v>
      </c>
      <c r="O52" s="72">
        <v>44723</v>
      </c>
      <c r="P52" s="71">
        <v>1000019</v>
      </c>
      <c r="Q52" s="72">
        <v>44723</v>
      </c>
      <c r="T52" t="str">
        <f t="shared" ca="1" si="0"/>
        <v>Vigente</v>
      </c>
      <c r="U52">
        <f t="shared" ca="1" si="1"/>
        <v>-75</v>
      </c>
      <c r="V52" t="str">
        <f t="shared" ca="1" si="2"/>
        <v xml:space="preserve"> </v>
      </c>
    </row>
    <row r="53" spans="1:22">
      <c r="A53" s="3">
        <v>8901010920</v>
      </c>
      <c r="B53" s="30" t="str">
        <f>VLOOKUP(A53,EMPRESAS!$A$1:$B$245,2,0)</f>
        <v>NAVIERA FLUVIAL COLOMBIANA S.A.</v>
      </c>
      <c r="C53" s="2" t="str">
        <f>VLOOKUP(A53,EMPRESAS!$A$1:$C$245,3,0)</f>
        <v>Carga General e H.C</v>
      </c>
      <c r="D53" s="23" t="s">
        <v>683</v>
      </c>
      <c r="E53" s="60">
        <v>10110015</v>
      </c>
      <c r="F53" s="60" t="s">
        <v>617</v>
      </c>
      <c r="G53" s="334" t="s">
        <v>684</v>
      </c>
      <c r="H53" s="60" t="s">
        <v>619</v>
      </c>
      <c r="I53" s="70" t="str">
        <f>VLOOKUP(A53,EMPRESAS!$A$1:$I$245,9,0)</f>
        <v>MAGDALENA</v>
      </c>
      <c r="J53" s="71">
        <v>1</v>
      </c>
      <c r="K53" s="71" t="str">
        <f>VLOOKUP(J53,AUXILIAR_TIPO_ASEGURADORA!$A$2:$B$19,2,0)</f>
        <v>PREVISORA</v>
      </c>
      <c r="L53" s="71">
        <v>3000585</v>
      </c>
      <c r="M53" s="72">
        <v>44440</v>
      </c>
      <c r="N53" s="71">
        <v>1000020</v>
      </c>
      <c r="O53" s="72">
        <v>44723</v>
      </c>
      <c r="P53" s="71">
        <v>1000019</v>
      </c>
      <c r="Q53" s="72">
        <v>44723</v>
      </c>
      <c r="T53" t="str">
        <f t="shared" ca="1" si="0"/>
        <v>Vigente</v>
      </c>
      <c r="U53">
        <f t="shared" ca="1" si="1"/>
        <v>-75</v>
      </c>
      <c r="V53" t="str">
        <f t="shared" ca="1" si="2"/>
        <v xml:space="preserve"> </v>
      </c>
    </row>
    <row r="54" spans="1:22">
      <c r="A54" s="3">
        <v>8901010920</v>
      </c>
      <c r="B54" s="30" t="str">
        <f>VLOOKUP(A54,EMPRESAS!$A$1:$B$245,2,0)</f>
        <v>NAVIERA FLUVIAL COLOMBIANA S.A.</v>
      </c>
      <c r="C54" s="2" t="str">
        <f>VLOOKUP(A54,EMPRESAS!$A$1:$C$245,3,0)</f>
        <v>Carga General e H.C</v>
      </c>
      <c r="D54" s="23" t="s">
        <v>685</v>
      </c>
      <c r="E54" s="60">
        <v>10110111</v>
      </c>
      <c r="F54" s="60" t="s">
        <v>617</v>
      </c>
      <c r="G54" s="334" t="s">
        <v>686</v>
      </c>
      <c r="H54" s="60" t="s">
        <v>619</v>
      </c>
      <c r="I54" s="70" t="str">
        <f>VLOOKUP(A54,EMPRESAS!$A$1:$I$245,9,0)</f>
        <v>MAGDALENA</v>
      </c>
      <c r="J54" s="71">
        <v>1</v>
      </c>
      <c r="K54" s="71" t="str">
        <f>VLOOKUP(J54,AUXILIAR_TIPO_ASEGURADORA!$A$2:$B$19,2,0)</f>
        <v>PREVISORA</v>
      </c>
      <c r="L54" s="71">
        <v>3000585</v>
      </c>
      <c r="M54" s="72">
        <v>44440</v>
      </c>
      <c r="N54" s="71">
        <v>1000020</v>
      </c>
      <c r="O54" s="72">
        <v>44723</v>
      </c>
      <c r="P54" s="71">
        <v>1000019</v>
      </c>
      <c r="Q54" s="72">
        <v>44723</v>
      </c>
      <c r="T54" t="str">
        <f t="shared" ca="1" si="0"/>
        <v>Vigente</v>
      </c>
      <c r="U54">
        <f t="shared" ca="1" si="1"/>
        <v>-75</v>
      </c>
      <c r="V54" t="str">
        <f t="shared" ca="1" si="2"/>
        <v xml:space="preserve"> </v>
      </c>
    </row>
    <row r="55" spans="1:22">
      <c r="A55" s="3">
        <v>8901010920</v>
      </c>
      <c r="B55" s="30" t="str">
        <f>VLOOKUP(A55,EMPRESAS!$A$1:$B$245,2,0)</f>
        <v>NAVIERA FLUVIAL COLOMBIANA S.A.</v>
      </c>
      <c r="C55" s="2" t="str">
        <f>VLOOKUP(A55,EMPRESAS!$A$1:$C$245,3,0)</f>
        <v>Carga General e H.C</v>
      </c>
      <c r="D55" s="23" t="s">
        <v>687</v>
      </c>
      <c r="E55" s="60">
        <v>10110532</v>
      </c>
      <c r="F55" s="60" t="s">
        <v>617</v>
      </c>
      <c r="G55" s="334" t="s">
        <v>688</v>
      </c>
      <c r="H55" s="60" t="s">
        <v>619</v>
      </c>
      <c r="I55" s="70" t="str">
        <f>VLOOKUP(A55,EMPRESAS!$A$1:$I$245,9,0)</f>
        <v>MAGDALENA</v>
      </c>
      <c r="J55" s="71">
        <v>1</v>
      </c>
      <c r="K55" s="71" t="str">
        <f>VLOOKUP(J55,AUXILIAR_TIPO_ASEGURADORA!$A$2:$B$19,2,0)</f>
        <v>PREVISORA</v>
      </c>
      <c r="L55" s="71">
        <v>3000585</v>
      </c>
      <c r="M55" s="72">
        <v>44440</v>
      </c>
      <c r="N55" s="71">
        <v>1000020</v>
      </c>
      <c r="O55" s="72">
        <v>44723</v>
      </c>
      <c r="P55" s="71">
        <v>1000019</v>
      </c>
      <c r="Q55" s="72">
        <v>44723</v>
      </c>
      <c r="T55" t="str">
        <f t="shared" ca="1" si="0"/>
        <v>Vigente</v>
      </c>
      <c r="U55">
        <f t="shared" ca="1" si="1"/>
        <v>-75</v>
      </c>
      <c r="V55" t="str">
        <f t="shared" ca="1" si="2"/>
        <v xml:space="preserve"> </v>
      </c>
    </row>
    <row r="56" spans="1:22">
      <c r="A56" s="3">
        <v>8901010920</v>
      </c>
      <c r="B56" s="30" t="str">
        <f>VLOOKUP(A56,EMPRESAS!$A$1:$B$245,2,0)</f>
        <v>NAVIERA FLUVIAL COLOMBIANA S.A.</v>
      </c>
      <c r="C56" s="2" t="str">
        <f>VLOOKUP(A56,EMPRESAS!$A$1:$C$245,3,0)</f>
        <v>Carga General e H.C</v>
      </c>
      <c r="D56" s="23" t="s">
        <v>689</v>
      </c>
      <c r="E56" s="60">
        <v>10110410</v>
      </c>
      <c r="F56" s="60" t="s">
        <v>617</v>
      </c>
      <c r="G56" s="334" t="s">
        <v>690</v>
      </c>
      <c r="H56" s="60" t="s">
        <v>619</v>
      </c>
      <c r="I56" s="70" t="str">
        <f>VLOOKUP(A56,EMPRESAS!$A$1:$I$245,9,0)</f>
        <v>MAGDALENA</v>
      </c>
      <c r="J56" s="71">
        <v>1</v>
      </c>
      <c r="K56" s="71" t="str">
        <f>VLOOKUP(J56,AUXILIAR_TIPO_ASEGURADORA!$A$2:$B$19,2,0)</f>
        <v>PREVISORA</v>
      </c>
      <c r="L56" s="71">
        <v>3000585</v>
      </c>
      <c r="M56" s="72">
        <v>44440</v>
      </c>
      <c r="N56" s="71">
        <v>1000020</v>
      </c>
      <c r="O56" s="72">
        <v>44723</v>
      </c>
      <c r="P56" s="71">
        <v>1000019</v>
      </c>
      <c r="Q56" s="72">
        <v>44723</v>
      </c>
      <c r="T56" t="str">
        <f t="shared" ca="1" si="0"/>
        <v>Vigente</v>
      </c>
      <c r="U56">
        <f t="shared" ca="1" si="1"/>
        <v>-75</v>
      </c>
      <c r="V56" t="str">
        <f t="shared" ca="1" si="2"/>
        <v xml:space="preserve"> </v>
      </c>
    </row>
    <row r="57" spans="1:22">
      <c r="A57" s="3">
        <v>8901010920</v>
      </c>
      <c r="B57" s="30" t="str">
        <f>VLOOKUP(A57,EMPRESAS!$A$1:$B$245,2,0)</f>
        <v>NAVIERA FLUVIAL COLOMBIANA S.A.</v>
      </c>
      <c r="C57" s="2" t="str">
        <f>VLOOKUP(A57,EMPRESAS!$A$1:$C$245,3,0)</f>
        <v>Carga General e H.C</v>
      </c>
      <c r="D57" s="23" t="s">
        <v>691</v>
      </c>
      <c r="E57" s="60">
        <v>10110627</v>
      </c>
      <c r="F57" s="60" t="s">
        <v>617</v>
      </c>
      <c r="G57" s="334" t="s">
        <v>692</v>
      </c>
      <c r="H57" s="60" t="s">
        <v>619</v>
      </c>
      <c r="I57" s="70" t="str">
        <f>VLOOKUP(A57,EMPRESAS!$A$1:$I$245,9,0)</f>
        <v>MAGDALENA</v>
      </c>
      <c r="J57" s="71">
        <v>1</v>
      </c>
      <c r="K57" s="71" t="str">
        <f>VLOOKUP(J57,AUXILIAR_TIPO_ASEGURADORA!$A$2:$B$19,2,0)</f>
        <v>PREVISORA</v>
      </c>
      <c r="L57" s="71">
        <v>3000585</v>
      </c>
      <c r="M57" s="72">
        <v>44440</v>
      </c>
      <c r="N57" s="71">
        <v>1000020</v>
      </c>
      <c r="O57" s="72">
        <v>44723</v>
      </c>
      <c r="P57" s="71">
        <v>1000019</v>
      </c>
      <c r="Q57" s="72">
        <v>44723</v>
      </c>
      <c r="T57" t="str">
        <f t="shared" ca="1" si="0"/>
        <v>Vigente</v>
      </c>
      <c r="U57">
        <f t="shared" ca="1" si="1"/>
        <v>-75</v>
      </c>
      <c r="V57" t="str">
        <f t="shared" ca="1" si="2"/>
        <v xml:space="preserve"> </v>
      </c>
    </row>
    <row r="58" spans="1:22">
      <c r="A58" s="3">
        <v>8901010920</v>
      </c>
      <c r="B58" s="30" t="str">
        <f>VLOOKUP(A58,EMPRESAS!$A$1:$B$245,2,0)</f>
        <v>NAVIERA FLUVIAL COLOMBIANA S.A.</v>
      </c>
      <c r="C58" s="2" t="str">
        <f>VLOOKUP(A58,EMPRESAS!$A$1:$C$245,3,0)</f>
        <v>Carga General e H.C</v>
      </c>
      <c r="D58" s="23" t="s">
        <v>693</v>
      </c>
      <c r="E58" s="60">
        <v>10111406</v>
      </c>
      <c r="F58" s="60" t="s">
        <v>617</v>
      </c>
      <c r="G58" s="334" t="s">
        <v>694</v>
      </c>
      <c r="H58" s="60" t="s">
        <v>619</v>
      </c>
      <c r="I58" s="70" t="str">
        <f>VLOOKUP(A58,EMPRESAS!$A$1:$I$245,9,0)</f>
        <v>MAGDALENA</v>
      </c>
      <c r="J58" s="71">
        <v>1</v>
      </c>
      <c r="K58" s="71" t="str">
        <f>VLOOKUP(J58,AUXILIAR_TIPO_ASEGURADORA!$A$2:$B$19,2,0)</f>
        <v>PREVISORA</v>
      </c>
      <c r="L58" s="71">
        <v>3000585</v>
      </c>
      <c r="M58" s="72">
        <v>44440</v>
      </c>
      <c r="N58" s="71">
        <v>1000020</v>
      </c>
      <c r="O58" s="72">
        <v>44723</v>
      </c>
      <c r="P58" s="71">
        <v>1000019</v>
      </c>
      <c r="Q58" s="72">
        <v>44723</v>
      </c>
      <c r="T58" t="str">
        <f t="shared" ca="1" si="0"/>
        <v>Vigente</v>
      </c>
      <c r="U58">
        <f t="shared" ca="1" si="1"/>
        <v>-75</v>
      </c>
      <c r="V58" t="str">
        <f t="shared" ca="1" si="2"/>
        <v xml:space="preserve"> </v>
      </c>
    </row>
    <row r="59" spans="1:22">
      <c r="A59" s="3">
        <v>8901010920</v>
      </c>
      <c r="B59" s="30" t="str">
        <f>VLOOKUP(A59,EMPRESAS!$A$1:$B$245,2,0)</f>
        <v>NAVIERA FLUVIAL COLOMBIANA S.A.</v>
      </c>
      <c r="C59" s="2" t="str">
        <f>VLOOKUP(A59,EMPRESAS!$A$1:$C$245,3,0)</f>
        <v>Carga General e H.C</v>
      </c>
      <c r="D59" s="23" t="s">
        <v>695</v>
      </c>
      <c r="E59" s="60">
        <v>10110113</v>
      </c>
      <c r="F59" s="60" t="s">
        <v>617</v>
      </c>
      <c r="G59" s="334" t="s">
        <v>696</v>
      </c>
      <c r="H59" s="60" t="s">
        <v>619</v>
      </c>
      <c r="I59" s="70" t="str">
        <f>VLOOKUP(A59,EMPRESAS!$A$1:$I$245,9,0)</f>
        <v>MAGDALENA</v>
      </c>
      <c r="J59" s="71">
        <v>1</v>
      </c>
      <c r="K59" s="71" t="str">
        <f>VLOOKUP(J59,AUXILIAR_TIPO_ASEGURADORA!$A$2:$B$19,2,0)</f>
        <v>PREVISORA</v>
      </c>
      <c r="L59" s="71">
        <v>3000585</v>
      </c>
      <c r="M59" s="72">
        <v>44440</v>
      </c>
      <c r="N59" s="71">
        <v>1000020</v>
      </c>
      <c r="O59" s="72">
        <v>44723</v>
      </c>
      <c r="P59" s="71">
        <v>1000019</v>
      </c>
      <c r="Q59" s="72">
        <v>44723</v>
      </c>
      <c r="T59" t="str">
        <f t="shared" ca="1" si="0"/>
        <v>Vigente</v>
      </c>
      <c r="U59">
        <f t="shared" ca="1" si="1"/>
        <v>-75</v>
      </c>
      <c r="V59" t="str">
        <f t="shared" ca="1" si="2"/>
        <v xml:space="preserve"> </v>
      </c>
    </row>
    <row r="60" spans="1:22">
      <c r="A60" s="3">
        <v>8901010920</v>
      </c>
      <c r="B60" s="30" t="str">
        <f>VLOOKUP(A60,EMPRESAS!$A$1:$B$245,2,0)</f>
        <v>NAVIERA FLUVIAL COLOMBIANA S.A.</v>
      </c>
      <c r="C60" s="2" t="str">
        <f>VLOOKUP(A60,EMPRESAS!$A$1:$C$245,3,0)</f>
        <v>Carga General e H.C</v>
      </c>
      <c r="D60" s="23" t="s">
        <v>697</v>
      </c>
      <c r="E60" s="60">
        <v>10110595</v>
      </c>
      <c r="F60" s="60" t="s">
        <v>617</v>
      </c>
      <c r="G60" s="334" t="s">
        <v>698</v>
      </c>
      <c r="H60" s="60" t="s">
        <v>619</v>
      </c>
      <c r="I60" s="70" t="str">
        <f>VLOOKUP(A60,EMPRESAS!$A$1:$I$245,9,0)</f>
        <v>MAGDALENA</v>
      </c>
      <c r="J60" s="71">
        <v>1</v>
      </c>
      <c r="K60" s="71" t="str">
        <f>VLOOKUP(J60,AUXILIAR_TIPO_ASEGURADORA!$A$2:$B$19,2,0)</f>
        <v>PREVISORA</v>
      </c>
      <c r="L60" s="71">
        <v>3000585</v>
      </c>
      <c r="M60" s="72">
        <v>44440</v>
      </c>
      <c r="N60" s="71">
        <v>1000020</v>
      </c>
      <c r="O60" s="72">
        <v>44723</v>
      </c>
      <c r="P60" s="71">
        <v>1000019</v>
      </c>
      <c r="Q60" s="72">
        <v>44723</v>
      </c>
      <c r="T60" t="str">
        <f t="shared" ca="1" si="0"/>
        <v>Vigente</v>
      </c>
      <c r="U60">
        <f t="shared" ca="1" si="1"/>
        <v>-75</v>
      </c>
      <c r="V60" t="str">
        <f t="shared" ca="1" si="2"/>
        <v xml:space="preserve"> </v>
      </c>
    </row>
    <row r="61" spans="1:22">
      <c r="A61" s="3">
        <v>8901010920</v>
      </c>
      <c r="B61" s="30" t="str">
        <f>VLOOKUP(A61,EMPRESAS!$A$1:$B$245,2,0)</f>
        <v>NAVIERA FLUVIAL COLOMBIANA S.A.</v>
      </c>
      <c r="C61" s="2" t="str">
        <f>VLOOKUP(A61,EMPRESAS!$A$1:$C$245,3,0)</f>
        <v>Carga General e H.C</v>
      </c>
      <c r="D61" s="23" t="s">
        <v>699</v>
      </c>
      <c r="E61" s="60">
        <v>10110956</v>
      </c>
      <c r="F61" s="60" t="s">
        <v>617</v>
      </c>
      <c r="G61" s="334" t="s">
        <v>700</v>
      </c>
      <c r="H61" s="60" t="s">
        <v>619</v>
      </c>
      <c r="I61" s="70" t="str">
        <f>VLOOKUP(A61,EMPRESAS!$A$1:$I$245,9,0)</f>
        <v>MAGDALENA</v>
      </c>
      <c r="J61" s="71">
        <v>1</v>
      </c>
      <c r="K61" s="71" t="str">
        <f>VLOOKUP(J61,AUXILIAR_TIPO_ASEGURADORA!$A$2:$B$19,2,0)</f>
        <v>PREVISORA</v>
      </c>
      <c r="L61" s="71">
        <v>3000585</v>
      </c>
      <c r="M61" s="72">
        <v>44440</v>
      </c>
      <c r="N61" s="71">
        <v>1000020</v>
      </c>
      <c r="O61" s="72">
        <v>44723</v>
      </c>
      <c r="P61" s="71">
        <v>1000019</v>
      </c>
      <c r="Q61" s="72">
        <v>44723</v>
      </c>
      <c r="T61" t="str">
        <f t="shared" ca="1" si="0"/>
        <v>Vigente</v>
      </c>
      <c r="U61">
        <f t="shared" ca="1" si="1"/>
        <v>-75</v>
      </c>
      <c r="V61" t="str">
        <f t="shared" ca="1" si="2"/>
        <v xml:space="preserve"> </v>
      </c>
    </row>
    <row r="62" spans="1:22">
      <c r="A62" s="3">
        <v>8901010920</v>
      </c>
      <c r="B62" s="30" t="str">
        <f>VLOOKUP(A62,EMPRESAS!$A$1:$B$245,2,0)</f>
        <v>NAVIERA FLUVIAL COLOMBIANA S.A.</v>
      </c>
      <c r="C62" s="2" t="str">
        <f>VLOOKUP(A62,EMPRESAS!$A$1:$C$245,3,0)</f>
        <v>Carga General e H.C</v>
      </c>
      <c r="D62" s="23" t="s">
        <v>701</v>
      </c>
      <c r="E62" s="60">
        <v>10110179</v>
      </c>
      <c r="F62" s="60" t="s">
        <v>617</v>
      </c>
      <c r="G62" s="334" t="s">
        <v>702</v>
      </c>
      <c r="H62" s="60" t="s">
        <v>619</v>
      </c>
      <c r="I62" s="70" t="str">
        <f>VLOOKUP(A62,EMPRESAS!$A$1:$I$245,9,0)</f>
        <v>MAGDALENA</v>
      </c>
      <c r="J62" s="71">
        <v>1</v>
      </c>
      <c r="K62" s="71" t="str">
        <f>VLOOKUP(J62,AUXILIAR_TIPO_ASEGURADORA!$A$2:$B$19,2,0)</f>
        <v>PREVISORA</v>
      </c>
      <c r="L62" s="71">
        <v>3000585</v>
      </c>
      <c r="M62" s="72">
        <v>44440</v>
      </c>
      <c r="N62" s="71">
        <v>1000020</v>
      </c>
      <c r="O62" s="72">
        <v>44723</v>
      </c>
      <c r="P62" s="71">
        <v>1000019</v>
      </c>
      <c r="Q62" s="72">
        <v>44723</v>
      </c>
      <c r="T62" t="str">
        <f t="shared" ca="1" si="0"/>
        <v>Vigente</v>
      </c>
      <c r="U62">
        <f t="shared" ca="1" si="1"/>
        <v>-75</v>
      </c>
      <c r="V62" t="str">
        <f t="shared" ca="1" si="2"/>
        <v xml:space="preserve"> </v>
      </c>
    </row>
    <row r="63" spans="1:22">
      <c r="A63" s="3">
        <v>8901010920</v>
      </c>
      <c r="B63" s="30" t="str">
        <f>VLOOKUP(A63,EMPRESAS!$A$1:$B$245,2,0)</f>
        <v>NAVIERA FLUVIAL COLOMBIANA S.A.</v>
      </c>
      <c r="C63" s="2" t="str">
        <f>VLOOKUP(A63,EMPRESAS!$A$1:$C$245,3,0)</f>
        <v>Carga General e H.C</v>
      </c>
      <c r="D63" s="23" t="s">
        <v>703</v>
      </c>
      <c r="E63" s="60">
        <v>10110180</v>
      </c>
      <c r="F63" s="60" t="s">
        <v>617</v>
      </c>
      <c r="G63" s="334" t="s">
        <v>704</v>
      </c>
      <c r="H63" s="60" t="s">
        <v>619</v>
      </c>
      <c r="I63" s="70" t="str">
        <f>VLOOKUP(A63,EMPRESAS!$A$1:$I$245,9,0)</f>
        <v>MAGDALENA</v>
      </c>
      <c r="J63" s="71">
        <v>1</v>
      </c>
      <c r="K63" s="71" t="str">
        <f>VLOOKUP(J63,AUXILIAR_TIPO_ASEGURADORA!$A$2:$B$19,2,0)</f>
        <v>PREVISORA</v>
      </c>
      <c r="L63" s="71">
        <v>3000585</v>
      </c>
      <c r="M63" s="72">
        <v>44440</v>
      </c>
      <c r="N63" s="71">
        <v>1000020</v>
      </c>
      <c r="O63" s="72">
        <v>44723</v>
      </c>
      <c r="P63" s="71">
        <v>1000019</v>
      </c>
      <c r="Q63" s="72">
        <v>44723</v>
      </c>
      <c r="T63" t="str">
        <f t="shared" ca="1" si="0"/>
        <v>Vigente</v>
      </c>
      <c r="U63">
        <f t="shared" ca="1" si="1"/>
        <v>-75</v>
      </c>
      <c r="V63" t="str">
        <f t="shared" ca="1" si="2"/>
        <v xml:space="preserve"> </v>
      </c>
    </row>
    <row r="64" spans="1:22">
      <c r="A64" s="3">
        <v>8901010920</v>
      </c>
      <c r="B64" s="30" t="str">
        <f>VLOOKUP(A64,EMPRESAS!$A$1:$B$245,2,0)</f>
        <v>NAVIERA FLUVIAL COLOMBIANA S.A.</v>
      </c>
      <c r="C64" s="2" t="str">
        <f>VLOOKUP(A64,EMPRESAS!$A$1:$C$245,3,0)</f>
        <v>Carga General e H.C</v>
      </c>
      <c r="D64" s="23" t="s">
        <v>705</v>
      </c>
      <c r="E64" s="60">
        <v>10111410</v>
      </c>
      <c r="F64" s="60" t="s">
        <v>651</v>
      </c>
      <c r="G64" s="334" t="s">
        <v>706</v>
      </c>
      <c r="H64" s="60" t="s">
        <v>619</v>
      </c>
      <c r="I64" s="70" t="str">
        <f>VLOOKUP(A64,EMPRESAS!$A$1:$I$245,9,0)</f>
        <v>MAGDALENA</v>
      </c>
      <c r="J64" s="71">
        <v>1</v>
      </c>
      <c r="K64" s="71" t="str">
        <f>VLOOKUP(J64,AUXILIAR_TIPO_ASEGURADORA!$A$2:$B$19,2,0)</f>
        <v>PREVISORA</v>
      </c>
      <c r="L64" s="71">
        <v>3000585</v>
      </c>
      <c r="M64" s="72">
        <v>44440</v>
      </c>
      <c r="N64" s="71">
        <v>1000020</v>
      </c>
      <c r="O64" s="72">
        <v>44723</v>
      </c>
      <c r="P64" s="71">
        <v>1000019</v>
      </c>
      <c r="Q64" s="72">
        <v>44723</v>
      </c>
      <c r="T64" t="str">
        <f t="shared" ca="1" si="0"/>
        <v>Vigente</v>
      </c>
      <c r="U64">
        <f t="shared" ca="1" si="1"/>
        <v>-75</v>
      </c>
      <c r="V64" t="str">
        <f t="shared" ca="1" si="2"/>
        <v xml:space="preserve"> </v>
      </c>
    </row>
    <row r="65" spans="1:22">
      <c r="A65" s="3">
        <v>8901010920</v>
      </c>
      <c r="B65" s="30" t="str">
        <f>VLOOKUP(A65,EMPRESAS!$A$1:$B$245,2,0)</f>
        <v>NAVIERA FLUVIAL COLOMBIANA S.A.</v>
      </c>
      <c r="C65" s="2" t="str">
        <f>VLOOKUP(A65,EMPRESAS!$A$1:$C$245,3,0)</f>
        <v>Carga General e H.C</v>
      </c>
      <c r="D65" s="23" t="s">
        <v>707</v>
      </c>
      <c r="E65" s="60">
        <v>10111400</v>
      </c>
      <c r="F65" s="60" t="s">
        <v>626</v>
      </c>
      <c r="G65" s="334" t="s">
        <v>708</v>
      </c>
      <c r="H65" s="60" t="s">
        <v>619</v>
      </c>
      <c r="I65" s="70" t="str">
        <f>VLOOKUP(A65,EMPRESAS!$A$1:$I$245,9,0)</f>
        <v>MAGDALENA</v>
      </c>
      <c r="J65" s="71">
        <v>1</v>
      </c>
      <c r="K65" s="71" t="str">
        <f>VLOOKUP(J65,AUXILIAR_TIPO_ASEGURADORA!$A$2:$B$19,2,0)</f>
        <v>PREVISORA</v>
      </c>
      <c r="L65" s="71">
        <v>3000585</v>
      </c>
      <c r="M65" s="72">
        <v>44440</v>
      </c>
      <c r="N65" s="71">
        <v>1000020</v>
      </c>
      <c r="O65" s="72">
        <v>44723</v>
      </c>
      <c r="P65" s="71">
        <v>1000019</v>
      </c>
      <c r="Q65" s="72">
        <v>44723</v>
      </c>
      <c r="T65" t="str">
        <f t="shared" ca="1" si="0"/>
        <v>Vigente</v>
      </c>
      <c r="U65">
        <f t="shared" ca="1" si="1"/>
        <v>-75</v>
      </c>
      <c r="V65" t="str">
        <f t="shared" ca="1" si="2"/>
        <v xml:space="preserve"> </v>
      </c>
    </row>
    <row r="66" spans="1:22">
      <c r="A66" s="3">
        <v>8901010920</v>
      </c>
      <c r="B66" s="30" t="str">
        <f>VLOOKUP(A66,EMPRESAS!$A$1:$B$245,2,0)</f>
        <v>NAVIERA FLUVIAL COLOMBIANA S.A.</v>
      </c>
      <c r="C66" s="2" t="str">
        <f>VLOOKUP(A66,EMPRESAS!$A$1:$C$245,3,0)</f>
        <v>Carga General e H.C</v>
      </c>
      <c r="D66" s="23" t="s">
        <v>709</v>
      </c>
      <c r="E66" s="60">
        <v>10111401</v>
      </c>
      <c r="F66" s="60" t="s">
        <v>626</v>
      </c>
      <c r="G66" s="334" t="s">
        <v>706</v>
      </c>
      <c r="H66" s="60" t="s">
        <v>619</v>
      </c>
      <c r="I66" s="70" t="str">
        <f>VLOOKUP(A66,EMPRESAS!$A$1:$I$245,9,0)</f>
        <v>MAGDALENA</v>
      </c>
      <c r="J66" s="71">
        <v>1</v>
      </c>
      <c r="K66" s="71" t="str">
        <f>VLOOKUP(J66,AUXILIAR_TIPO_ASEGURADORA!$A$2:$B$19,2,0)</f>
        <v>PREVISORA</v>
      </c>
      <c r="L66" s="71">
        <v>3000585</v>
      </c>
      <c r="M66" s="72">
        <v>44440</v>
      </c>
      <c r="N66" s="71">
        <v>1000020</v>
      </c>
      <c r="O66" s="72">
        <v>44723</v>
      </c>
      <c r="P66" s="71">
        <v>1000019</v>
      </c>
      <c r="Q66" s="72">
        <v>44723</v>
      </c>
      <c r="T66" t="str">
        <f t="shared" ca="1" si="0"/>
        <v>Vigente</v>
      </c>
      <c r="U66">
        <f t="shared" ca="1" si="1"/>
        <v>-75</v>
      </c>
      <c r="V66" t="str">
        <f t="shared" ca="1" si="2"/>
        <v xml:space="preserve"> </v>
      </c>
    </row>
    <row r="67" spans="1:22">
      <c r="A67" s="3">
        <v>8901010920</v>
      </c>
      <c r="B67" s="30" t="str">
        <f>VLOOKUP(A67,EMPRESAS!$A$1:$B$245,2,0)</f>
        <v>NAVIERA FLUVIAL COLOMBIANA S.A.</v>
      </c>
      <c r="C67" s="2" t="str">
        <f>VLOOKUP(A67,EMPRESAS!$A$1:$C$245,3,0)</f>
        <v>Carga General e H.C</v>
      </c>
      <c r="D67" s="23" t="s">
        <v>710</v>
      </c>
      <c r="E67" s="60">
        <v>10111402</v>
      </c>
      <c r="F67" s="60" t="s">
        <v>651</v>
      </c>
      <c r="G67" s="334" t="s">
        <v>706</v>
      </c>
      <c r="H67" s="60" t="s">
        <v>619</v>
      </c>
      <c r="I67" s="70" t="str">
        <f>VLOOKUP(A67,EMPRESAS!$A$1:$I$245,9,0)</f>
        <v>MAGDALENA</v>
      </c>
      <c r="J67" s="71">
        <v>1</v>
      </c>
      <c r="K67" s="71" t="str">
        <f>VLOOKUP(J67,AUXILIAR_TIPO_ASEGURADORA!$A$2:$B$19,2,0)</f>
        <v>PREVISORA</v>
      </c>
      <c r="L67" s="71">
        <v>3000585</v>
      </c>
      <c r="M67" s="72">
        <v>44440</v>
      </c>
      <c r="N67" s="71">
        <v>1000020</v>
      </c>
      <c r="O67" s="72">
        <v>44723</v>
      </c>
      <c r="P67" s="71">
        <v>1000019</v>
      </c>
      <c r="Q67" s="72">
        <v>44723</v>
      </c>
      <c r="T67" t="str">
        <f t="shared" ref="T67:T130" ca="1" si="3">IF(O67&lt;$Y$1,"Vencida","Vigente")</f>
        <v>Vigente</v>
      </c>
      <c r="U67">
        <f t="shared" ref="U67:U130" ca="1" si="4">$Y$1-O67</f>
        <v>-75</v>
      </c>
      <c r="V67" t="str">
        <f t="shared" ca="1" si="2"/>
        <v xml:space="preserve"> </v>
      </c>
    </row>
    <row r="68" spans="1:22">
      <c r="A68" s="3">
        <v>8901010920</v>
      </c>
      <c r="B68" s="30" t="str">
        <f>VLOOKUP(A68,EMPRESAS!$A$1:$B$245,2,0)</f>
        <v>NAVIERA FLUVIAL COLOMBIANA S.A.</v>
      </c>
      <c r="C68" s="2" t="str">
        <f>VLOOKUP(A68,EMPRESAS!$A$1:$C$245,3,0)</f>
        <v>Carga General e H.C</v>
      </c>
      <c r="D68" s="23" t="s">
        <v>711</v>
      </c>
      <c r="E68" s="60">
        <v>10111390</v>
      </c>
      <c r="F68" s="60" t="s">
        <v>651</v>
      </c>
      <c r="G68" s="334" t="s">
        <v>706</v>
      </c>
      <c r="H68" s="60" t="s">
        <v>619</v>
      </c>
      <c r="I68" s="70" t="str">
        <f>VLOOKUP(A68,EMPRESAS!$A$1:$I$245,9,0)</f>
        <v>MAGDALENA</v>
      </c>
      <c r="J68" s="71">
        <v>1</v>
      </c>
      <c r="K68" s="71" t="str">
        <f>VLOOKUP(J68,AUXILIAR_TIPO_ASEGURADORA!$A$2:$B$19,2,0)</f>
        <v>PREVISORA</v>
      </c>
      <c r="L68" s="71">
        <v>3000585</v>
      </c>
      <c r="M68" s="72">
        <v>44440</v>
      </c>
      <c r="N68" s="71">
        <v>1000020</v>
      </c>
      <c r="O68" s="72">
        <v>44723</v>
      </c>
      <c r="P68" s="71">
        <v>1000019</v>
      </c>
      <c r="Q68" s="72">
        <v>44723</v>
      </c>
      <c r="T68" t="str">
        <f t="shared" ca="1" si="3"/>
        <v>Vigente</v>
      </c>
      <c r="U68">
        <f t="shared" ca="1" si="4"/>
        <v>-75</v>
      </c>
      <c r="V68" t="str">
        <f t="shared" ca="1" si="2"/>
        <v xml:space="preserve"> </v>
      </c>
    </row>
    <row r="69" spans="1:22">
      <c r="A69" s="3">
        <v>8901010920</v>
      </c>
      <c r="B69" s="30" t="str">
        <f>VLOOKUP(A69,EMPRESAS!$A$1:$B$245,2,0)</f>
        <v>NAVIERA FLUVIAL COLOMBIANA S.A.</v>
      </c>
      <c r="C69" s="2" t="str">
        <f>VLOOKUP(A69,EMPRESAS!$A$1:$C$245,3,0)</f>
        <v>Carga General e H.C</v>
      </c>
      <c r="D69" s="23" t="s">
        <v>712</v>
      </c>
      <c r="E69" s="60">
        <v>10111384</v>
      </c>
      <c r="F69" s="60" t="s">
        <v>626</v>
      </c>
      <c r="G69" s="334" t="s">
        <v>713</v>
      </c>
      <c r="H69" s="60" t="s">
        <v>619</v>
      </c>
      <c r="I69" s="70" t="str">
        <f>VLOOKUP(A69,EMPRESAS!$A$1:$I$245,9,0)</f>
        <v>MAGDALENA</v>
      </c>
      <c r="J69" s="71">
        <v>1</v>
      </c>
      <c r="K69" s="71" t="str">
        <f>VLOOKUP(J69,AUXILIAR_TIPO_ASEGURADORA!$A$2:$B$19,2,0)</f>
        <v>PREVISORA</v>
      </c>
      <c r="L69" s="71">
        <v>3000585</v>
      </c>
      <c r="M69" s="72">
        <v>44440</v>
      </c>
      <c r="N69" s="71">
        <v>1000020</v>
      </c>
      <c r="O69" s="72">
        <v>44723</v>
      </c>
      <c r="P69" s="71">
        <v>1000019</v>
      </c>
      <c r="Q69" s="72">
        <v>44723</v>
      </c>
      <c r="T69" t="str">
        <f t="shared" ca="1" si="3"/>
        <v>Vigente</v>
      </c>
      <c r="U69">
        <f t="shared" ca="1" si="4"/>
        <v>-75</v>
      </c>
      <c r="V69" t="str">
        <f t="shared" ref="V69:V132" ca="1" si="5">IF(U69=-$AA$1,"Proxima a vencer"," ")</f>
        <v xml:space="preserve"> </v>
      </c>
    </row>
    <row r="70" spans="1:22">
      <c r="A70" s="3">
        <v>8901010920</v>
      </c>
      <c r="B70" s="30" t="str">
        <f>VLOOKUP(A70,EMPRESAS!$A$1:$B$245,2,0)</f>
        <v>NAVIERA FLUVIAL COLOMBIANA S.A.</v>
      </c>
      <c r="C70" s="2" t="str">
        <f>VLOOKUP(A70,EMPRESAS!$A$1:$C$245,3,0)</f>
        <v>Carga General e H.C</v>
      </c>
      <c r="D70" s="23" t="s">
        <v>714</v>
      </c>
      <c r="E70" s="60">
        <v>10111385</v>
      </c>
      <c r="F70" s="60" t="s">
        <v>626</v>
      </c>
      <c r="G70" s="334" t="s">
        <v>715</v>
      </c>
      <c r="H70" s="60" t="s">
        <v>619</v>
      </c>
      <c r="I70" s="70" t="str">
        <f>VLOOKUP(A70,EMPRESAS!$A$1:$I$245,9,0)</f>
        <v>MAGDALENA</v>
      </c>
      <c r="J70" s="71">
        <v>1</v>
      </c>
      <c r="K70" s="71" t="str">
        <f>VLOOKUP(J70,AUXILIAR_TIPO_ASEGURADORA!$A$2:$B$19,2,0)</f>
        <v>PREVISORA</v>
      </c>
      <c r="L70" s="71">
        <v>3000585</v>
      </c>
      <c r="M70" s="72">
        <v>44440</v>
      </c>
      <c r="N70" s="71">
        <v>1000020</v>
      </c>
      <c r="O70" s="72">
        <v>44723</v>
      </c>
      <c r="P70" s="71">
        <v>1000019</v>
      </c>
      <c r="Q70" s="72">
        <v>44723</v>
      </c>
      <c r="T70" t="str">
        <f t="shared" ca="1" si="3"/>
        <v>Vigente</v>
      </c>
      <c r="U70">
        <f t="shared" ca="1" si="4"/>
        <v>-75</v>
      </c>
      <c r="V70" t="str">
        <f t="shared" ca="1" si="5"/>
        <v xml:space="preserve"> </v>
      </c>
    </row>
    <row r="71" spans="1:22">
      <c r="A71" s="3">
        <v>8901010920</v>
      </c>
      <c r="B71" s="30" t="str">
        <f>VLOOKUP(A71,EMPRESAS!$A$1:$B$245,2,0)</f>
        <v>NAVIERA FLUVIAL COLOMBIANA S.A.</v>
      </c>
      <c r="C71" s="2" t="str">
        <f>VLOOKUP(A71,EMPRESAS!$A$1:$C$245,3,0)</f>
        <v>Carga General e H.C</v>
      </c>
      <c r="D71" s="23" t="s">
        <v>716</v>
      </c>
      <c r="E71" s="60">
        <v>10111386</v>
      </c>
      <c r="F71" s="60" t="s">
        <v>651</v>
      </c>
      <c r="G71" s="334" t="s">
        <v>706</v>
      </c>
      <c r="H71" s="60" t="s">
        <v>619</v>
      </c>
      <c r="I71" s="70" t="str">
        <f>VLOOKUP(A71,EMPRESAS!$A$1:$I$245,9,0)</f>
        <v>MAGDALENA</v>
      </c>
      <c r="J71" s="71">
        <v>1</v>
      </c>
      <c r="K71" s="71" t="str">
        <f>VLOOKUP(J71,AUXILIAR_TIPO_ASEGURADORA!$A$2:$B$19,2,0)</f>
        <v>PREVISORA</v>
      </c>
      <c r="L71" s="71">
        <v>3000585</v>
      </c>
      <c r="M71" s="72">
        <v>44440</v>
      </c>
      <c r="N71" s="71">
        <v>1000020</v>
      </c>
      <c r="O71" s="72">
        <v>44723</v>
      </c>
      <c r="P71" s="71">
        <v>1000019</v>
      </c>
      <c r="Q71" s="72">
        <v>44723</v>
      </c>
      <c r="T71" t="str">
        <f t="shared" ca="1" si="3"/>
        <v>Vigente</v>
      </c>
      <c r="U71">
        <f t="shared" ca="1" si="4"/>
        <v>-75</v>
      </c>
      <c r="V71" t="str">
        <f t="shared" ca="1" si="5"/>
        <v xml:space="preserve"> </v>
      </c>
    </row>
    <row r="72" spans="1:22">
      <c r="A72" s="3">
        <v>8901010920</v>
      </c>
      <c r="B72" s="30" t="str">
        <f>VLOOKUP(A72,EMPRESAS!$A$1:$B$245,2,0)</f>
        <v>NAVIERA FLUVIAL COLOMBIANA S.A.</v>
      </c>
      <c r="C72" s="2" t="str">
        <f>VLOOKUP(A72,EMPRESAS!$A$1:$C$245,3,0)</f>
        <v>Carga General e H.C</v>
      </c>
      <c r="D72" s="23" t="s">
        <v>717</v>
      </c>
      <c r="E72" s="60">
        <v>10111375</v>
      </c>
      <c r="F72" s="60" t="s">
        <v>626</v>
      </c>
      <c r="G72" s="334" t="s">
        <v>718</v>
      </c>
      <c r="H72" s="60" t="s">
        <v>619</v>
      </c>
      <c r="I72" s="70" t="str">
        <f>VLOOKUP(A72,EMPRESAS!$A$1:$I$245,9,0)</f>
        <v>MAGDALENA</v>
      </c>
      <c r="J72" s="71">
        <v>1</v>
      </c>
      <c r="K72" s="71" t="str">
        <f>VLOOKUP(J72,AUXILIAR_TIPO_ASEGURADORA!$A$2:$B$19,2,0)</f>
        <v>PREVISORA</v>
      </c>
      <c r="L72" s="71">
        <v>3000585</v>
      </c>
      <c r="M72" s="72">
        <v>44440</v>
      </c>
      <c r="N72" s="71">
        <v>1000020</v>
      </c>
      <c r="O72" s="72">
        <v>44723</v>
      </c>
      <c r="P72" s="71">
        <v>1000019</v>
      </c>
      <c r="Q72" s="72">
        <v>44723</v>
      </c>
      <c r="T72" t="str">
        <f t="shared" ca="1" si="3"/>
        <v>Vigente</v>
      </c>
      <c r="U72">
        <f t="shared" ca="1" si="4"/>
        <v>-75</v>
      </c>
      <c r="V72" t="str">
        <f t="shared" ca="1" si="5"/>
        <v xml:space="preserve"> </v>
      </c>
    </row>
    <row r="73" spans="1:22">
      <c r="A73" s="3">
        <v>8901010920</v>
      </c>
      <c r="B73" s="30" t="str">
        <f>VLOOKUP(A73,EMPRESAS!$A$1:$B$245,2,0)</f>
        <v>NAVIERA FLUVIAL COLOMBIANA S.A.</v>
      </c>
      <c r="C73" s="2" t="str">
        <f>VLOOKUP(A73,EMPRESAS!$A$1:$C$245,3,0)</f>
        <v>Carga General e H.C</v>
      </c>
      <c r="D73" s="23" t="s">
        <v>719</v>
      </c>
      <c r="E73" s="60">
        <v>10111387</v>
      </c>
      <c r="F73" s="60" t="s">
        <v>651</v>
      </c>
      <c r="G73" s="334" t="s">
        <v>706</v>
      </c>
      <c r="H73" s="60" t="s">
        <v>619</v>
      </c>
      <c r="I73" s="70" t="str">
        <f>VLOOKUP(A73,EMPRESAS!$A$1:$I$245,9,0)</f>
        <v>MAGDALENA</v>
      </c>
      <c r="J73" s="71">
        <v>1</v>
      </c>
      <c r="K73" s="71" t="str">
        <f>VLOOKUP(J73,AUXILIAR_TIPO_ASEGURADORA!$A$2:$B$19,2,0)</f>
        <v>PREVISORA</v>
      </c>
      <c r="L73" s="71">
        <v>3000585</v>
      </c>
      <c r="M73" s="72">
        <v>44440</v>
      </c>
      <c r="N73" s="71">
        <v>1000020</v>
      </c>
      <c r="O73" s="72">
        <v>44723</v>
      </c>
      <c r="P73" s="71">
        <v>1000019</v>
      </c>
      <c r="Q73" s="72">
        <v>44723</v>
      </c>
      <c r="T73" t="str">
        <f t="shared" ca="1" si="3"/>
        <v>Vigente</v>
      </c>
      <c r="U73">
        <f t="shared" ca="1" si="4"/>
        <v>-75</v>
      </c>
      <c r="V73" t="str">
        <f t="shared" ca="1" si="5"/>
        <v xml:space="preserve"> </v>
      </c>
    </row>
    <row r="74" spans="1:22">
      <c r="A74" s="3">
        <v>8901010920</v>
      </c>
      <c r="B74" s="30" t="str">
        <f>VLOOKUP(A74,EMPRESAS!$A$1:$B$245,2,0)</f>
        <v>NAVIERA FLUVIAL COLOMBIANA S.A.</v>
      </c>
      <c r="C74" s="2" t="str">
        <f>VLOOKUP(A74,EMPRESAS!$A$1:$C$245,3,0)</f>
        <v>Carga General e H.C</v>
      </c>
      <c r="D74" s="23" t="s">
        <v>720</v>
      </c>
      <c r="E74" s="60">
        <v>10111376</v>
      </c>
      <c r="F74" s="60" t="s">
        <v>626</v>
      </c>
      <c r="G74" s="334" t="s">
        <v>706</v>
      </c>
      <c r="H74" s="60" t="s">
        <v>619</v>
      </c>
      <c r="I74" s="70" t="str">
        <f>VLOOKUP(A74,EMPRESAS!$A$1:$I$245,9,0)</f>
        <v>MAGDALENA</v>
      </c>
      <c r="J74" s="71">
        <v>1</v>
      </c>
      <c r="K74" s="71" t="str">
        <f>VLOOKUP(J74,AUXILIAR_TIPO_ASEGURADORA!$A$2:$B$19,2,0)</f>
        <v>PREVISORA</v>
      </c>
      <c r="L74" s="71">
        <v>3000585</v>
      </c>
      <c r="M74" s="72">
        <v>44440</v>
      </c>
      <c r="N74" s="71">
        <v>1000020</v>
      </c>
      <c r="O74" s="72">
        <v>44723</v>
      </c>
      <c r="P74" s="71">
        <v>1000019</v>
      </c>
      <c r="Q74" s="72">
        <v>44723</v>
      </c>
      <c r="T74" t="str">
        <f t="shared" ca="1" si="3"/>
        <v>Vigente</v>
      </c>
      <c r="U74">
        <f t="shared" ca="1" si="4"/>
        <v>-75</v>
      </c>
      <c r="V74" t="str">
        <f t="shared" ca="1" si="5"/>
        <v xml:space="preserve"> </v>
      </c>
    </row>
    <row r="75" spans="1:22">
      <c r="A75" s="3">
        <v>8901010920</v>
      </c>
      <c r="B75" s="30" t="str">
        <f>VLOOKUP(A75,EMPRESAS!$A$1:$B$245,2,0)</f>
        <v>NAVIERA FLUVIAL COLOMBIANA S.A.</v>
      </c>
      <c r="C75" s="2" t="str">
        <f>VLOOKUP(A75,EMPRESAS!$A$1:$C$245,3,0)</f>
        <v>Carga General e H.C</v>
      </c>
      <c r="D75" s="23" t="s">
        <v>721</v>
      </c>
      <c r="E75" s="60">
        <v>10111377</v>
      </c>
      <c r="F75" s="60" t="s">
        <v>651</v>
      </c>
      <c r="G75" s="334" t="s">
        <v>706</v>
      </c>
      <c r="H75" s="60" t="s">
        <v>619</v>
      </c>
      <c r="I75" s="70" t="str">
        <f>VLOOKUP(A75,EMPRESAS!$A$1:$I$245,9,0)</f>
        <v>MAGDALENA</v>
      </c>
      <c r="J75" s="71">
        <v>1</v>
      </c>
      <c r="K75" s="71" t="str">
        <f>VLOOKUP(J75,AUXILIAR_TIPO_ASEGURADORA!$A$2:$B$19,2,0)</f>
        <v>PREVISORA</v>
      </c>
      <c r="L75" s="71">
        <v>3000585</v>
      </c>
      <c r="M75" s="72">
        <v>44440</v>
      </c>
      <c r="N75" s="71">
        <v>1000020</v>
      </c>
      <c r="O75" s="72">
        <v>44723</v>
      </c>
      <c r="P75" s="71">
        <v>1000019</v>
      </c>
      <c r="Q75" s="72">
        <v>44723</v>
      </c>
      <c r="T75" t="str">
        <f t="shared" ca="1" si="3"/>
        <v>Vigente</v>
      </c>
      <c r="U75">
        <f t="shared" ca="1" si="4"/>
        <v>-75</v>
      </c>
      <c r="V75" t="str">
        <f t="shared" ca="1" si="5"/>
        <v xml:space="preserve"> </v>
      </c>
    </row>
    <row r="76" spans="1:22">
      <c r="A76" s="3">
        <v>8901010920</v>
      </c>
      <c r="B76" s="30" t="str">
        <f>VLOOKUP(A76,EMPRESAS!$A$1:$B$245,2,0)</f>
        <v>NAVIERA FLUVIAL COLOMBIANA S.A.</v>
      </c>
      <c r="C76" s="2" t="str">
        <f>VLOOKUP(A76,EMPRESAS!$A$1:$C$245,3,0)</f>
        <v>Carga General e H.C</v>
      </c>
      <c r="D76" s="23" t="s">
        <v>722</v>
      </c>
      <c r="E76" s="60">
        <v>10111378</v>
      </c>
      <c r="F76" s="60" t="s">
        <v>651</v>
      </c>
      <c r="G76" s="334" t="s">
        <v>706</v>
      </c>
      <c r="H76" s="60" t="s">
        <v>619</v>
      </c>
      <c r="I76" s="70" t="str">
        <f>VLOOKUP(A76,EMPRESAS!$A$1:$I$245,9,0)</f>
        <v>MAGDALENA</v>
      </c>
      <c r="J76" s="71">
        <v>1</v>
      </c>
      <c r="K76" s="71" t="str">
        <f>VLOOKUP(J76,AUXILIAR_TIPO_ASEGURADORA!$A$2:$B$19,2,0)</f>
        <v>PREVISORA</v>
      </c>
      <c r="L76" s="71">
        <v>3000585</v>
      </c>
      <c r="M76" s="72">
        <v>44440</v>
      </c>
      <c r="N76" s="71">
        <v>1000020</v>
      </c>
      <c r="O76" s="72">
        <v>44723</v>
      </c>
      <c r="P76" s="71">
        <v>1000019</v>
      </c>
      <c r="Q76" s="72">
        <v>44723</v>
      </c>
      <c r="T76" t="str">
        <f t="shared" ca="1" si="3"/>
        <v>Vigente</v>
      </c>
      <c r="U76">
        <f t="shared" ca="1" si="4"/>
        <v>-75</v>
      </c>
      <c r="V76" t="str">
        <f t="shared" ca="1" si="5"/>
        <v xml:space="preserve"> </v>
      </c>
    </row>
    <row r="77" spans="1:22">
      <c r="A77" s="3">
        <v>8901010920</v>
      </c>
      <c r="B77" s="30" t="str">
        <f>VLOOKUP(A77,EMPRESAS!$A$1:$B$245,2,0)</f>
        <v>NAVIERA FLUVIAL COLOMBIANA S.A.</v>
      </c>
      <c r="C77" s="2" t="str">
        <f>VLOOKUP(A77,EMPRESAS!$A$1:$C$245,3,0)</f>
        <v>Carga General e H.C</v>
      </c>
      <c r="D77" s="23" t="s">
        <v>723</v>
      </c>
      <c r="E77" s="60">
        <v>10111379</v>
      </c>
      <c r="F77" s="60" t="s">
        <v>651</v>
      </c>
      <c r="G77" s="334" t="s">
        <v>706</v>
      </c>
      <c r="H77" s="60" t="s">
        <v>619</v>
      </c>
      <c r="I77" s="70" t="str">
        <f>VLOOKUP(A77,EMPRESAS!$A$1:$I$245,9,0)</f>
        <v>MAGDALENA</v>
      </c>
      <c r="J77" s="71">
        <v>1</v>
      </c>
      <c r="K77" s="71" t="str">
        <f>VLOOKUP(J77,AUXILIAR_TIPO_ASEGURADORA!$A$2:$B$19,2,0)</f>
        <v>PREVISORA</v>
      </c>
      <c r="L77" s="71">
        <v>3000585</v>
      </c>
      <c r="M77" s="72">
        <v>44440</v>
      </c>
      <c r="N77" s="71">
        <v>1000020</v>
      </c>
      <c r="O77" s="72">
        <v>44723</v>
      </c>
      <c r="P77" s="71">
        <v>1000019</v>
      </c>
      <c r="Q77" s="72">
        <v>44723</v>
      </c>
      <c r="T77" t="str">
        <f t="shared" ca="1" si="3"/>
        <v>Vigente</v>
      </c>
      <c r="U77">
        <f t="shared" ca="1" si="4"/>
        <v>-75</v>
      </c>
      <c r="V77" t="str">
        <f t="shared" ca="1" si="5"/>
        <v xml:space="preserve"> </v>
      </c>
    </row>
    <row r="78" spans="1:22">
      <c r="A78" s="3">
        <v>8901010920</v>
      </c>
      <c r="B78" s="30" t="str">
        <f>VLOOKUP(A78,EMPRESAS!$A$1:$B$245,2,0)</f>
        <v>NAVIERA FLUVIAL COLOMBIANA S.A.</v>
      </c>
      <c r="C78" s="2" t="str">
        <f>VLOOKUP(A78,EMPRESAS!$A$1:$C$245,3,0)</f>
        <v>Carga General e H.C</v>
      </c>
      <c r="D78" s="23" t="s">
        <v>724</v>
      </c>
      <c r="E78" s="60">
        <v>10111380</v>
      </c>
      <c r="F78" s="60" t="s">
        <v>651</v>
      </c>
      <c r="G78" s="334" t="s">
        <v>706</v>
      </c>
      <c r="H78" s="60" t="s">
        <v>619</v>
      </c>
      <c r="I78" s="70" t="str">
        <f>VLOOKUP(A78,EMPRESAS!$A$1:$I$245,9,0)</f>
        <v>MAGDALENA</v>
      </c>
      <c r="J78" s="71">
        <v>1</v>
      </c>
      <c r="K78" s="71" t="str">
        <f>VLOOKUP(J78,AUXILIAR_TIPO_ASEGURADORA!$A$2:$B$19,2,0)</f>
        <v>PREVISORA</v>
      </c>
      <c r="L78" s="71">
        <v>3000585</v>
      </c>
      <c r="M78" s="72">
        <v>44440</v>
      </c>
      <c r="N78" s="71">
        <v>1000020</v>
      </c>
      <c r="O78" s="72">
        <v>44723</v>
      </c>
      <c r="P78" s="71">
        <v>1000019</v>
      </c>
      <c r="Q78" s="72">
        <v>44723</v>
      </c>
      <c r="T78" t="str">
        <f t="shared" ca="1" si="3"/>
        <v>Vigente</v>
      </c>
      <c r="U78">
        <f t="shared" ca="1" si="4"/>
        <v>-75</v>
      </c>
      <c r="V78" t="str">
        <f t="shared" ca="1" si="5"/>
        <v xml:space="preserve"> </v>
      </c>
    </row>
    <row r="79" spans="1:22">
      <c r="A79" s="3">
        <v>8901010920</v>
      </c>
      <c r="B79" s="30" t="str">
        <f>VLOOKUP(A79,EMPRESAS!$A$1:$B$245,2,0)</f>
        <v>NAVIERA FLUVIAL COLOMBIANA S.A.</v>
      </c>
      <c r="C79" s="2" t="str">
        <f>VLOOKUP(A79,EMPRESAS!$A$1:$C$245,3,0)</f>
        <v>Carga General e H.C</v>
      </c>
      <c r="D79" s="23" t="s">
        <v>725</v>
      </c>
      <c r="E79" s="60">
        <v>10111332</v>
      </c>
      <c r="F79" s="60" t="s">
        <v>626</v>
      </c>
      <c r="G79" s="334" t="s">
        <v>715</v>
      </c>
      <c r="H79" s="60" t="s">
        <v>619</v>
      </c>
      <c r="I79" s="70" t="str">
        <f>VLOOKUP(A79,EMPRESAS!$A$1:$I$245,9,0)</f>
        <v>MAGDALENA</v>
      </c>
      <c r="J79" s="71">
        <v>1</v>
      </c>
      <c r="K79" s="71" t="str">
        <f>VLOOKUP(J79,AUXILIAR_TIPO_ASEGURADORA!$A$2:$B$19,2,0)</f>
        <v>PREVISORA</v>
      </c>
      <c r="L79" s="71">
        <v>3000585</v>
      </c>
      <c r="M79" s="72">
        <v>44440</v>
      </c>
      <c r="N79" s="71">
        <v>1000020</v>
      </c>
      <c r="O79" s="72">
        <v>44723</v>
      </c>
      <c r="P79" s="71">
        <v>1000019</v>
      </c>
      <c r="Q79" s="72">
        <v>44723</v>
      </c>
      <c r="T79" t="str">
        <f t="shared" ca="1" si="3"/>
        <v>Vigente</v>
      </c>
      <c r="U79">
        <f t="shared" ca="1" si="4"/>
        <v>-75</v>
      </c>
      <c r="V79" t="str">
        <f t="shared" ca="1" si="5"/>
        <v xml:space="preserve"> </v>
      </c>
    </row>
    <row r="80" spans="1:22">
      <c r="A80" s="3">
        <v>8901010920</v>
      </c>
      <c r="B80" s="30" t="str">
        <f>VLOOKUP(A80,EMPRESAS!$A$1:$B$245,2,0)</f>
        <v>NAVIERA FLUVIAL COLOMBIANA S.A.</v>
      </c>
      <c r="C80" s="2" t="str">
        <f>VLOOKUP(A80,EMPRESAS!$A$1:$C$245,3,0)</f>
        <v>Carga General e H.C</v>
      </c>
      <c r="D80" s="23" t="s">
        <v>726</v>
      </c>
      <c r="E80" s="60">
        <v>10111323</v>
      </c>
      <c r="F80" s="60" t="s">
        <v>626</v>
      </c>
      <c r="G80" s="334" t="s">
        <v>708</v>
      </c>
      <c r="H80" s="60" t="s">
        <v>619</v>
      </c>
      <c r="I80" s="70" t="str">
        <f>VLOOKUP(A80,EMPRESAS!$A$1:$I$245,9,0)</f>
        <v>MAGDALENA</v>
      </c>
      <c r="J80" s="71">
        <v>1</v>
      </c>
      <c r="K80" s="71" t="str">
        <f>VLOOKUP(J80,AUXILIAR_TIPO_ASEGURADORA!$A$2:$B$19,2,0)</f>
        <v>PREVISORA</v>
      </c>
      <c r="L80" s="71">
        <v>3000585</v>
      </c>
      <c r="M80" s="72">
        <v>44440</v>
      </c>
      <c r="N80" s="71">
        <v>1000020</v>
      </c>
      <c r="O80" s="72">
        <v>44723</v>
      </c>
      <c r="P80" s="71">
        <v>1000019</v>
      </c>
      <c r="Q80" s="72">
        <v>44723</v>
      </c>
      <c r="T80" t="str">
        <f t="shared" ca="1" si="3"/>
        <v>Vigente</v>
      </c>
      <c r="U80">
        <f t="shared" ca="1" si="4"/>
        <v>-75</v>
      </c>
      <c r="V80" t="str">
        <f t="shared" ca="1" si="5"/>
        <v xml:space="preserve"> </v>
      </c>
    </row>
    <row r="81" spans="1:22">
      <c r="A81" s="3">
        <v>8901010920</v>
      </c>
      <c r="B81" s="30" t="str">
        <f>VLOOKUP(A81,EMPRESAS!$A$1:$B$245,2,0)</f>
        <v>NAVIERA FLUVIAL COLOMBIANA S.A.</v>
      </c>
      <c r="C81" s="2" t="str">
        <f>VLOOKUP(A81,EMPRESAS!$A$1:$C$245,3,0)</f>
        <v>Carga General e H.C</v>
      </c>
      <c r="D81" s="23" t="s">
        <v>727</v>
      </c>
      <c r="E81" s="60">
        <v>10110044</v>
      </c>
      <c r="F81" s="60" t="s">
        <v>626</v>
      </c>
      <c r="G81" s="334" t="s">
        <v>728</v>
      </c>
      <c r="H81" s="60" t="s">
        <v>619</v>
      </c>
      <c r="I81" s="70" t="str">
        <f>VLOOKUP(A81,EMPRESAS!$A$1:$I$245,9,0)</f>
        <v>MAGDALENA</v>
      </c>
      <c r="J81" s="71">
        <v>1</v>
      </c>
      <c r="K81" s="71" t="str">
        <f>VLOOKUP(J81,AUXILIAR_TIPO_ASEGURADORA!$A$2:$B$19,2,0)</f>
        <v>PREVISORA</v>
      </c>
      <c r="L81" s="71">
        <v>3000585</v>
      </c>
      <c r="M81" s="72">
        <v>44440</v>
      </c>
      <c r="N81" s="71">
        <v>1000020</v>
      </c>
      <c r="O81" s="72">
        <v>44723</v>
      </c>
      <c r="P81" s="71">
        <v>1000019</v>
      </c>
      <c r="Q81" s="72">
        <v>44723</v>
      </c>
      <c r="T81" t="str">
        <f t="shared" ca="1" si="3"/>
        <v>Vigente</v>
      </c>
      <c r="U81">
        <f t="shared" ca="1" si="4"/>
        <v>-75</v>
      </c>
      <c r="V81" t="str">
        <f t="shared" ca="1" si="5"/>
        <v xml:space="preserve"> </v>
      </c>
    </row>
    <row r="82" spans="1:22">
      <c r="A82" s="3">
        <v>8901010920</v>
      </c>
      <c r="B82" s="30" t="str">
        <f>VLOOKUP(A82,EMPRESAS!$A$1:$B$245,2,0)</f>
        <v>NAVIERA FLUVIAL COLOMBIANA S.A.</v>
      </c>
      <c r="C82" s="2" t="str">
        <f>VLOOKUP(A82,EMPRESAS!$A$1:$C$245,3,0)</f>
        <v>Carga General e H.C</v>
      </c>
      <c r="D82" s="23" t="s">
        <v>729</v>
      </c>
      <c r="E82" s="60">
        <v>10110421</v>
      </c>
      <c r="F82" s="60" t="s">
        <v>626</v>
      </c>
      <c r="G82" s="334" t="s">
        <v>730</v>
      </c>
      <c r="H82" s="60" t="s">
        <v>619</v>
      </c>
      <c r="I82" s="70" t="str">
        <f>VLOOKUP(A82,EMPRESAS!$A$1:$I$245,9,0)</f>
        <v>MAGDALENA</v>
      </c>
      <c r="J82" s="71">
        <v>1</v>
      </c>
      <c r="K82" s="71" t="str">
        <f>VLOOKUP(J82,AUXILIAR_TIPO_ASEGURADORA!$A$2:$B$19,2,0)</f>
        <v>PREVISORA</v>
      </c>
      <c r="L82" s="71">
        <v>3000585</v>
      </c>
      <c r="M82" s="72">
        <v>44440</v>
      </c>
      <c r="N82" s="71">
        <v>1000020</v>
      </c>
      <c r="O82" s="72">
        <v>44723</v>
      </c>
      <c r="P82" s="71">
        <v>1000019</v>
      </c>
      <c r="Q82" s="72">
        <v>44723</v>
      </c>
      <c r="T82" t="str">
        <f t="shared" ca="1" si="3"/>
        <v>Vigente</v>
      </c>
      <c r="U82">
        <f t="shared" ca="1" si="4"/>
        <v>-75</v>
      </c>
      <c r="V82" t="str">
        <f t="shared" ca="1" si="5"/>
        <v xml:space="preserve"> </v>
      </c>
    </row>
    <row r="83" spans="1:22">
      <c r="A83" s="3">
        <v>8901010920</v>
      </c>
      <c r="B83" s="30" t="str">
        <f>VLOOKUP(A83,EMPRESAS!$A$1:$B$245,2,0)</f>
        <v>NAVIERA FLUVIAL COLOMBIANA S.A.</v>
      </c>
      <c r="C83" s="2" t="str">
        <f>VLOOKUP(A83,EMPRESAS!$A$1:$C$245,3,0)</f>
        <v>Carga General e H.C</v>
      </c>
      <c r="D83" s="23" t="s">
        <v>731</v>
      </c>
      <c r="E83" s="60">
        <v>10110833</v>
      </c>
      <c r="F83" s="60" t="s">
        <v>626</v>
      </c>
      <c r="G83" s="334" t="s">
        <v>730</v>
      </c>
      <c r="H83" s="60" t="s">
        <v>619</v>
      </c>
      <c r="I83" s="70" t="str">
        <f>VLOOKUP(A83,EMPRESAS!$A$1:$I$245,9,0)</f>
        <v>MAGDALENA</v>
      </c>
      <c r="J83" s="71">
        <v>1</v>
      </c>
      <c r="K83" s="71" t="str">
        <f>VLOOKUP(J83,AUXILIAR_TIPO_ASEGURADORA!$A$2:$B$19,2,0)</f>
        <v>PREVISORA</v>
      </c>
      <c r="L83" s="71">
        <v>3000585</v>
      </c>
      <c r="M83" s="72">
        <v>44440</v>
      </c>
      <c r="N83" s="71">
        <v>1000020</v>
      </c>
      <c r="O83" s="72">
        <v>44723</v>
      </c>
      <c r="P83" s="71">
        <v>1000019</v>
      </c>
      <c r="Q83" s="72">
        <v>44723</v>
      </c>
      <c r="T83" t="str">
        <f t="shared" ca="1" si="3"/>
        <v>Vigente</v>
      </c>
      <c r="U83">
        <f t="shared" ca="1" si="4"/>
        <v>-75</v>
      </c>
      <c r="V83" t="str">
        <f t="shared" ca="1" si="5"/>
        <v xml:space="preserve"> </v>
      </c>
    </row>
    <row r="84" spans="1:22">
      <c r="A84" s="3">
        <v>8901010920</v>
      </c>
      <c r="B84" s="30" t="str">
        <f>VLOOKUP(A84,EMPRESAS!$A$1:$B$245,2,0)</f>
        <v>NAVIERA FLUVIAL COLOMBIANA S.A.</v>
      </c>
      <c r="C84" s="2" t="str">
        <f>VLOOKUP(A84,EMPRESAS!$A$1:$C$245,3,0)</f>
        <v>Carga General e H.C</v>
      </c>
      <c r="D84" s="23" t="s">
        <v>732</v>
      </c>
      <c r="E84" s="60">
        <v>10110144</v>
      </c>
      <c r="F84" s="60" t="s">
        <v>651</v>
      </c>
      <c r="G84" s="334" t="s">
        <v>733</v>
      </c>
      <c r="H84" s="60" t="s">
        <v>619</v>
      </c>
      <c r="I84" s="70" t="str">
        <f>VLOOKUP(A84,EMPRESAS!$A$1:$I$245,9,0)</f>
        <v>MAGDALENA</v>
      </c>
      <c r="J84" s="71">
        <v>1</v>
      </c>
      <c r="K84" s="71" t="str">
        <f>VLOOKUP(J84,AUXILIAR_TIPO_ASEGURADORA!$A$2:$B$19,2,0)</f>
        <v>PREVISORA</v>
      </c>
      <c r="L84" s="71">
        <v>3000585</v>
      </c>
      <c r="M84" s="72">
        <v>44440</v>
      </c>
      <c r="N84" s="71">
        <v>1000020</v>
      </c>
      <c r="O84" s="72">
        <v>44723</v>
      </c>
      <c r="P84" s="71">
        <v>1000019</v>
      </c>
      <c r="Q84" s="72">
        <v>44723</v>
      </c>
      <c r="T84" t="str">
        <f t="shared" ca="1" si="3"/>
        <v>Vigente</v>
      </c>
      <c r="U84">
        <f t="shared" ca="1" si="4"/>
        <v>-75</v>
      </c>
      <c r="V84" t="str">
        <f t="shared" ca="1" si="5"/>
        <v xml:space="preserve"> </v>
      </c>
    </row>
    <row r="85" spans="1:22">
      <c r="A85" s="3">
        <v>8901010920</v>
      </c>
      <c r="B85" s="30" t="str">
        <f>VLOOKUP(A85,EMPRESAS!$A$1:$B$245,2,0)</f>
        <v>NAVIERA FLUVIAL COLOMBIANA S.A.</v>
      </c>
      <c r="C85" s="2" t="str">
        <f>VLOOKUP(A85,EMPRESAS!$A$1:$C$245,3,0)</f>
        <v>Carga General e H.C</v>
      </c>
      <c r="D85" s="23" t="s">
        <v>734</v>
      </c>
      <c r="E85" s="60">
        <v>10110478</v>
      </c>
      <c r="F85" s="60" t="s">
        <v>651</v>
      </c>
      <c r="G85" s="334" t="s">
        <v>713</v>
      </c>
      <c r="H85" s="60" t="s">
        <v>619</v>
      </c>
      <c r="I85" s="70" t="str">
        <f>VLOOKUP(A85,EMPRESAS!$A$1:$I$245,9,0)</f>
        <v>MAGDALENA</v>
      </c>
      <c r="J85" s="71">
        <v>1</v>
      </c>
      <c r="K85" s="71" t="str">
        <f>VLOOKUP(J85,AUXILIAR_TIPO_ASEGURADORA!$A$2:$B$19,2,0)</f>
        <v>PREVISORA</v>
      </c>
      <c r="L85" s="71">
        <v>3000585</v>
      </c>
      <c r="M85" s="72">
        <v>44440</v>
      </c>
      <c r="N85" s="71">
        <v>1000020</v>
      </c>
      <c r="O85" s="72">
        <v>44723</v>
      </c>
      <c r="P85" s="71">
        <v>1000019</v>
      </c>
      <c r="Q85" s="72">
        <v>44723</v>
      </c>
      <c r="T85" t="str">
        <f t="shared" ca="1" si="3"/>
        <v>Vigente</v>
      </c>
      <c r="U85">
        <f t="shared" ca="1" si="4"/>
        <v>-75</v>
      </c>
      <c r="V85" t="str">
        <f t="shared" ca="1" si="5"/>
        <v xml:space="preserve"> </v>
      </c>
    </row>
    <row r="86" spans="1:22">
      <c r="A86" s="3">
        <v>8901010920</v>
      </c>
      <c r="B86" s="30" t="str">
        <f>VLOOKUP(A86,EMPRESAS!$A$1:$B$245,2,0)</f>
        <v>NAVIERA FLUVIAL COLOMBIANA S.A.</v>
      </c>
      <c r="C86" s="2" t="str">
        <f>VLOOKUP(A86,EMPRESAS!$A$1:$C$245,3,0)</f>
        <v>Carga General e H.C</v>
      </c>
      <c r="D86" s="23" t="s">
        <v>735</v>
      </c>
      <c r="E86" s="60">
        <v>10110357</v>
      </c>
      <c r="F86" s="60" t="s">
        <v>651</v>
      </c>
      <c r="G86" s="334" t="s">
        <v>736</v>
      </c>
      <c r="H86" s="60" t="s">
        <v>619</v>
      </c>
      <c r="I86" s="70" t="str">
        <f>VLOOKUP(A86,EMPRESAS!$A$1:$I$245,9,0)</f>
        <v>MAGDALENA</v>
      </c>
      <c r="J86" s="71">
        <v>1</v>
      </c>
      <c r="K86" s="71" t="str">
        <f>VLOOKUP(J86,AUXILIAR_TIPO_ASEGURADORA!$A$2:$B$19,2,0)</f>
        <v>PREVISORA</v>
      </c>
      <c r="L86" s="71">
        <v>3000585</v>
      </c>
      <c r="M86" s="72">
        <v>44440</v>
      </c>
      <c r="N86" s="71">
        <v>1000020</v>
      </c>
      <c r="O86" s="72">
        <v>44723</v>
      </c>
      <c r="P86" s="71">
        <v>1000019</v>
      </c>
      <c r="Q86" s="72">
        <v>44723</v>
      </c>
      <c r="T86" t="str">
        <f t="shared" ca="1" si="3"/>
        <v>Vigente</v>
      </c>
      <c r="U86">
        <f t="shared" ca="1" si="4"/>
        <v>-75</v>
      </c>
      <c r="V86" t="str">
        <f t="shared" ca="1" si="5"/>
        <v xml:space="preserve"> </v>
      </c>
    </row>
    <row r="87" spans="1:22">
      <c r="A87" s="3">
        <v>8901010920</v>
      </c>
      <c r="B87" s="30" t="str">
        <f>VLOOKUP(A87,EMPRESAS!$A$1:$B$245,2,0)</f>
        <v>NAVIERA FLUVIAL COLOMBIANA S.A.</v>
      </c>
      <c r="C87" s="2" t="str">
        <f>VLOOKUP(A87,EMPRESAS!$A$1:$C$245,3,0)</f>
        <v>Carga General e H.C</v>
      </c>
      <c r="D87" s="23" t="s">
        <v>737</v>
      </c>
      <c r="E87" s="60">
        <v>10110524</v>
      </c>
      <c r="F87" s="60" t="s">
        <v>651</v>
      </c>
      <c r="G87" s="334" t="s">
        <v>738</v>
      </c>
      <c r="H87" s="60" t="s">
        <v>619</v>
      </c>
      <c r="I87" s="70" t="str">
        <f>VLOOKUP(A87,EMPRESAS!$A$1:$I$245,9,0)</f>
        <v>MAGDALENA</v>
      </c>
      <c r="J87" s="71">
        <v>1</v>
      </c>
      <c r="K87" s="71" t="str">
        <f>VLOOKUP(J87,AUXILIAR_TIPO_ASEGURADORA!$A$2:$B$19,2,0)</f>
        <v>PREVISORA</v>
      </c>
      <c r="L87" s="71">
        <v>3000585</v>
      </c>
      <c r="M87" s="72">
        <v>44440</v>
      </c>
      <c r="N87" s="71">
        <v>1000020</v>
      </c>
      <c r="O87" s="72">
        <v>44723</v>
      </c>
      <c r="P87" s="71">
        <v>1000019</v>
      </c>
      <c r="Q87" s="72">
        <v>44723</v>
      </c>
      <c r="T87" t="str">
        <f t="shared" ca="1" si="3"/>
        <v>Vigente</v>
      </c>
      <c r="U87">
        <f t="shared" ca="1" si="4"/>
        <v>-75</v>
      </c>
      <c r="V87" t="str">
        <f t="shared" ca="1" si="5"/>
        <v xml:space="preserve"> </v>
      </c>
    </row>
    <row r="88" spans="1:22">
      <c r="A88" s="3">
        <v>8901010920</v>
      </c>
      <c r="B88" s="30" t="str">
        <f>VLOOKUP(A88,EMPRESAS!$A$1:$B$245,2,0)</f>
        <v>NAVIERA FLUVIAL COLOMBIANA S.A.</v>
      </c>
      <c r="C88" s="2" t="str">
        <f>VLOOKUP(A88,EMPRESAS!$A$1:$C$245,3,0)</f>
        <v>Carga General e H.C</v>
      </c>
      <c r="D88" s="23" t="s">
        <v>739</v>
      </c>
      <c r="E88" s="60">
        <v>10110826</v>
      </c>
      <c r="F88" s="60" t="s">
        <v>651</v>
      </c>
      <c r="G88" s="334" t="s">
        <v>740</v>
      </c>
      <c r="H88" s="60" t="s">
        <v>619</v>
      </c>
      <c r="I88" s="70" t="str">
        <f>VLOOKUP(A88,EMPRESAS!$A$1:$I$245,9,0)</f>
        <v>MAGDALENA</v>
      </c>
      <c r="J88" s="71">
        <v>1</v>
      </c>
      <c r="K88" s="71" t="str">
        <f>VLOOKUP(J88,AUXILIAR_TIPO_ASEGURADORA!$A$2:$B$19,2,0)</f>
        <v>PREVISORA</v>
      </c>
      <c r="L88" s="71">
        <v>3000585</v>
      </c>
      <c r="M88" s="72">
        <v>44440</v>
      </c>
      <c r="N88" s="71">
        <v>1000020</v>
      </c>
      <c r="O88" s="72">
        <v>44723</v>
      </c>
      <c r="P88" s="71">
        <v>1000019</v>
      </c>
      <c r="Q88" s="72">
        <v>44723</v>
      </c>
      <c r="T88" t="str">
        <f t="shared" ca="1" si="3"/>
        <v>Vigente</v>
      </c>
      <c r="U88">
        <f t="shared" ca="1" si="4"/>
        <v>-75</v>
      </c>
      <c r="V88" t="str">
        <f t="shared" ca="1" si="5"/>
        <v xml:space="preserve"> </v>
      </c>
    </row>
    <row r="89" spans="1:22">
      <c r="A89" s="3">
        <v>8901010920</v>
      </c>
      <c r="B89" s="30" t="str">
        <f>VLOOKUP(A89,EMPRESAS!$A$1:$B$245,2,0)</f>
        <v>NAVIERA FLUVIAL COLOMBIANA S.A.</v>
      </c>
      <c r="C89" s="2" t="str">
        <f>VLOOKUP(A89,EMPRESAS!$A$1:$C$245,3,0)</f>
        <v>Carga General e H.C</v>
      </c>
      <c r="D89" s="23" t="s">
        <v>741</v>
      </c>
      <c r="E89" s="60">
        <v>10110898</v>
      </c>
      <c r="F89" s="60" t="s">
        <v>651</v>
      </c>
      <c r="G89" s="334" t="s">
        <v>742</v>
      </c>
      <c r="H89" s="60" t="s">
        <v>619</v>
      </c>
      <c r="I89" s="70" t="str">
        <f>VLOOKUP(A89,EMPRESAS!$A$1:$I$245,9,0)</f>
        <v>MAGDALENA</v>
      </c>
      <c r="J89" s="71">
        <v>1</v>
      </c>
      <c r="K89" s="71" t="str">
        <f>VLOOKUP(J89,AUXILIAR_TIPO_ASEGURADORA!$A$2:$B$19,2,0)</f>
        <v>PREVISORA</v>
      </c>
      <c r="L89" s="71">
        <v>3000585</v>
      </c>
      <c r="M89" s="72">
        <v>44440</v>
      </c>
      <c r="N89" s="71">
        <v>1000020</v>
      </c>
      <c r="O89" s="72">
        <v>44723</v>
      </c>
      <c r="P89" s="71">
        <v>1000019</v>
      </c>
      <c r="Q89" s="72">
        <v>44723</v>
      </c>
      <c r="T89" t="str">
        <f t="shared" ca="1" si="3"/>
        <v>Vigente</v>
      </c>
      <c r="U89">
        <f t="shared" ca="1" si="4"/>
        <v>-75</v>
      </c>
      <c r="V89" t="str">
        <f t="shared" ca="1" si="5"/>
        <v xml:space="preserve"> </v>
      </c>
    </row>
    <row r="90" spans="1:22">
      <c r="A90" s="3">
        <v>8901010920</v>
      </c>
      <c r="B90" s="30" t="str">
        <f>VLOOKUP(A90,EMPRESAS!$A$1:$B$245,2,0)</f>
        <v>NAVIERA FLUVIAL COLOMBIANA S.A.</v>
      </c>
      <c r="C90" s="2" t="str">
        <f>VLOOKUP(A90,EMPRESAS!$A$1:$C$245,3,0)</f>
        <v>Carga General e H.C</v>
      </c>
      <c r="D90" s="23" t="s">
        <v>743</v>
      </c>
      <c r="E90" s="60">
        <v>10110417</v>
      </c>
      <c r="F90" s="60" t="s">
        <v>626</v>
      </c>
      <c r="G90" s="334" t="s">
        <v>744</v>
      </c>
      <c r="H90" s="60" t="s">
        <v>619</v>
      </c>
      <c r="I90" s="70" t="str">
        <f>VLOOKUP(A90,EMPRESAS!$A$1:$I$245,9,0)</f>
        <v>MAGDALENA</v>
      </c>
      <c r="J90" s="71">
        <v>1</v>
      </c>
      <c r="K90" s="71" t="str">
        <f>VLOOKUP(J90,AUXILIAR_TIPO_ASEGURADORA!$A$2:$B$19,2,0)</f>
        <v>PREVISORA</v>
      </c>
      <c r="L90" s="71">
        <v>3000585</v>
      </c>
      <c r="M90" s="72">
        <v>44440</v>
      </c>
      <c r="N90" s="71">
        <v>1000020</v>
      </c>
      <c r="O90" s="72">
        <v>44723</v>
      </c>
      <c r="P90" s="71">
        <v>1000019</v>
      </c>
      <c r="Q90" s="72">
        <v>44723</v>
      </c>
      <c r="T90" t="str">
        <f t="shared" ca="1" si="3"/>
        <v>Vigente</v>
      </c>
      <c r="U90">
        <f t="shared" ca="1" si="4"/>
        <v>-75</v>
      </c>
      <c r="V90" t="str">
        <f t="shared" ca="1" si="5"/>
        <v xml:space="preserve"> </v>
      </c>
    </row>
    <row r="91" spans="1:22">
      <c r="A91" s="3">
        <v>8901010920</v>
      </c>
      <c r="B91" s="30" t="str">
        <f>VLOOKUP(A91,EMPRESAS!$A$1:$B$245,2,0)</f>
        <v>NAVIERA FLUVIAL COLOMBIANA S.A.</v>
      </c>
      <c r="C91" s="2" t="str">
        <f>VLOOKUP(A91,EMPRESAS!$A$1:$C$245,3,0)</f>
        <v>Carga General e H.C</v>
      </c>
      <c r="D91" s="23" t="s">
        <v>745</v>
      </c>
      <c r="E91" s="60">
        <v>10110003</v>
      </c>
      <c r="F91" s="60" t="s">
        <v>626</v>
      </c>
      <c r="G91" s="334" t="s">
        <v>746</v>
      </c>
      <c r="H91" s="60" t="s">
        <v>619</v>
      </c>
      <c r="I91" s="70" t="str">
        <f>VLOOKUP(A91,EMPRESAS!$A$1:$I$245,9,0)</f>
        <v>MAGDALENA</v>
      </c>
      <c r="J91" s="71">
        <v>1</v>
      </c>
      <c r="K91" s="71" t="str">
        <f>VLOOKUP(J91,AUXILIAR_TIPO_ASEGURADORA!$A$2:$B$19,2,0)</f>
        <v>PREVISORA</v>
      </c>
      <c r="L91" s="71">
        <v>3000585</v>
      </c>
      <c r="M91" s="72">
        <v>44440</v>
      </c>
      <c r="N91" s="71">
        <v>1000020</v>
      </c>
      <c r="O91" s="72">
        <v>44723</v>
      </c>
      <c r="P91" s="71">
        <v>1000019</v>
      </c>
      <c r="Q91" s="72">
        <v>44723</v>
      </c>
      <c r="T91" t="str">
        <f t="shared" ca="1" si="3"/>
        <v>Vigente</v>
      </c>
      <c r="U91">
        <f t="shared" ca="1" si="4"/>
        <v>-75</v>
      </c>
      <c r="V91" t="str">
        <f t="shared" ca="1" si="5"/>
        <v xml:space="preserve"> </v>
      </c>
    </row>
    <row r="92" spans="1:22">
      <c r="A92" s="3">
        <v>8901010920</v>
      </c>
      <c r="B92" s="30" t="str">
        <f>VLOOKUP(A92,EMPRESAS!$A$1:$B$245,2,0)</f>
        <v>NAVIERA FLUVIAL COLOMBIANA S.A.</v>
      </c>
      <c r="C92" s="2" t="str">
        <f>VLOOKUP(A92,EMPRESAS!$A$1:$C$245,3,0)</f>
        <v>Carga General e H.C</v>
      </c>
      <c r="D92" s="23" t="s">
        <v>747</v>
      </c>
      <c r="E92" s="60">
        <v>10110020</v>
      </c>
      <c r="F92" s="60" t="s">
        <v>651</v>
      </c>
      <c r="G92" s="334" t="s">
        <v>733</v>
      </c>
      <c r="H92" s="60" t="s">
        <v>619</v>
      </c>
      <c r="I92" s="70" t="str">
        <f>VLOOKUP(A92,EMPRESAS!$A$1:$I$245,9,0)</f>
        <v>MAGDALENA</v>
      </c>
      <c r="J92" s="71">
        <v>1</v>
      </c>
      <c r="K92" s="71" t="str">
        <f>VLOOKUP(J92,AUXILIAR_TIPO_ASEGURADORA!$A$2:$B$19,2,0)</f>
        <v>PREVISORA</v>
      </c>
      <c r="L92" s="71">
        <v>3000585</v>
      </c>
      <c r="M92" s="72">
        <v>44440</v>
      </c>
      <c r="N92" s="71">
        <v>1000020</v>
      </c>
      <c r="O92" s="72">
        <v>44723</v>
      </c>
      <c r="P92" s="71">
        <v>1000019</v>
      </c>
      <c r="Q92" s="72">
        <v>44723</v>
      </c>
      <c r="T92" t="str">
        <f t="shared" ca="1" si="3"/>
        <v>Vigente</v>
      </c>
      <c r="U92">
        <f t="shared" ca="1" si="4"/>
        <v>-75</v>
      </c>
      <c r="V92" t="str">
        <f t="shared" ca="1" si="5"/>
        <v xml:space="preserve"> </v>
      </c>
    </row>
    <row r="93" spans="1:22">
      <c r="A93" s="3">
        <v>8901010920</v>
      </c>
      <c r="B93" s="30" t="str">
        <f>VLOOKUP(A93,EMPRESAS!$A$1:$B$245,2,0)</f>
        <v>NAVIERA FLUVIAL COLOMBIANA S.A.</v>
      </c>
      <c r="C93" s="2" t="str">
        <f>VLOOKUP(A93,EMPRESAS!$A$1:$C$245,3,0)</f>
        <v>Carga General e H.C</v>
      </c>
      <c r="D93" s="23" t="s">
        <v>748</v>
      </c>
      <c r="E93" s="60">
        <v>10110234</v>
      </c>
      <c r="F93" s="60" t="s">
        <v>651</v>
      </c>
      <c r="G93" s="334" t="s">
        <v>749</v>
      </c>
      <c r="H93" s="60" t="s">
        <v>619</v>
      </c>
      <c r="I93" s="70" t="str">
        <f>VLOOKUP(A93,EMPRESAS!$A$1:$I$245,9,0)</f>
        <v>MAGDALENA</v>
      </c>
      <c r="J93" s="71">
        <v>1</v>
      </c>
      <c r="K93" s="71" t="str">
        <f>VLOOKUP(J93,AUXILIAR_TIPO_ASEGURADORA!$A$2:$B$19,2,0)</f>
        <v>PREVISORA</v>
      </c>
      <c r="L93" s="71">
        <v>3000585</v>
      </c>
      <c r="M93" s="72">
        <v>44440</v>
      </c>
      <c r="N93" s="71">
        <v>1000020</v>
      </c>
      <c r="O93" s="72">
        <v>44723</v>
      </c>
      <c r="P93" s="71">
        <v>1000019</v>
      </c>
      <c r="Q93" s="72">
        <v>44723</v>
      </c>
      <c r="T93" t="str">
        <f t="shared" ca="1" si="3"/>
        <v>Vigente</v>
      </c>
      <c r="U93">
        <f t="shared" ca="1" si="4"/>
        <v>-75</v>
      </c>
      <c r="V93" t="str">
        <f t="shared" ca="1" si="5"/>
        <v xml:space="preserve"> </v>
      </c>
    </row>
    <row r="94" spans="1:22">
      <c r="A94" s="3">
        <v>8901010920</v>
      </c>
      <c r="B94" s="30" t="str">
        <f>VLOOKUP(A94,EMPRESAS!$A$1:$B$245,2,0)</f>
        <v>NAVIERA FLUVIAL COLOMBIANA S.A.</v>
      </c>
      <c r="C94" s="2" t="str">
        <f>VLOOKUP(A94,EMPRESAS!$A$1:$C$245,3,0)</f>
        <v>Carga General e H.C</v>
      </c>
      <c r="D94" s="23" t="s">
        <v>750</v>
      </c>
      <c r="E94" s="60">
        <v>10110522</v>
      </c>
      <c r="F94" s="60" t="s">
        <v>651</v>
      </c>
      <c r="G94" s="334" t="s">
        <v>751</v>
      </c>
      <c r="H94" s="60" t="s">
        <v>619</v>
      </c>
      <c r="I94" s="70" t="str">
        <f>VLOOKUP(A94,EMPRESAS!$A$1:$I$245,9,0)</f>
        <v>MAGDALENA</v>
      </c>
      <c r="J94" s="71">
        <v>1</v>
      </c>
      <c r="K94" s="71" t="str">
        <f>VLOOKUP(J94,AUXILIAR_TIPO_ASEGURADORA!$A$2:$B$19,2,0)</f>
        <v>PREVISORA</v>
      </c>
      <c r="L94" s="71">
        <v>3000585</v>
      </c>
      <c r="M94" s="72">
        <v>44440</v>
      </c>
      <c r="N94" s="71">
        <v>1000020</v>
      </c>
      <c r="O94" s="72">
        <v>44723</v>
      </c>
      <c r="P94" s="71">
        <v>1000019</v>
      </c>
      <c r="Q94" s="72">
        <v>44723</v>
      </c>
      <c r="T94" t="str">
        <f t="shared" ca="1" si="3"/>
        <v>Vigente</v>
      </c>
      <c r="U94">
        <f t="shared" ca="1" si="4"/>
        <v>-75</v>
      </c>
      <c r="V94" t="str">
        <f t="shared" ca="1" si="5"/>
        <v xml:space="preserve"> </v>
      </c>
    </row>
    <row r="95" spans="1:22">
      <c r="A95" s="3">
        <v>8901010920</v>
      </c>
      <c r="B95" s="30" t="str">
        <f>VLOOKUP(A95,EMPRESAS!$A$1:$B$245,2,0)</f>
        <v>NAVIERA FLUVIAL COLOMBIANA S.A.</v>
      </c>
      <c r="C95" s="2" t="str">
        <f>VLOOKUP(A95,EMPRESAS!$A$1:$C$245,3,0)</f>
        <v>Carga General e H.C</v>
      </c>
      <c r="D95" s="23" t="s">
        <v>752</v>
      </c>
      <c r="E95" s="60">
        <v>10110148</v>
      </c>
      <c r="F95" s="60" t="s">
        <v>651</v>
      </c>
      <c r="G95" s="334" t="s">
        <v>753</v>
      </c>
      <c r="H95" s="60" t="s">
        <v>619</v>
      </c>
      <c r="I95" s="70" t="str">
        <f>VLOOKUP(A95,EMPRESAS!$A$1:$I$245,9,0)</f>
        <v>MAGDALENA</v>
      </c>
      <c r="J95" s="71">
        <v>1</v>
      </c>
      <c r="K95" s="71" t="str">
        <f>VLOOKUP(J95,AUXILIAR_TIPO_ASEGURADORA!$A$2:$B$19,2,0)</f>
        <v>PREVISORA</v>
      </c>
      <c r="L95" s="71">
        <v>3000585</v>
      </c>
      <c r="M95" s="72">
        <v>44440</v>
      </c>
      <c r="N95" s="71">
        <v>1000020</v>
      </c>
      <c r="O95" s="72">
        <v>44723</v>
      </c>
      <c r="P95" s="71">
        <v>1000019</v>
      </c>
      <c r="Q95" s="72">
        <v>44723</v>
      </c>
      <c r="T95" t="str">
        <f t="shared" ca="1" si="3"/>
        <v>Vigente</v>
      </c>
      <c r="U95">
        <f t="shared" ca="1" si="4"/>
        <v>-75</v>
      </c>
      <c r="V95" t="str">
        <f t="shared" ca="1" si="5"/>
        <v xml:space="preserve"> </v>
      </c>
    </row>
    <row r="96" spans="1:22">
      <c r="A96" s="3">
        <v>8901010920</v>
      </c>
      <c r="B96" s="30" t="str">
        <f>VLOOKUP(A96,EMPRESAS!$A$1:$B$245,2,0)</f>
        <v>NAVIERA FLUVIAL COLOMBIANA S.A.</v>
      </c>
      <c r="C96" s="2" t="str">
        <f>VLOOKUP(A96,EMPRESAS!$A$1:$C$245,3,0)</f>
        <v>Carga General e H.C</v>
      </c>
      <c r="D96" s="23" t="s">
        <v>754</v>
      </c>
      <c r="E96" s="60">
        <v>10110012</v>
      </c>
      <c r="F96" s="60" t="s">
        <v>651</v>
      </c>
      <c r="G96" s="334" t="s">
        <v>751</v>
      </c>
      <c r="H96" s="60" t="s">
        <v>619</v>
      </c>
      <c r="I96" s="70" t="str">
        <f>VLOOKUP(A96,EMPRESAS!$A$1:$I$245,9,0)</f>
        <v>MAGDALENA</v>
      </c>
      <c r="J96" s="71">
        <v>1</v>
      </c>
      <c r="K96" s="71" t="str">
        <f>VLOOKUP(J96,AUXILIAR_TIPO_ASEGURADORA!$A$2:$B$19,2,0)</f>
        <v>PREVISORA</v>
      </c>
      <c r="L96" s="71">
        <v>3000585</v>
      </c>
      <c r="M96" s="72">
        <v>44440</v>
      </c>
      <c r="N96" s="71">
        <v>1000020</v>
      </c>
      <c r="O96" s="72">
        <v>44723</v>
      </c>
      <c r="P96" s="71">
        <v>1000019</v>
      </c>
      <c r="Q96" s="72">
        <v>44723</v>
      </c>
      <c r="T96" t="str">
        <f t="shared" ca="1" si="3"/>
        <v>Vigente</v>
      </c>
      <c r="U96">
        <f t="shared" ca="1" si="4"/>
        <v>-75</v>
      </c>
      <c r="V96" t="str">
        <f t="shared" ca="1" si="5"/>
        <v xml:space="preserve"> </v>
      </c>
    </row>
    <row r="97" spans="1:22">
      <c r="A97" s="3">
        <v>8901010920</v>
      </c>
      <c r="B97" s="30" t="str">
        <f>VLOOKUP(A97,EMPRESAS!$A$1:$B$245,2,0)</f>
        <v>NAVIERA FLUVIAL COLOMBIANA S.A.</v>
      </c>
      <c r="C97" s="2" t="str">
        <f>VLOOKUP(A97,EMPRESAS!$A$1:$C$245,3,0)</f>
        <v>Carga General e H.C</v>
      </c>
      <c r="D97" s="23" t="s">
        <v>755</v>
      </c>
      <c r="E97" s="60">
        <v>10110149</v>
      </c>
      <c r="F97" s="60" t="s">
        <v>651</v>
      </c>
      <c r="G97" s="334" t="s">
        <v>751</v>
      </c>
      <c r="H97" s="60" t="s">
        <v>619</v>
      </c>
      <c r="I97" s="70" t="str">
        <f>VLOOKUP(A97,EMPRESAS!$A$1:$I$245,9,0)</f>
        <v>MAGDALENA</v>
      </c>
      <c r="J97" s="71">
        <v>1</v>
      </c>
      <c r="K97" s="71" t="str">
        <f>VLOOKUP(J97,AUXILIAR_TIPO_ASEGURADORA!$A$2:$B$19,2,0)</f>
        <v>PREVISORA</v>
      </c>
      <c r="L97" s="71">
        <v>3000585</v>
      </c>
      <c r="M97" s="72">
        <v>44440</v>
      </c>
      <c r="N97" s="71">
        <v>1000020</v>
      </c>
      <c r="O97" s="72">
        <v>44723</v>
      </c>
      <c r="P97" s="71">
        <v>1000019</v>
      </c>
      <c r="Q97" s="72">
        <v>44723</v>
      </c>
      <c r="T97" t="str">
        <f t="shared" ca="1" si="3"/>
        <v>Vigente</v>
      </c>
      <c r="U97">
        <f t="shared" ca="1" si="4"/>
        <v>-75</v>
      </c>
      <c r="V97" t="str">
        <f t="shared" ca="1" si="5"/>
        <v xml:space="preserve"> </v>
      </c>
    </row>
    <row r="98" spans="1:22">
      <c r="A98" s="3">
        <v>8901010920</v>
      </c>
      <c r="B98" s="30" t="str">
        <f>VLOOKUP(A98,EMPRESAS!$A$1:$B$245,2,0)</f>
        <v>NAVIERA FLUVIAL COLOMBIANA S.A.</v>
      </c>
      <c r="C98" s="2" t="str">
        <f>VLOOKUP(A98,EMPRESAS!$A$1:$C$245,3,0)</f>
        <v>Carga General e H.C</v>
      </c>
      <c r="D98" s="23" t="s">
        <v>756</v>
      </c>
      <c r="E98" s="60">
        <v>10110275</v>
      </c>
      <c r="F98" s="60" t="s">
        <v>651</v>
      </c>
      <c r="G98" s="334" t="s">
        <v>751</v>
      </c>
      <c r="H98" s="60" t="s">
        <v>619</v>
      </c>
      <c r="I98" s="70" t="str">
        <f>VLOOKUP(A98,EMPRESAS!$A$1:$I$245,9,0)</f>
        <v>MAGDALENA</v>
      </c>
      <c r="J98" s="71">
        <v>1</v>
      </c>
      <c r="K98" s="71" t="str">
        <f>VLOOKUP(J98,AUXILIAR_TIPO_ASEGURADORA!$A$2:$B$19,2,0)</f>
        <v>PREVISORA</v>
      </c>
      <c r="L98" s="71">
        <v>3000585</v>
      </c>
      <c r="M98" s="72">
        <v>44440</v>
      </c>
      <c r="N98" s="71">
        <v>1000020</v>
      </c>
      <c r="O98" s="72">
        <v>44723</v>
      </c>
      <c r="P98" s="71">
        <v>1000019</v>
      </c>
      <c r="Q98" s="72">
        <v>44723</v>
      </c>
      <c r="T98" t="str">
        <f t="shared" ca="1" si="3"/>
        <v>Vigente</v>
      </c>
      <c r="U98">
        <f t="shared" ca="1" si="4"/>
        <v>-75</v>
      </c>
      <c r="V98" t="str">
        <f t="shared" ca="1" si="5"/>
        <v xml:space="preserve"> </v>
      </c>
    </row>
    <row r="99" spans="1:22">
      <c r="A99" s="3">
        <v>8901010920</v>
      </c>
      <c r="B99" s="30" t="str">
        <f>VLOOKUP(A99,EMPRESAS!$A$1:$B$245,2,0)</f>
        <v>NAVIERA FLUVIAL COLOMBIANA S.A.</v>
      </c>
      <c r="C99" s="2" t="str">
        <f>VLOOKUP(A99,EMPRESAS!$A$1:$C$245,3,0)</f>
        <v>Carga General e H.C</v>
      </c>
      <c r="D99" s="23" t="s">
        <v>757</v>
      </c>
      <c r="E99" s="60">
        <v>10110013</v>
      </c>
      <c r="F99" s="60" t="s">
        <v>651</v>
      </c>
      <c r="G99" s="334" t="s">
        <v>751</v>
      </c>
      <c r="H99" s="60" t="s">
        <v>619</v>
      </c>
      <c r="I99" s="70" t="str">
        <f>VLOOKUP(A99,EMPRESAS!$A$1:$I$245,9,0)</f>
        <v>MAGDALENA</v>
      </c>
      <c r="J99" s="71">
        <v>1</v>
      </c>
      <c r="K99" s="71" t="str">
        <f>VLOOKUP(J99,AUXILIAR_TIPO_ASEGURADORA!$A$2:$B$19,2,0)</f>
        <v>PREVISORA</v>
      </c>
      <c r="L99" s="71">
        <v>3000585</v>
      </c>
      <c r="M99" s="72">
        <v>44440</v>
      </c>
      <c r="N99" s="71">
        <v>1000020</v>
      </c>
      <c r="O99" s="72">
        <v>44723</v>
      </c>
      <c r="P99" s="71">
        <v>1000019</v>
      </c>
      <c r="Q99" s="72">
        <v>44723</v>
      </c>
      <c r="T99" t="str">
        <f t="shared" ca="1" si="3"/>
        <v>Vigente</v>
      </c>
      <c r="U99">
        <f t="shared" ca="1" si="4"/>
        <v>-75</v>
      </c>
      <c r="V99" t="str">
        <f t="shared" ca="1" si="5"/>
        <v xml:space="preserve"> </v>
      </c>
    </row>
    <row r="100" spans="1:22">
      <c r="A100" s="3">
        <v>8901010920</v>
      </c>
      <c r="B100" s="30" t="str">
        <f>VLOOKUP(A100,EMPRESAS!$A$1:$B$245,2,0)</f>
        <v>NAVIERA FLUVIAL COLOMBIANA S.A.</v>
      </c>
      <c r="C100" s="2" t="str">
        <f>VLOOKUP(A100,EMPRESAS!$A$1:$C$245,3,0)</f>
        <v>Carga General e H.C</v>
      </c>
      <c r="D100" s="23" t="s">
        <v>758</v>
      </c>
      <c r="E100" s="60">
        <v>10110500</v>
      </c>
      <c r="F100" s="60" t="s">
        <v>651</v>
      </c>
      <c r="G100" s="334" t="s">
        <v>759</v>
      </c>
      <c r="H100" s="60" t="s">
        <v>619</v>
      </c>
      <c r="I100" s="70" t="str">
        <f>VLOOKUP(A100,EMPRESAS!$A$1:$I$245,9,0)</f>
        <v>MAGDALENA</v>
      </c>
      <c r="J100" s="71">
        <v>1</v>
      </c>
      <c r="K100" s="71" t="str">
        <f>VLOOKUP(J100,AUXILIAR_TIPO_ASEGURADORA!$A$2:$B$19,2,0)</f>
        <v>PREVISORA</v>
      </c>
      <c r="L100" s="71">
        <v>3000585</v>
      </c>
      <c r="M100" s="72">
        <v>44440</v>
      </c>
      <c r="N100" s="71">
        <v>1000020</v>
      </c>
      <c r="O100" s="72">
        <v>44723</v>
      </c>
      <c r="P100" s="71">
        <v>1000019</v>
      </c>
      <c r="Q100" s="72">
        <v>44723</v>
      </c>
      <c r="T100" t="str">
        <f t="shared" ca="1" si="3"/>
        <v>Vigente</v>
      </c>
      <c r="U100">
        <f t="shared" ca="1" si="4"/>
        <v>-75</v>
      </c>
      <c r="V100" t="str">
        <f t="shared" ca="1" si="5"/>
        <v xml:space="preserve"> </v>
      </c>
    </row>
    <row r="101" spans="1:22">
      <c r="A101" s="3">
        <v>8901010920</v>
      </c>
      <c r="B101" s="30" t="str">
        <f>VLOOKUP(A101,EMPRESAS!$A$1:$B$245,2,0)</f>
        <v>NAVIERA FLUVIAL COLOMBIANA S.A.</v>
      </c>
      <c r="C101" s="2" t="str">
        <f>VLOOKUP(A101,EMPRESAS!$A$1:$C$245,3,0)</f>
        <v>Carga General e H.C</v>
      </c>
      <c r="D101" s="23" t="s">
        <v>760</v>
      </c>
      <c r="E101" s="60">
        <v>10110672</v>
      </c>
      <c r="F101" s="60" t="s">
        <v>651</v>
      </c>
      <c r="G101" s="334" t="s">
        <v>759</v>
      </c>
      <c r="H101" s="60" t="s">
        <v>619</v>
      </c>
      <c r="I101" s="70" t="str">
        <f>VLOOKUP(A101,EMPRESAS!$A$1:$I$245,9,0)</f>
        <v>MAGDALENA</v>
      </c>
      <c r="J101" s="71">
        <v>1</v>
      </c>
      <c r="K101" s="71" t="str">
        <f>VLOOKUP(J101,AUXILIAR_TIPO_ASEGURADORA!$A$2:$B$19,2,0)</f>
        <v>PREVISORA</v>
      </c>
      <c r="L101" s="71">
        <v>3000585</v>
      </c>
      <c r="M101" s="72">
        <v>44440</v>
      </c>
      <c r="N101" s="71">
        <v>1000020</v>
      </c>
      <c r="O101" s="72">
        <v>44723</v>
      </c>
      <c r="P101" s="71">
        <v>1000019</v>
      </c>
      <c r="Q101" s="72">
        <v>44723</v>
      </c>
      <c r="T101" t="str">
        <f t="shared" ca="1" si="3"/>
        <v>Vigente</v>
      </c>
      <c r="U101">
        <f t="shared" ca="1" si="4"/>
        <v>-75</v>
      </c>
      <c r="V101" t="str">
        <f t="shared" ca="1" si="5"/>
        <v xml:space="preserve"> </v>
      </c>
    </row>
    <row r="102" spans="1:22">
      <c r="A102" s="3">
        <v>8901010920</v>
      </c>
      <c r="B102" s="30" t="str">
        <f>VLOOKUP(A102,EMPRESAS!$A$1:$B$245,2,0)</f>
        <v>NAVIERA FLUVIAL COLOMBIANA S.A.</v>
      </c>
      <c r="C102" s="2" t="str">
        <f>VLOOKUP(A102,EMPRESAS!$A$1:$C$245,3,0)</f>
        <v>Carga General e H.C</v>
      </c>
      <c r="D102" s="23" t="s">
        <v>761</v>
      </c>
      <c r="E102" s="60">
        <v>10110682</v>
      </c>
      <c r="F102" s="60" t="s">
        <v>651</v>
      </c>
      <c r="G102" s="334" t="s">
        <v>762</v>
      </c>
      <c r="H102" s="60" t="s">
        <v>619</v>
      </c>
      <c r="I102" s="70" t="str">
        <f>VLOOKUP(A102,EMPRESAS!$A$1:$I$245,9,0)</f>
        <v>MAGDALENA</v>
      </c>
      <c r="J102" s="71">
        <v>1</v>
      </c>
      <c r="K102" s="71" t="str">
        <f>VLOOKUP(J102,AUXILIAR_TIPO_ASEGURADORA!$A$2:$B$19,2,0)</f>
        <v>PREVISORA</v>
      </c>
      <c r="L102" s="71">
        <v>3000585</v>
      </c>
      <c r="M102" s="72">
        <v>44440</v>
      </c>
      <c r="N102" s="71">
        <v>1000020</v>
      </c>
      <c r="O102" s="72">
        <v>44723</v>
      </c>
      <c r="P102" s="71">
        <v>1000019</v>
      </c>
      <c r="Q102" s="72">
        <v>44723</v>
      </c>
      <c r="T102" t="str">
        <f t="shared" ca="1" si="3"/>
        <v>Vigente</v>
      </c>
      <c r="U102">
        <f t="shared" ca="1" si="4"/>
        <v>-75</v>
      </c>
      <c r="V102" t="str">
        <f t="shared" ca="1" si="5"/>
        <v xml:space="preserve"> </v>
      </c>
    </row>
    <row r="103" spans="1:22">
      <c r="A103" s="3">
        <v>8901010920</v>
      </c>
      <c r="B103" s="30" t="str">
        <f>VLOOKUP(A103,EMPRESAS!$A$1:$B$245,2,0)</f>
        <v>NAVIERA FLUVIAL COLOMBIANA S.A.</v>
      </c>
      <c r="C103" s="2" t="str">
        <f>VLOOKUP(A103,EMPRESAS!$A$1:$C$245,3,0)</f>
        <v>Carga General e H.C</v>
      </c>
      <c r="D103" s="23" t="s">
        <v>763</v>
      </c>
      <c r="E103" s="60">
        <v>10110159</v>
      </c>
      <c r="F103" s="60" t="s">
        <v>626</v>
      </c>
      <c r="G103" s="334" t="s">
        <v>764</v>
      </c>
      <c r="H103" s="60" t="s">
        <v>619</v>
      </c>
      <c r="I103" s="70" t="str">
        <f>VLOOKUP(A103,EMPRESAS!$A$1:$I$245,9,0)</f>
        <v>MAGDALENA</v>
      </c>
      <c r="J103" s="71">
        <v>1</v>
      </c>
      <c r="K103" s="71" t="str">
        <f>VLOOKUP(J103,AUXILIAR_TIPO_ASEGURADORA!$A$2:$B$19,2,0)</f>
        <v>PREVISORA</v>
      </c>
      <c r="L103" s="71">
        <v>3000585</v>
      </c>
      <c r="M103" s="72">
        <v>44440</v>
      </c>
      <c r="N103" s="71">
        <v>1000020</v>
      </c>
      <c r="O103" s="72">
        <v>44723</v>
      </c>
      <c r="P103" s="71">
        <v>1000019</v>
      </c>
      <c r="Q103" s="72">
        <v>44723</v>
      </c>
      <c r="T103" t="str">
        <f t="shared" ca="1" si="3"/>
        <v>Vigente</v>
      </c>
      <c r="U103">
        <f t="shared" ca="1" si="4"/>
        <v>-75</v>
      </c>
      <c r="V103" t="str">
        <f t="shared" ca="1" si="5"/>
        <v xml:space="preserve"> </v>
      </c>
    </row>
    <row r="104" spans="1:22">
      <c r="A104" s="3">
        <v>8901010920</v>
      </c>
      <c r="B104" s="30" t="str">
        <f>VLOOKUP(A104,EMPRESAS!$A$1:$B$245,2,0)</f>
        <v>NAVIERA FLUVIAL COLOMBIANA S.A.</v>
      </c>
      <c r="C104" s="2" t="str">
        <f>VLOOKUP(A104,EMPRESAS!$A$1:$C$245,3,0)</f>
        <v>Carga General e H.C</v>
      </c>
      <c r="D104" s="23" t="s">
        <v>765</v>
      </c>
      <c r="E104" s="60">
        <v>10110395</v>
      </c>
      <c r="F104" s="60" t="s">
        <v>651</v>
      </c>
      <c r="G104" s="334" t="s">
        <v>762</v>
      </c>
      <c r="H104" s="60" t="s">
        <v>619</v>
      </c>
      <c r="I104" s="70" t="str">
        <f>VLOOKUP(A104,EMPRESAS!$A$1:$I$245,9,0)</f>
        <v>MAGDALENA</v>
      </c>
      <c r="J104" s="71">
        <v>1</v>
      </c>
      <c r="K104" s="71" t="str">
        <f>VLOOKUP(J104,AUXILIAR_TIPO_ASEGURADORA!$A$2:$B$19,2,0)</f>
        <v>PREVISORA</v>
      </c>
      <c r="L104" s="71">
        <v>3000585</v>
      </c>
      <c r="M104" s="72">
        <v>44440</v>
      </c>
      <c r="N104" s="71">
        <v>1000020</v>
      </c>
      <c r="O104" s="72">
        <v>44723</v>
      </c>
      <c r="P104" s="71">
        <v>1000019</v>
      </c>
      <c r="Q104" s="72">
        <v>44723</v>
      </c>
      <c r="T104" t="str">
        <f t="shared" ca="1" si="3"/>
        <v>Vigente</v>
      </c>
      <c r="U104">
        <f t="shared" ca="1" si="4"/>
        <v>-75</v>
      </c>
      <c r="V104" t="str">
        <f t="shared" ca="1" si="5"/>
        <v xml:space="preserve"> </v>
      </c>
    </row>
    <row r="105" spans="1:22">
      <c r="A105" s="3">
        <v>8901010920</v>
      </c>
      <c r="B105" s="30" t="str">
        <f>VLOOKUP(A105,EMPRESAS!$A$1:$B$245,2,0)</f>
        <v>NAVIERA FLUVIAL COLOMBIANA S.A.</v>
      </c>
      <c r="C105" s="2" t="str">
        <f>VLOOKUP(A105,EMPRESAS!$A$1:$C$245,3,0)</f>
        <v>Carga General e H.C</v>
      </c>
      <c r="D105" s="23" t="s">
        <v>766</v>
      </c>
      <c r="E105" s="60">
        <v>10110474</v>
      </c>
      <c r="F105" s="60" t="s">
        <v>651</v>
      </c>
      <c r="G105" s="334" t="s">
        <v>762</v>
      </c>
      <c r="H105" s="60" t="s">
        <v>619</v>
      </c>
      <c r="I105" s="70" t="str">
        <f>VLOOKUP(A105,EMPRESAS!$A$1:$I$245,9,0)</f>
        <v>MAGDALENA</v>
      </c>
      <c r="J105" s="71">
        <v>1</v>
      </c>
      <c r="K105" s="71" t="str">
        <f>VLOOKUP(J105,AUXILIAR_TIPO_ASEGURADORA!$A$2:$B$19,2,0)</f>
        <v>PREVISORA</v>
      </c>
      <c r="L105" s="71">
        <v>3000585</v>
      </c>
      <c r="M105" s="72">
        <v>44440</v>
      </c>
      <c r="N105" s="71">
        <v>1000020</v>
      </c>
      <c r="O105" s="72">
        <v>44723</v>
      </c>
      <c r="P105" s="71">
        <v>1000019</v>
      </c>
      <c r="Q105" s="72">
        <v>44723</v>
      </c>
      <c r="T105" t="str">
        <f t="shared" ca="1" si="3"/>
        <v>Vigente</v>
      </c>
      <c r="U105">
        <f t="shared" ca="1" si="4"/>
        <v>-75</v>
      </c>
      <c r="V105" t="str">
        <f t="shared" ca="1" si="5"/>
        <v xml:space="preserve"> </v>
      </c>
    </row>
    <row r="106" spans="1:22">
      <c r="A106" s="3">
        <v>8901010920</v>
      </c>
      <c r="B106" s="30" t="str">
        <f>VLOOKUP(A106,EMPRESAS!$A$1:$B$245,2,0)</f>
        <v>NAVIERA FLUVIAL COLOMBIANA S.A.</v>
      </c>
      <c r="C106" s="2" t="str">
        <f>VLOOKUP(A106,EMPRESAS!$A$1:$C$245,3,0)</f>
        <v>Carga General e H.C</v>
      </c>
      <c r="D106" s="23" t="s">
        <v>767</v>
      </c>
      <c r="E106" s="60">
        <v>10110298</v>
      </c>
      <c r="F106" s="60" t="s">
        <v>626</v>
      </c>
      <c r="G106" s="334" t="s">
        <v>768</v>
      </c>
      <c r="H106" s="60" t="s">
        <v>619</v>
      </c>
      <c r="I106" s="70" t="str">
        <f>VLOOKUP(A106,EMPRESAS!$A$1:$I$245,9,0)</f>
        <v>MAGDALENA</v>
      </c>
      <c r="J106" s="71">
        <v>1</v>
      </c>
      <c r="K106" s="71" t="str">
        <f>VLOOKUP(J106,AUXILIAR_TIPO_ASEGURADORA!$A$2:$B$19,2,0)</f>
        <v>PREVISORA</v>
      </c>
      <c r="L106" s="71">
        <v>3000585</v>
      </c>
      <c r="M106" s="72">
        <v>44440</v>
      </c>
      <c r="N106" s="71">
        <v>1000020</v>
      </c>
      <c r="O106" s="72">
        <v>44723</v>
      </c>
      <c r="P106" s="71">
        <v>1000019</v>
      </c>
      <c r="Q106" s="72">
        <v>44723</v>
      </c>
      <c r="T106" t="str">
        <f t="shared" ca="1" si="3"/>
        <v>Vigente</v>
      </c>
      <c r="U106">
        <f t="shared" ca="1" si="4"/>
        <v>-75</v>
      </c>
      <c r="V106" t="str">
        <f t="shared" ca="1" si="5"/>
        <v xml:space="preserve"> </v>
      </c>
    </row>
    <row r="107" spans="1:22">
      <c r="A107" s="3">
        <v>8901010920</v>
      </c>
      <c r="B107" s="30" t="str">
        <f>VLOOKUP(A107,EMPRESAS!$A$1:$B$245,2,0)</f>
        <v>NAVIERA FLUVIAL COLOMBIANA S.A.</v>
      </c>
      <c r="C107" s="2" t="str">
        <f>VLOOKUP(A107,EMPRESAS!$A$1:$C$245,3,0)</f>
        <v>Carga General e H.C</v>
      </c>
      <c r="D107" s="23" t="s">
        <v>769</v>
      </c>
      <c r="E107" s="60">
        <v>10110240</v>
      </c>
      <c r="F107" s="60" t="s">
        <v>626</v>
      </c>
      <c r="G107" s="334" t="s">
        <v>768</v>
      </c>
      <c r="H107" s="60" t="s">
        <v>619</v>
      </c>
      <c r="I107" s="70" t="str">
        <f>VLOOKUP(A107,EMPRESAS!$A$1:$I$245,9,0)</f>
        <v>MAGDALENA</v>
      </c>
      <c r="J107" s="71">
        <v>1</v>
      </c>
      <c r="K107" s="71" t="str">
        <f>VLOOKUP(J107,AUXILIAR_TIPO_ASEGURADORA!$A$2:$B$19,2,0)</f>
        <v>PREVISORA</v>
      </c>
      <c r="L107" s="71">
        <v>3000585</v>
      </c>
      <c r="M107" s="72">
        <v>44440</v>
      </c>
      <c r="N107" s="71">
        <v>1000020</v>
      </c>
      <c r="O107" s="72">
        <v>44723</v>
      </c>
      <c r="P107" s="71">
        <v>1000019</v>
      </c>
      <c r="Q107" s="72">
        <v>44723</v>
      </c>
      <c r="T107" t="str">
        <f t="shared" ca="1" si="3"/>
        <v>Vigente</v>
      </c>
      <c r="U107">
        <f t="shared" ca="1" si="4"/>
        <v>-75</v>
      </c>
      <c r="V107" t="str">
        <f t="shared" ca="1" si="5"/>
        <v xml:space="preserve"> </v>
      </c>
    </row>
    <row r="108" spans="1:22">
      <c r="A108" s="3">
        <v>8901010920</v>
      </c>
      <c r="B108" s="30" t="str">
        <f>VLOOKUP(A108,EMPRESAS!$A$1:$B$245,2,0)</f>
        <v>NAVIERA FLUVIAL COLOMBIANA S.A.</v>
      </c>
      <c r="C108" s="2" t="str">
        <f>VLOOKUP(A108,EMPRESAS!$A$1:$C$245,3,0)</f>
        <v>Carga General e H.C</v>
      </c>
      <c r="D108" s="23" t="s">
        <v>770</v>
      </c>
      <c r="E108" s="60">
        <v>10110662</v>
      </c>
      <c r="F108" s="60" t="s">
        <v>651</v>
      </c>
      <c r="G108" s="334">
        <v>990</v>
      </c>
      <c r="H108" s="60" t="s">
        <v>619</v>
      </c>
      <c r="I108" s="70" t="str">
        <f>VLOOKUP(A108,EMPRESAS!$A$1:$I$245,9,0)</f>
        <v>MAGDALENA</v>
      </c>
      <c r="J108" s="71">
        <v>1</v>
      </c>
      <c r="K108" s="71" t="str">
        <f>VLOOKUP(J108,AUXILIAR_TIPO_ASEGURADORA!$A$2:$B$19,2,0)</f>
        <v>PREVISORA</v>
      </c>
      <c r="L108" s="71">
        <v>3000585</v>
      </c>
      <c r="M108" s="72">
        <v>44440</v>
      </c>
      <c r="N108" s="71">
        <v>1000020</v>
      </c>
      <c r="O108" s="72">
        <v>44723</v>
      </c>
      <c r="P108" s="71">
        <v>1000019</v>
      </c>
      <c r="Q108" s="72">
        <v>44723</v>
      </c>
      <c r="T108" t="str">
        <f t="shared" ca="1" si="3"/>
        <v>Vigente</v>
      </c>
      <c r="U108">
        <f t="shared" ca="1" si="4"/>
        <v>-75</v>
      </c>
      <c r="V108" t="str">
        <f t="shared" ca="1" si="5"/>
        <v xml:space="preserve"> </v>
      </c>
    </row>
    <row r="109" spans="1:22">
      <c r="A109" s="3">
        <v>8901010920</v>
      </c>
      <c r="B109" s="30" t="str">
        <f>VLOOKUP(A109,EMPRESAS!$A$1:$B$245,2,0)</f>
        <v>NAVIERA FLUVIAL COLOMBIANA S.A.</v>
      </c>
      <c r="C109" s="2" t="str">
        <f>VLOOKUP(A109,EMPRESAS!$A$1:$C$245,3,0)</f>
        <v>Carga General e H.C</v>
      </c>
      <c r="D109" s="23" t="s">
        <v>771</v>
      </c>
      <c r="E109" s="60">
        <v>10110394</v>
      </c>
      <c r="F109" s="60" t="s">
        <v>651</v>
      </c>
      <c r="G109" s="334">
        <v>941</v>
      </c>
      <c r="H109" s="60" t="s">
        <v>619</v>
      </c>
      <c r="I109" s="70" t="str">
        <f>VLOOKUP(A109,EMPRESAS!$A$1:$I$245,9,0)</f>
        <v>MAGDALENA</v>
      </c>
      <c r="J109" s="71">
        <v>1</v>
      </c>
      <c r="K109" s="71" t="str">
        <f>VLOOKUP(J109,AUXILIAR_TIPO_ASEGURADORA!$A$2:$B$19,2,0)</f>
        <v>PREVISORA</v>
      </c>
      <c r="L109" s="71">
        <v>3000585</v>
      </c>
      <c r="M109" s="72">
        <v>44440</v>
      </c>
      <c r="N109" s="71">
        <v>1000020</v>
      </c>
      <c r="O109" s="72">
        <v>44723</v>
      </c>
      <c r="P109" s="71">
        <v>1000019</v>
      </c>
      <c r="Q109" s="72">
        <v>44723</v>
      </c>
      <c r="T109" t="str">
        <f t="shared" ca="1" si="3"/>
        <v>Vigente</v>
      </c>
      <c r="U109">
        <f t="shared" ca="1" si="4"/>
        <v>-75</v>
      </c>
      <c r="V109" t="str">
        <f t="shared" ca="1" si="5"/>
        <v xml:space="preserve"> </v>
      </c>
    </row>
    <row r="110" spans="1:22">
      <c r="A110" s="3">
        <v>8901010920</v>
      </c>
      <c r="B110" s="30" t="str">
        <f>VLOOKUP(A110,EMPRESAS!$A$1:$B$245,2,0)</f>
        <v>NAVIERA FLUVIAL COLOMBIANA S.A.</v>
      </c>
      <c r="C110" s="2" t="str">
        <f>VLOOKUP(A110,EMPRESAS!$A$1:$C$245,3,0)</f>
        <v>Carga General e H.C</v>
      </c>
      <c r="D110" s="23" t="s">
        <v>772</v>
      </c>
      <c r="E110" s="60">
        <v>10110161</v>
      </c>
      <c r="F110" s="60" t="s">
        <v>626</v>
      </c>
      <c r="G110" s="334" t="s">
        <v>768</v>
      </c>
      <c r="H110" s="60" t="s">
        <v>619</v>
      </c>
      <c r="I110" s="70" t="str">
        <f>VLOOKUP(A110,EMPRESAS!$A$1:$I$245,9,0)</f>
        <v>MAGDALENA</v>
      </c>
      <c r="J110" s="71">
        <v>1</v>
      </c>
      <c r="K110" s="71" t="str">
        <f>VLOOKUP(J110,AUXILIAR_TIPO_ASEGURADORA!$A$2:$B$19,2,0)</f>
        <v>PREVISORA</v>
      </c>
      <c r="L110" s="71">
        <v>3000585</v>
      </c>
      <c r="M110" s="72">
        <v>44440</v>
      </c>
      <c r="N110" s="71">
        <v>1000020</v>
      </c>
      <c r="O110" s="72">
        <v>44723</v>
      </c>
      <c r="P110" s="71">
        <v>1000019</v>
      </c>
      <c r="Q110" s="72">
        <v>44723</v>
      </c>
      <c r="T110" t="str">
        <f t="shared" ca="1" si="3"/>
        <v>Vigente</v>
      </c>
      <c r="U110">
        <f t="shared" ca="1" si="4"/>
        <v>-75</v>
      </c>
      <c r="V110" t="str">
        <f t="shared" ca="1" si="5"/>
        <v xml:space="preserve"> </v>
      </c>
    </row>
    <row r="111" spans="1:22">
      <c r="A111" s="3">
        <v>8901010920</v>
      </c>
      <c r="B111" s="30" t="str">
        <f>VLOOKUP(A111,EMPRESAS!$A$1:$B$245,2,0)</f>
        <v>NAVIERA FLUVIAL COLOMBIANA S.A.</v>
      </c>
      <c r="C111" s="2" t="str">
        <f>VLOOKUP(A111,EMPRESAS!$A$1:$C$245,3,0)</f>
        <v>Carga General e H.C</v>
      </c>
      <c r="D111" s="23" t="s">
        <v>773</v>
      </c>
      <c r="E111" s="60">
        <v>10110460</v>
      </c>
      <c r="F111" s="60" t="s">
        <v>651</v>
      </c>
      <c r="G111" s="334">
        <v>994</v>
      </c>
      <c r="H111" s="60" t="s">
        <v>619</v>
      </c>
      <c r="I111" s="70" t="str">
        <f>VLOOKUP(A111,EMPRESAS!$A$1:$I$245,9,0)</f>
        <v>MAGDALENA</v>
      </c>
      <c r="J111" s="71">
        <v>1</v>
      </c>
      <c r="K111" s="71" t="str">
        <f>VLOOKUP(J111,AUXILIAR_TIPO_ASEGURADORA!$A$2:$B$19,2,0)</f>
        <v>PREVISORA</v>
      </c>
      <c r="L111" s="71">
        <v>3000585</v>
      </c>
      <c r="M111" s="72">
        <v>44440</v>
      </c>
      <c r="N111" s="71">
        <v>1000020</v>
      </c>
      <c r="O111" s="72">
        <v>44723</v>
      </c>
      <c r="P111" s="71">
        <v>1000019</v>
      </c>
      <c r="Q111" s="72">
        <v>44723</v>
      </c>
      <c r="T111" t="str">
        <f t="shared" ca="1" si="3"/>
        <v>Vigente</v>
      </c>
      <c r="U111">
        <f t="shared" ca="1" si="4"/>
        <v>-75</v>
      </c>
      <c r="V111" t="str">
        <f t="shared" ca="1" si="5"/>
        <v xml:space="preserve"> </v>
      </c>
    </row>
    <row r="112" spans="1:22">
      <c r="A112" s="3">
        <v>8901010920</v>
      </c>
      <c r="B112" s="30" t="str">
        <f>VLOOKUP(A112,EMPRESAS!$A$1:$B$245,2,0)</f>
        <v>NAVIERA FLUVIAL COLOMBIANA S.A.</v>
      </c>
      <c r="C112" s="2" t="str">
        <f>VLOOKUP(A112,EMPRESAS!$A$1:$C$245,3,0)</f>
        <v>Carga General e H.C</v>
      </c>
      <c r="D112" s="23" t="s">
        <v>774</v>
      </c>
      <c r="E112" s="60">
        <v>10110025</v>
      </c>
      <c r="F112" s="60" t="s">
        <v>626</v>
      </c>
      <c r="G112" s="334" t="s">
        <v>768</v>
      </c>
      <c r="H112" s="60" t="s">
        <v>619</v>
      </c>
      <c r="I112" s="70" t="str">
        <f>VLOOKUP(A112,EMPRESAS!$A$1:$I$245,9,0)</f>
        <v>MAGDALENA</v>
      </c>
      <c r="J112" s="71">
        <v>1</v>
      </c>
      <c r="K112" s="71" t="str">
        <f>VLOOKUP(J112,AUXILIAR_TIPO_ASEGURADORA!$A$2:$B$19,2,0)</f>
        <v>PREVISORA</v>
      </c>
      <c r="L112" s="71">
        <v>3000585</v>
      </c>
      <c r="M112" s="72">
        <v>44440</v>
      </c>
      <c r="N112" s="71">
        <v>1000020</v>
      </c>
      <c r="O112" s="72">
        <v>44723</v>
      </c>
      <c r="P112" s="71">
        <v>1000019</v>
      </c>
      <c r="Q112" s="72">
        <v>44723</v>
      </c>
      <c r="T112" t="str">
        <f t="shared" ca="1" si="3"/>
        <v>Vigente</v>
      </c>
      <c r="U112">
        <f t="shared" ca="1" si="4"/>
        <v>-75</v>
      </c>
      <c r="V112" t="str">
        <f t="shared" ca="1" si="5"/>
        <v xml:space="preserve"> </v>
      </c>
    </row>
    <row r="113" spans="1:22">
      <c r="A113" s="3">
        <v>8901010920</v>
      </c>
      <c r="B113" s="30" t="str">
        <f>VLOOKUP(A113,EMPRESAS!$A$1:$B$245,2,0)</f>
        <v>NAVIERA FLUVIAL COLOMBIANA S.A.</v>
      </c>
      <c r="C113" s="2" t="str">
        <f>VLOOKUP(A113,EMPRESAS!$A$1:$C$245,3,0)</f>
        <v>Carga General e H.C</v>
      </c>
      <c r="D113" s="23" t="s">
        <v>775</v>
      </c>
      <c r="E113" s="60">
        <v>10110520</v>
      </c>
      <c r="F113" s="60" t="s">
        <v>651</v>
      </c>
      <c r="G113" s="334">
        <v>994</v>
      </c>
      <c r="H113" s="60" t="s">
        <v>619</v>
      </c>
      <c r="I113" s="70" t="str">
        <f>VLOOKUP(A113,EMPRESAS!$A$1:$I$245,9,0)</f>
        <v>MAGDALENA</v>
      </c>
      <c r="J113" s="71">
        <v>1</v>
      </c>
      <c r="K113" s="71" t="str">
        <f>VLOOKUP(J113,AUXILIAR_TIPO_ASEGURADORA!$A$2:$B$19,2,0)</f>
        <v>PREVISORA</v>
      </c>
      <c r="L113" s="71">
        <v>3000585</v>
      </c>
      <c r="M113" s="72">
        <v>44440</v>
      </c>
      <c r="N113" s="71">
        <v>1000020</v>
      </c>
      <c r="O113" s="72">
        <v>44723</v>
      </c>
      <c r="P113" s="71">
        <v>1000019</v>
      </c>
      <c r="Q113" s="72">
        <v>44723</v>
      </c>
      <c r="T113" t="str">
        <f t="shared" ca="1" si="3"/>
        <v>Vigente</v>
      </c>
      <c r="U113">
        <f t="shared" ca="1" si="4"/>
        <v>-75</v>
      </c>
      <c r="V113" t="str">
        <f t="shared" ca="1" si="5"/>
        <v xml:space="preserve"> </v>
      </c>
    </row>
    <row r="114" spans="1:22">
      <c r="A114" s="3">
        <v>8901010920</v>
      </c>
      <c r="B114" s="30" t="str">
        <f>VLOOKUP(A114,EMPRESAS!$A$1:$B$245,2,0)</f>
        <v>NAVIERA FLUVIAL COLOMBIANA S.A.</v>
      </c>
      <c r="C114" s="2" t="str">
        <f>VLOOKUP(A114,EMPRESAS!$A$1:$C$245,3,0)</f>
        <v>Carga General e H.C</v>
      </c>
      <c r="D114" s="23" t="s">
        <v>776</v>
      </c>
      <c r="E114" s="60">
        <v>10110433</v>
      </c>
      <c r="F114" s="60" t="s">
        <v>651</v>
      </c>
      <c r="G114" s="334">
        <v>994</v>
      </c>
      <c r="H114" s="60" t="s">
        <v>619</v>
      </c>
      <c r="I114" s="70" t="str">
        <f>VLOOKUP(A114,EMPRESAS!$A$1:$I$245,9,0)</f>
        <v>MAGDALENA</v>
      </c>
      <c r="J114" s="71">
        <v>1</v>
      </c>
      <c r="K114" s="71" t="str">
        <f>VLOOKUP(J114,AUXILIAR_TIPO_ASEGURADORA!$A$2:$B$19,2,0)</f>
        <v>PREVISORA</v>
      </c>
      <c r="L114" s="71">
        <v>3000585</v>
      </c>
      <c r="M114" s="72">
        <v>44440</v>
      </c>
      <c r="N114" s="71">
        <v>1000020</v>
      </c>
      <c r="O114" s="72">
        <v>44723</v>
      </c>
      <c r="P114" s="71">
        <v>1000019</v>
      </c>
      <c r="Q114" s="72">
        <v>44723</v>
      </c>
      <c r="T114" t="str">
        <f t="shared" ca="1" si="3"/>
        <v>Vigente</v>
      </c>
      <c r="U114">
        <f t="shared" ca="1" si="4"/>
        <v>-75</v>
      </c>
      <c r="V114" t="str">
        <f t="shared" ca="1" si="5"/>
        <v xml:space="preserve"> </v>
      </c>
    </row>
    <row r="115" spans="1:22">
      <c r="A115" s="3">
        <v>8901010920</v>
      </c>
      <c r="B115" s="30" t="str">
        <f>VLOOKUP(A115,EMPRESAS!$A$1:$B$245,2,0)</f>
        <v>NAVIERA FLUVIAL COLOMBIANA S.A.</v>
      </c>
      <c r="C115" s="2" t="str">
        <f>VLOOKUP(A115,EMPRESAS!$A$1:$C$245,3,0)</f>
        <v>Carga General e H.C</v>
      </c>
      <c r="D115" s="23" t="s">
        <v>777</v>
      </c>
      <c r="E115" s="60">
        <v>10110453</v>
      </c>
      <c r="F115" s="60" t="s">
        <v>651</v>
      </c>
      <c r="G115" s="334">
        <v>994</v>
      </c>
      <c r="H115" s="60" t="s">
        <v>619</v>
      </c>
      <c r="I115" s="70" t="str">
        <f>VLOOKUP(A115,EMPRESAS!$A$1:$I$245,9,0)</f>
        <v>MAGDALENA</v>
      </c>
      <c r="J115" s="71">
        <v>1</v>
      </c>
      <c r="K115" s="71" t="str">
        <f>VLOOKUP(J115,AUXILIAR_TIPO_ASEGURADORA!$A$2:$B$19,2,0)</f>
        <v>PREVISORA</v>
      </c>
      <c r="L115" s="71">
        <v>3000585</v>
      </c>
      <c r="M115" s="72">
        <v>44440</v>
      </c>
      <c r="N115" s="71">
        <v>1000020</v>
      </c>
      <c r="O115" s="72">
        <v>44723</v>
      </c>
      <c r="P115" s="71">
        <v>1000019</v>
      </c>
      <c r="Q115" s="72">
        <v>44723</v>
      </c>
      <c r="T115" t="str">
        <f t="shared" ca="1" si="3"/>
        <v>Vigente</v>
      </c>
      <c r="U115">
        <f t="shared" ca="1" si="4"/>
        <v>-75</v>
      </c>
      <c r="V115" t="str">
        <f t="shared" ca="1" si="5"/>
        <v xml:space="preserve"> </v>
      </c>
    </row>
    <row r="116" spans="1:22">
      <c r="A116" s="3">
        <v>8901010920</v>
      </c>
      <c r="B116" s="30" t="str">
        <f>VLOOKUP(A116,EMPRESAS!$A$1:$B$245,2,0)</f>
        <v>NAVIERA FLUVIAL COLOMBIANA S.A.</v>
      </c>
      <c r="C116" s="2" t="str">
        <f>VLOOKUP(A116,EMPRESAS!$A$1:$C$245,3,0)</f>
        <v>Carga General e H.C</v>
      </c>
      <c r="D116" s="23" t="s">
        <v>778</v>
      </c>
      <c r="E116" s="60">
        <v>10110288</v>
      </c>
      <c r="F116" s="60" t="s">
        <v>651</v>
      </c>
      <c r="G116" s="334">
        <v>994</v>
      </c>
      <c r="H116" s="60" t="s">
        <v>619</v>
      </c>
      <c r="I116" s="70" t="str">
        <f>VLOOKUP(A116,EMPRESAS!$A$1:$I$245,9,0)</f>
        <v>MAGDALENA</v>
      </c>
      <c r="J116" s="71">
        <v>1</v>
      </c>
      <c r="K116" s="71" t="str">
        <f>VLOOKUP(J116,AUXILIAR_TIPO_ASEGURADORA!$A$2:$B$19,2,0)</f>
        <v>PREVISORA</v>
      </c>
      <c r="L116" s="71">
        <v>3000585</v>
      </c>
      <c r="M116" s="72">
        <v>44440</v>
      </c>
      <c r="N116" s="71">
        <v>1000020</v>
      </c>
      <c r="O116" s="72">
        <v>44723</v>
      </c>
      <c r="P116" s="71">
        <v>1000019</v>
      </c>
      <c r="Q116" s="72">
        <v>44723</v>
      </c>
      <c r="T116" t="str">
        <f t="shared" ca="1" si="3"/>
        <v>Vigente</v>
      </c>
      <c r="U116">
        <f t="shared" ca="1" si="4"/>
        <v>-75</v>
      </c>
      <c r="V116" t="str">
        <f t="shared" ca="1" si="5"/>
        <v xml:space="preserve"> </v>
      </c>
    </row>
    <row r="117" spans="1:22">
      <c r="A117" s="3">
        <v>8901010920</v>
      </c>
      <c r="B117" s="30" t="str">
        <f>VLOOKUP(A117,EMPRESAS!$A$1:$B$245,2,0)</f>
        <v>NAVIERA FLUVIAL COLOMBIANA S.A.</v>
      </c>
      <c r="C117" s="2" t="str">
        <f>VLOOKUP(A117,EMPRESAS!$A$1:$C$245,3,0)</f>
        <v>Carga General e H.C</v>
      </c>
      <c r="D117" s="23" t="s">
        <v>779</v>
      </c>
      <c r="E117" s="60">
        <v>10110014</v>
      </c>
      <c r="F117" s="60" t="s">
        <v>651</v>
      </c>
      <c r="G117" s="334">
        <v>912</v>
      </c>
      <c r="H117" s="60" t="s">
        <v>619</v>
      </c>
      <c r="I117" s="70" t="str">
        <f>VLOOKUP(A117,EMPRESAS!$A$1:$I$245,9,0)</f>
        <v>MAGDALENA</v>
      </c>
      <c r="J117" s="71">
        <v>1</v>
      </c>
      <c r="K117" s="71" t="str">
        <f>VLOOKUP(J117,AUXILIAR_TIPO_ASEGURADORA!$A$2:$B$19,2,0)</f>
        <v>PREVISORA</v>
      </c>
      <c r="L117" s="71">
        <v>3000585</v>
      </c>
      <c r="M117" s="72">
        <v>44440</v>
      </c>
      <c r="N117" s="71">
        <v>1000020</v>
      </c>
      <c r="O117" s="72">
        <v>44723</v>
      </c>
      <c r="P117" s="71">
        <v>1000019</v>
      </c>
      <c r="Q117" s="72">
        <v>44723</v>
      </c>
      <c r="T117" t="str">
        <f t="shared" ca="1" si="3"/>
        <v>Vigente</v>
      </c>
      <c r="U117">
        <f t="shared" ca="1" si="4"/>
        <v>-75</v>
      </c>
      <c r="V117" t="str">
        <f t="shared" ca="1" si="5"/>
        <v xml:space="preserve"> </v>
      </c>
    </row>
    <row r="118" spans="1:22">
      <c r="A118" s="3">
        <v>8901010920</v>
      </c>
      <c r="B118" s="30" t="str">
        <f>VLOOKUP(A118,EMPRESAS!$A$1:$B$245,2,0)</f>
        <v>NAVIERA FLUVIAL COLOMBIANA S.A.</v>
      </c>
      <c r="C118" s="2" t="str">
        <f>VLOOKUP(A118,EMPRESAS!$A$1:$C$245,3,0)</f>
        <v>Carga General e H.C</v>
      </c>
      <c r="D118" s="23" t="s">
        <v>780</v>
      </c>
      <c r="E118" s="60">
        <v>10110160</v>
      </c>
      <c r="F118" s="60" t="s">
        <v>651</v>
      </c>
      <c r="G118" s="334">
        <v>929</v>
      </c>
      <c r="H118" s="60" t="s">
        <v>619</v>
      </c>
      <c r="I118" s="70" t="str">
        <f>VLOOKUP(A118,EMPRESAS!$A$1:$I$245,9,0)</f>
        <v>MAGDALENA</v>
      </c>
      <c r="J118" s="71">
        <v>1</v>
      </c>
      <c r="K118" s="71" t="str">
        <f>VLOOKUP(J118,AUXILIAR_TIPO_ASEGURADORA!$A$2:$B$19,2,0)</f>
        <v>PREVISORA</v>
      </c>
      <c r="L118" s="71">
        <v>3000585</v>
      </c>
      <c r="M118" s="72">
        <v>44440</v>
      </c>
      <c r="N118" s="71">
        <v>1000020</v>
      </c>
      <c r="O118" s="72">
        <v>44723</v>
      </c>
      <c r="P118" s="71">
        <v>1000019</v>
      </c>
      <c r="Q118" s="72">
        <v>44723</v>
      </c>
      <c r="T118" t="str">
        <f t="shared" ca="1" si="3"/>
        <v>Vigente</v>
      </c>
      <c r="U118">
        <f t="shared" ca="1" si="4"/>
        <v>-75</v>
      </c>
      <c r="V118" t="str">
        <f t="shared" ca="1" si="5"/>
        <v xml:space="preserve"> </v>
      </c>
    </row>
    <row r="119" spans="1:22">
      <c r="A119" s="3">
        <v>8901010920</v>
      </c>
      <c r="B119" s="30" t="str">
        <f>VLOOKUP(A119,EMPRESAS!$A$1:$B$245,2,0)</f>
        <v>NAVIERA FLUVIAL COLOMBIANA S.A.</v>
      </c>
      <c r="C119" s="2" t="str">
        <f>VLOOKUP(A119,EMPRESAS!$A$1:$C$245,3,0)</f>
        <v>Carga General e H.C</v>
      </c>
      <c r="D119" s="23" t="s">
        <v>781</v>
      </c>
      <c r="E119" s="60">
        <v>10110297</v>
      </c>
      <c r="F119" s="60" t="s">
        <v>651</v>
      </c>
      <c r="G119" s="334">
        <v>929</v>
      </c>
      <c r="H119" s="60" t="s">
        <v>619</v>
      </c>
      <c r="I119" s="70" t="str">
        <f>VLOOKUP(A119,EMPRESAS!$A$1:$I$245,9,0)</f>
        <v>MAGDALENA</v>
      </c>
      <c r="J119" s="71">
        <v>1</v>
      </c>
      <c r="K119" s="71" t="str">
        <f>VLOOKUP(J119,AUXILIAR_TIPO_ASEGURADORA!$A$2:$B$19,2,0)</f>
        <v>PREVISORA</v>
      </c>
      <c r="L119" s="71">
        <v>3000585</v>
      </c>
      <c r="M119" s="72">
        <v>44440</v>
      </c>
      <c r="N119" s="71">
        <v>1000020</v>
      </c>
      <c r="O119" s="72">
        <v>44723</v>
      </c>
      <c r="P119" s="71">
        <v>1000019</v>
      </c>
      <c r="Q119" s="72">
        <v>44723</v>
      </c>
      <c r="T119" t="str">
        <f t="shared" ca="1" si="3"/>
        <v>Vigente</v>
      </c>
      <c r="U119">
        <f t="shared" ca="1" si="4"/>
        <v>-75</v>
      </c>
      <c r="V119" t="str">
        <f t="shared" ca="1" si="5"/>
        <v xml:space="preserve"> </v>
      </c>
    </row>
    <row r="120" spans="1:22">
      <c r="A120" s="3">
        <v>8901010920</v>
      </c>
      <c r="B120" s="30" t="str">
        <f>VLOOKUP(A120,EMPRESAS!$A$1:$B$245,2,0)</f>
        <v>NAVIERA FLUVIAL COLOMBIANA S.A.</v>
      </c>
      <c r="C120" s="2" t="str">
        <f>VLOOKUP(A120,EMPRESAS!$A$1:$C$245,3,0)</f>
        <v>Carga General e H.C</v>
      </c>
      <c r="D120" s="23" t="s">
        <v>782</v>
      </c>
      <c r="E120" s="60">
        <v>10110492</v>
      </c>
      <c r="F120" s="60" t="s">
        <v>651</v>
      </c>
      <c r="G120" s="334">
        <v>929</v>
      </c>
      <c r="H120" s="60" t="s">
        <v>619</v>
      </c>
      <c r="I120" s="70" t="str">
        <f>VLOOKUP(A120,EMPRESAS!$A$1:$I$245,9,0)</f>
        <v>MAGDALENA</v>
      </c>
      <c r="J120" s="71">
        <v>1</v>
      </c>
      <c r="K120" s="71" t="str">
        <f>VLOOKUP(J120,AUXILIAR_TIPO_ASEGURADORA!$A$2:$B$19,2,0)</f>
        <v>PREVISORA</v>
      </c>
      <c r="L120" s="71">
        <v>3000585</v>
      </c>
      <c r="M120" s="72">
        <v>44440</v>
      </c>
      <c r="N120" s="71">
        <v>1000020</v>
      </c>
      <c r="O120" s="72">
        <v>44723</v>
      </c>
      <c r="P120" s="71">
        <v>1000019</v>
      </c>
      <c r="Q120" s="72">
        <v>44723</v>
      </c>
      <c r="T120" t="str">
        <f t="shared" ca="1" si="3"/>
        <v>Vigente</v>
      </c>
      <c r="U120">
        <f t="shared" ca="1" si="4"/>
        <v>-75</v>
      </c>
      <c r="V120" t="str">
        <f t="shared" ca="1" si="5"/>
        <v xml:space="preserve"> </v>
      </c>
    </row>
    <row r="121" spans="1:22">
      <c r="A121" s="3">
        <v>8901010920</v>
      </c>
      <c r="B121" s="30" t="str">
        <f>VLOOKUP(A121,EMPRESAS!$A$1:$B$245,2,0)</f>
        <v>NAVIERA FLUVIAL COLOMBIANA S.A.</v>
      </c>
      <c r="C121" s="2" t="str">
        <f>VLOOKUP(A121,EMPRESAS!$A$1:$C$245,3,0)</f>
        <v>Carga General e H.C</v>
      </c>
      <c r="D121" s="23" t="s">
        <v>783</v>
      </c>
      <c r="E121" s="60">
        <v>10110412</v>
      </c>
      <c r="F121" s="60" t="s">
        <v>651</v>
      </c>
      <c r="G121" s="334">
        <v>929</v>
      </c>
      <c r="H121" s="60" t="s">
        <v>619</v>
      </c>
      <c r="I121" s="70" t="str">
        <f>VLOOKUP(A121,EMPRESAS!$A$1:$I$245,9,0)</f>
        <v>MAGDALENA</v>
      </c>
      <c r="J121" s="71">
        <v>1</v>
      </c>
      <c r="K121" s="71" t="str">
        <f>VLOOKUP(J121,AUXILIAR_TIPO_ASEGURADORA!$A$2:$B$19,2,0)</f>
        <v>PREVISORA</v>
      </c>
      <c r="L121" s="71">
        <v>3000585</v>
      </c>
      <c r="M121" s="72">
        <v>44440</v>
      </c>
      <c r="N121" s="71">
        <v>1000020</v>
      </c>
      <c r="O121" s="72">
        <v>44723</v>
      </c>
      <c r="P121" s="71">
        <v>1000019</v>
      </c>
      <c r="Q121" s="72">
        <v>44723</v>
      </c>
      <c r="T121" t="str">
        <f t="shared" ca="1" si="3"/>
        <v>Vigente</v>
      </c>
      <c r="U121">
        <f t="shared" ca="1" si="4"/>
        <v>-75</v>
      </c>
      <c r="V121" t="str">
        <f t="shared" ca="1" si="5"/>
        <v xml:space="preserve"> </v>
      </c>
    </row>
    <row r="122" spans="1:22">
      <c r="A122" s="3">
        <v>8901010920</v>
      </c>
      <c r="B122" s="30" t="str">
        <f>VLOOKUP(A122,EMPRESAS!$A$1:$B$245,2,0)</f>
        <v>NAVIERA FLUVIAL COLOMBIANA S.A.</v>
      </c>
      <c r="C122" s="2" t="str">
        <f>VLOOKUP(A122,EMPRESAS!$A$1:$C$245,3,0)</f>
        <v>Carga General e H.C</v>
      </c>
      <c r="D122" s="23" t="s">
        <v>784</v>
      </c>
      <c r="E122" s="60">
        <v>10110274</v>
      </c>
      <c r="F122" s="60" t="s">
        <v>651</v>
      </c>
      <c r="G122" s="334">
        <v>919</v>
      </c>
      <c r="H122" s="60" t="s">
        <v>619</v>
      </c>
      <c r="I122" s="70" t="str">
        <f>VLOOKUP(A122,EMPRESAS!$A$1:$I$245,9,0)</f>
        <v>MAGDALENA</v>
      </c>
      <c r="J122" s="71">
        <v>1</v>
      </c>
      <c r="K122" s="71" t="str">
        <f>VLOOKUP(J122,AUXILIAR_TIPO_ASEGURADORA!$A$2:$B$19,2,0)</f>
        <v>PREVISORA</v>
      </c>
      <c r="L122" s="71">
        <v>3000585</v>
      </c>
      <c r="M122" s="72">
        <v>44440</v>
      </c>
      <c r="N122" s="71">
        <v>1000020</v>
      </c>
      <c r="O122" s="72">
        <v>44723</v>
      </c>
      <c r="P122" s="71">
        <v>1000019</v>
      </c>
      <c r="Q122" s="72">
        <v>44723</v>
      </c>
      <c r="T122" t="str">
        <f t="shared" ca="1" si="3"/>
        <v>Vigente</v>
      </c>
      <c r="U122">
        <f t="shared" ca="1" si="4"/>
        <v>-75</v>
      </c>
      <c r="V122" t="str">
        <f t="shared" ca="1" si="5"/>
        <v xml:space="preserve"> </v>
      </c>
    </row>
    <row r="123" spans="1:22">
      <c r="A123" s="3">
        <v>8901010920</v>
      </c>
      <c r="B123" s="30" t="str">
        <f>VLOOKUP(A123,EMPRESAS!$A$1:$B$245,2,0)</f>
        <v>NAVIERA FLUVIAL COLOMBIANA S.A.</v>
      </c>
      <c r="C123" s="2" t="str">
        <f>VLOOKUP(A123,EMPRESAS!$A$1:$C$245,3,0)</f>
        <v>Carga General e H.C</v>
      </c>
      <c r="D123" s="23" t="s">
        <v>785</v>
      </c>
      <c r="E123" s="60">
        <v>10110273</v>
      </c>
      <c r="F123" s="60" t="s">
        <v>651</v>
      </c>
      <c r="G123" s="334">
        <v>929</v>
      </c>
      <c r="H123" s="60" t="s">
        <v>619</v>
      </c>
      <c r="I123" s="70" t="str">
        <f>VLOOKUP(A123,EMPRESAS!$A$1:$I$245,9,0)</f>
        <v>MAGDALENA</v>
      </c>
      <c r="J123" s="71">
        <v>1</v>
      </c>
      <c r="K123" s="71" t="str">
        <f>VLOOKUP(J123,AUXILIAR_TIPO_ASEGURADORA!$A$2:$B$19,2,0)</f>
        <v>PREVISORA</v>
      </c>
      <c r="L123" s="71">
        <v>3000585</v>
      </c>
      <c r="M123" s="72">
        <v>44440</v>
      </c>
      <c r="N123" s="71">
        <v>1000020</v>
      </c>
      <c r="O123" s="72">
        <v>44723</v>
      </c>
      <c r="P123" s="71">
        <v>1000019</v>
      </c>
      <c r="Q123" s="72">
        <v>44723</v>
      </c>
      <c r="T123" t="str">
        <f t="shared" ca="1" si="3"/>
        <v>Vigente</v>
      </c>
      <c r="U123">
        <f t="shared" ca="1" si="4"/>
        <v>-75</v>
      </c>
      <c r="V123" t="str">
        <f t="shared" ca="1" si="5"/>
        <v xml:space="preserve"> </v>
      </c>
    </row>
    <row r="124" spans="1:22">
      <c r="A124" s="3">
        <v>8901010920</v>
      </c>
      <c r="B124" s="30" t="str">
        <f>VLOOKUP(A124,EMPRESAS!$A$1:$B$245,2,0)</f>
        <v>NAVIERA FLUVIAL COLOMBIANA S.A.</v>
      </c>
      <c r="C124" s="2" t="str">
        <f>VLOOKUP(A124,EMPRESAS!$A$1:$C$245,3,0)</f>
        <v>Carga General e H.C</v>
      </c>
      <c r="D124" s="23" t="s">
        <v>786</v>
      </c>
      <c r="E124" s="60">
        <v>10110087</v>
      </c>
      <c r="F124" s="60" t="s">
        <v>651</v>
      </c>
      <c r="G124" s="334">
        <v>929</v>
      </c>
      <c r="H124" s="60" t="s">
        <v>619</v>
      </c>
      <c r="I124" s="70" t="str">
        <f>VLOOKUP(A124,EMPRESAS!$A$1:$I$245,9,0)</f>
        <v>MAGDALENA</v>
      </c>
      <c r="J124" s="71">
        <v>1</v>
      </c>
      <c r="K124" s="71" t="str">
        <f>VLOOKUP(J124,AUXILIAR_TIPO_ASEGURADORA!$A$2:$B$19,2,0)</f>
        <v>PREVISORA</v>
      </c>
      <c r="L124" s="71">
        <v>3000585</v>
      </c>
      <c r="M124" s="72">
        <v>44440</v>
      </c>
      <c r="N124" s="71">
        <v>1000020</v>
      </c>
      <c r="O124" s="72">
        <v>44723</v>
      </c>
      <c r="P124" s="71">
        <v>1000019</v>
      </c>
      <c r="Q124" s="72">
        <v>44723</v>
      </c>
      <c r="T124" t="str">
        <f t="shared" ca="1" si="3"/>
        <v>Vigente</v>
      </c>
      <c r="U124">
        <f t="shared" ca="1" si="4"/>
        <v>-75</v>
      </c>
      <c r="V124" t="str">
        <f t="shared" ca="1" si="5"/>
        <v xml:space="preserve"> </v>
      </c>
    </row>
    <row r="125" spans="1:22">
      <c r="A125" s="3">
        <v>8901010920</v>
      </c>
      <c r="B125" s="30" t="str">
        <f>VLOOKUP(A125,EMPRESAS!$A$1:$B$245,2,0)</f>
        <v>NAVIERA FLUVIAL COLOMBIANA S.A.</v>
      </c>
      <c r="C125" s="2" t="str">
        <f>VLOOKUP(A125,EMPRESAS!$A$1:$C$245,3,0)</f>
        <v>Carga General e H.C</v>
      </c>
      <c r="D125" s="23" t="s">
        <v>787</v>
      </c>
      <c r="E125" s="60">
        <v>10110238</v>
      </c>
      <c r="F125" s="60" t="s">
        <v>651</v>
      </c>
      <c r="G125" s="334">
        <v>929</v>
      </c>
      <c r="H125" s="60" t="s">
        <v>619</v>
      </c>
      <c r="I125" s="70" t="str">
        <f>VLOOKUP(A125,EMPRESAS!$A$1:$I$245,9,0)</f>
        <v>MAGDALENA</v>
      </c>
      <c r="J125" s="71">
        <v>1</v>
      </c>
      <c r="K125" s="71" t="str">
        <f>VLOOKUP(J125,AUXILIAR_TIPO_ASEGURADORA!$A$2:$B$19,2,0)</f>
        <v>PREVISORA</v>
      </c>
      <c r="L125" s="71">
        <v>3000585</v>
      </c>
      <c r="M125" s="72">
        <v>44440</v>
      </c>
      <c r="N125" s="71">
        <v>1000020</v>
      </c>
      <c r="O125" s="72">
        <v>44723</v>
      </c>
      <c r="P125" s="71">
        <v>1000019</v>
      </c>
      <c r="Q125" s="72">
        <v>44723</v>
      </c>
      <c r="T125" t="str">
        <f t="shared" ca="1" si="3"/>
        <v>Vigente</v>
      </c>
      <c r="U125">
        <f t="shared" ca="1" si="4"/>
        <v>-75</v>
      </c>
      <c r="V125" t="str">
        <f t="shared" ca="1" si="5"/>
        <v xml:space="preserve"> </v>
      </c>
    </row>
    <row r="126" spans="1:22">
      <c r="A126" s="3">
        <v>8901010920</v>
      </c>
      <c r="B126" s="30" t="str">
        <f>VLOOKUP(A126,EMPRESAS!$A$1:$B$245,2,0)</f>
        <v>NAVIERA FLUVIAL COLOMBIANA S.A.</v>
      </c>
      <c r="C126" s="2" t="str">
        <f>VLOOKUP(A126,EMPRESAS!$A$1:$C$245,3,0)</f>
        <v>Carga General e H.C</v>
      </c>
      <c r="D126" s="23" t="s">
        <v>788</v>
      </c>
      <c r="E126" s="60">
        <v>10110150</v>
      </c>
      <c r="F126" s="60" t="s">
        <v>651</v>
      </c>
      <c r="G126" s="334">
        <v>929</v>
      </c>
      <c r="H126" s="60" t="s">
        <v>619</v>
      </c>
      <c r="I126" s="70" t="str">
        <f>VLOOKUP(A126,EMPRESAS!$A$1:$I$245,9,0)</f>
        <v>MAGDALENA</v>
      </c>
      <c r="J126" s="71">
        <v>1</v>
      </c>
      <c r="K126" s="71" t="str">
        <f>VLOOKUP(J126,AUXILIAR_TIPO_ASEGURADORA!$A$2:$B$19,2,0)</f>
        <v>PREVISORA</v>
      </c>
      <c r="L126" s="71">
        <v>3000585</v>
      </c>
      <c r="M126" s="72">
        <v>44440</v>
      </c>
      <c r="N126" s="71">
        <v>1000020</v>
      </c>
      <c r="O126" s="72">
        <v>44723</v>
      </c>
      <c r="P126" s="71">
        <v>1000019</v>
      </c>
      <c r="Q126" s="72">
        <v>44723</v>
      </c>
      <c r="T126" t="str">
        <f t="shared" ca="1" si="3"/>
        <v>Vigente</v>
      </c>
      <c r="U126">
        <f t="shared" ca="1" si="4"/>
        <v>-75</v>
      </c>
      <c r="V126" t="str">
        <f t="shared" ca="1" si="5"/>
        <v xml:space="preserve"> </v>
      </c>
    </row>
    <row r="127" spans="1:22">
      <c r="A127" s="3">
        <v>8901010920</v>
      </c>
      <c r="B127" s="30" t="str">
        <f>VLOOKUP(A127,EMPRESAS!$A$1:$B$245,2,0)</f>
        <v>NAVIERA FLUVIAL COLOMBIANA S.A.</v>
      </c>
      <c r="C127" s="2" t="str">
        <f>VLOOKUP(A127,EMPRESAS!$A$1:$C$245,3,0)</f>
        <v>Carga General e H.C</v>
      </c>
      <c r="D127" s="23" t="s">
        <v>789</v>
      </c>
      <c r="E127" s="60">
        <v>10110151</v>
      </c>
      <c r="F127" s="60" t="s">
        <v>651</v>
      </c>
      <c r="G127" s="334">
        <v>929</v>
      </c>
      <c r="H127" s="60" t="s">
        <v>619</v>
      </c>
      <c r="I127" s="70" t="str">
        <f>VLOOKUP(A127,EMPRESAS!$A$1:$I$245,9,0)</f>
        <v>MAGDALENA</v>
      </c>
      <c r="J127" s="71">
        <v>1</v>
      </c>
      <c r="K127" s="71" t="str">
        <f>VLOOKUP(J127,AUXILIAR_TIPO_ASEGURADORA!$A$2:$B$19,2,0)</f>
        <v>PREVISORA</v>
      </c>
      <c r="L127" s="71">
        <v>3000585</v>
      </c>
      <c r="M127" s="72">
        <v>44440</v>
      </c>
      <c r="N127" s="71">
        <v>1000020</v>
      </c>
      <c r="O127" s="72">
        <v>44723</v>
      </c>
      <c r="P127" s="71">
        <v>1000019</v>
      </c>
      <c r="Q127" s="72">
        <v>44723</v>
      </c>
      <c r="T127" t="str">
        <f t="shared" ca="1" si="3"/>
        <v>Vigente</v>
      </c>
      <c r="U127">
        <f t="shared" ca="1" si="4"/>
        <v>-75</v>
      </c>
      <c r="V127" t="str">
        <f t="shared" ca="1" si="5"/>
        <v xml:space="preserve"> </v>
      </c>
    </row>
    <row r="128" spans="1:22">
      <c r="A128" s="3">
        <v>8901010920</v>
      </c>
      <c r="B128" s="30" t="str">
        <f>VLOOKUP(A128,EMPRESAS!$A$1:$B$245,2,0)</f>
        <v>NAVIERA FLUVIAL COLOMBIANA S.A.</v>
      </c>
      <c r="C128" s="2" t="str">
        <f>VLOOKUP(A128,EMPRESAS!$A$1:$C$245,3,0)</f>
        <v>Carga General e H.C</v>
      </c>
      <c r="D128" s="23" t="s">
        <v>790</v>
      </c>
      <c r="E128" s="60">
        <v>10110074</v>
      </c>
      <c r="F128" s="60" t="s">
        <v>651</v>
      </c>
      <c r="G128" s="334">
        <v>929</v>
      </c>
      <c r="H128" s="60" t="s">
        <v>619</v>
      </c>
      <c r="I128" s="70" t="str">
        <f>VLOOKUP(A128,EMPRESAS!$A$1:$I$245,9,0)</f>
        <v>MAGDALENA</v>
      </c>
      <c r="J128" s="71">
        <v>1</v>
      </c>
      <c r="K128" s="71" t="str">
        <f>VLOOKUP(J128,AUXILIAR_TIPO_ASEGURADORA!$A$2:$B$19,2,0)</f>
        <v>PREVISORA</v>
      </c>
      <c r="L128" s="71">
        <v>3000585</v>
      </c>
      <c r="M128" s="72">
        <v>44440</v>
      </c>
      <c r="N128" s="71">
        <v>1000020</v>
      </c>
      <c r="O128" s="72">
        <v>44723</v>
      </c>
      <c r="P128" s="71">
        <v>1000019</v>
      </c>
      <c r="Q128" s="72">
        <v>44723</v>
      </c>
      <c r="T128" t="str">
        <f t="shared" ca="1" si="3"/>
        <v>Vigente</v>
      </c>
      <c r="U128">
        <f t="shared" ca="1" si="4"/>
        <v>-75</v>
      </c>
      <c r="V128" t="str">
        <f t="shared" ca="1" si="5"/>
        <v xml:space="preserve"> </v>
      </c>
    </row>
    <row r="129" spans="1:22">
      <c r="A129" s="3">
        <v>8901010920</v>
      </c>
      <c r="B129" s="30" t="str">
        <f>VLOOKUP(A129,EMPRESAS!$A$1:$B$245,2,0)</f>
        <v>NAVIERA FLUVIAL COLOMBIANA S.A.</v>
      </c>
      <c r="C129" s="2" t="str">
        <f>VLOOKUP(A129,EMPRESAS!$A$1:$C$245,3,0)</f>
        <v>Carga General e H.C</v>
      </c>
      <c r="D129" s="23" t="s">
        <v>791</v>
      </c>
      <c r="E129" s="60">
        <v>10110075</v>
      </c>
      <c r="F129" s="60" t="s">
        <v>651</v>
      </c>
      <c r="G129" s="334">
        <v>929</v>
      </c>
      <c r="H129" s="60" t="s">
        <v>619</v>
      </c>
      <c r="I129" s="70" t="str">
        <f>VLOOKUP(A129,EMPRESAS!$A$1:$I$245,9,0)</f>
        <v>MAGDALENA</v>
      </c>
      <c r="J129" s="71">
        <v>1</v>
      </c>
      <c r="K129" s="71" t="str">
        <f>VLOOKUP(J129,AUXILIAR_TIPO_ASEGURADORA!$A$2:$B$19,2,0)</f>
        <v>PREVISORA</v>
      </c>
      <c r="L129" s="71">
        <v>3000585</v>
      </c>
      <c r="M129" s="72">
        <v>44440</v>
      </c>
      <c r="N129" s="71">
        <v>1000020</v>
      </c>
      <c r="O129" s="72">
        <v>44723</v>
      </c>
      <c r="P129" s="71">
        <v>1000019</v>
      </c>
      <c r="Q129" s="72">
        <v>44723</v>
      </c>
      <c r="T129" t="str">
        <f t="shared" ca="1" si="3"/>
        <v>Vigente</v>
      </c>
      <c r="U129">
        <f t="shared" ca="1" si="4"/>
        <v>-75</v>
      </c>
      <c r="V129" t="str">
        <f t="shared" ca="1" si="5"/>
        <v xml:space="preserve"> </v>
      </c>
    </row>
    <row r="130" spans="1:22">
      <c r="A130" s="3">
        <v>8901010920</v>
      </c>
      <c r="B130" s="30" t="str">
        <f>VLOOKUP(A130,EMPRESAS!$A$1:$B$245,2,0)</f>
        <v>NAVIERA FLUVIAL COLOMBIANA S.A.</v>
      </c>
      <c r="C130" s="2" t="str">
        <f>VLOOKUP(A130,EMPRESAS!$A$1:$C$245,3,0)</f>
        <v>Carga General e H.C</v>
      </c>
      <c r="D130" s="23" t="s">
        <v>792</v>
      </c>
      <c r="E130" s="60">
        <v>10110461</v>
      </c>
      <c r="F130" s="60" t="s">
        <v>651</v>
      </c>
      <c r="G130" s="334">
        <v>876</v>
      </c>
      <c r="H130" s="60" t="s">
        <v>619</v>
      </c>
      <c r="I130" s="70" t="str">
        <f>VLOOKUP(A130,EMPRESAS!$A$1:$I$245,9,0)</f>
        <v>MAGDALENA</v>
      </c>
      <c r="J130" s="71">
        <v>1</v>
      </c>
      <c r="K130" s="71" t="str">
        <f>VLOOKUP(J130,AUXILIAR_TIPO_ASEGURADORA!$A$2:$B$19,2,0)</f>
        <v>PREVISORA</v>
      </c>
      <c r="L130" s="71">
        <v>3000585</v>
      </c>
      <c r="M130" s="72">
        <v>44440</v>
      </c>
      <c r="N130" s="71">
        <v>1000020</v>
      </c>
      <c r="O130" s="72">
        <v>44723</v>
      </c>
      <c r="P130" s="71">
        <v>1000019</v>
      </c>
      <c r="Q130" s="72">
        <v>44723</v>
      </c>
      <c r="T130" t="str">
        <f t="shared" ca="1" si="3"/>
        <v>Vigente</v>
      </c>
      <c r="U130">
        <f t="shared" ca="1" si="4"/>
        <v>-75</v>
      </c>
      <c r="V130" t="str">
        <f t="shared" ca="1" si="5"/>
        <v xml:space="preserve"> </v>
      </c>
    </row>
    <row r="131" spans="1:22">
      <c r="A131" s="3">
        <v>8901010920</v>
      </c>
      <c r="B131" s="30" t="str">
        <f>VLOOKUP(A131,EMPRESAS!$A$1:$B$245,2,0)</f>
        <v>NAVIERA FLUVIAL COLOMBIANA S.A.</v>
      </c>
      <c r="C131" s="2" t="str">
        <f>VLOOKUP(A131,EMPRESAS!$A$1:$C$245,3,0)</f>
        <v>Carga General e H.C</v>
      </c>
      <c r="D131" s="23" t="s">
        <v>793</v>
      </c>
      <c r="E131" s="60">
        <v>10110377</v>
      </c>
      <c r="F131" s="60" t="s">
        <v>651</v>
      </c>
      <c r="G131" s="334">
        <v>876</v>
      </c>
      <c r="H131" s="60" t="s">
        <v>619</v>
      </c>
      <c r="I131" s="70" t="str">
        <f>VLOOKUP(A131,EMPRESAS!$A$1:$I$245,9,0)</f>
        <v>MAGDALENA</v>
      </c>
      <c r="J131" s="71">
        <v>1</v>
      </c>
      <c r="K131" s="71" t="str">
        <f>VLOOKUP(J131,AUXILIAR_TIPO_ASEGURADORA!$A$2:$B$19,2,0)</f>
        <v>PREVISORA</v>
      </c>
      <c r="L131" s="71">
        <v>3000585</v>
      </c>
      <c r="M131" s="72">
        <v>44440</v>
      </c>
      <c r="N131" s="71">
        <v>1000020</v>
      </c>
      <c r="O131" s="72">
        <v>44723</v>
      </c>
      <c r="P131" s="71">
        <v>1000019</v>
      </c>
      <c r="Q131" s="72">
        <v>44723</v>
      </c>
      <c r="T131" t="str">
        <f t="shared" ref="T131:T194" ca="1" si="6">IF(O131&lt;$Y$1,"Vencida","Vigente")</f>
        <v>Vigente</v>
      </c>
      <c r="U131">
        <f t="shared" ref="U131:U194" ca="1" si="7">$Y$1-O131</f>
        <v>-75</v>
      </c>
      <c r="V131" t="str">
        <f t="shared" ca="1" si="5"/>
        <v xml:space="preserve"> </v>
      </c>
    </row>
    <row r="132" spans="1:22">
      <c r="A132" s="3">
        <v>8901010920</v>
      </c>
      <c r="B132" s="30" t="str">
        <f>VLOOKUP(A132,EMPRESAS!$A$1:$B$245,2,0)</f>
        <v>NAVIERA FLUVIAL COLOMBIANA S.A.</v>
      </c>
      <c r="C132" s="2" t="str">
        <f>VLOOKUP(A132,EMPRESAS!$A$1:$C$245,3,0)</f>
        <v>Carga General e H.C</v>
      </c>
      <c r="D132" s="23" t="s">
        <v>794</v>
      </c>
      <c r="E132" s="60">
        <v>10110344</v>
      </c>
      <c r="F132" s="60" t="s">
        <v>651</v>
      </c>
      <c r="G132" s="334">
        <v>973</v>
      </c>
      <c r="H132" s="60" t="s">
        <v>619</v>
      </c>
      <c r="I132" s="70" t="str">
        <f>VLOOKUP(A132,EMPRESAS!$A$1:$I$245,9,0)</f>
        <v>MAGDALENA</v>
      </c>
      <c r="J132" s="71">
        <v>1</v>
      </c>
      <c r="K132" s="71" t="str">
        <f>VLOOKUP(J132,AUXILIAR_TIPO_ASEGURADORA!$A$2:$B$19,2,0)</f>
        <v>PREVISORA</v>
      </c>
      <c r="L132" s="71">
        <v>3000585</v>
      </c>
      <c r="M132" s="72">
        <v>44440</v>
      </c>
      <c r="N132" s="71">
        <v>1000020</v>
      </c>
      <c r="O132" s="72">
        <v>44723</v>
      </c>
      <c r="P132" s="71">
        <v>1000019</v>
      </c>
      <c r="Q132" s="72">
        <v>44723</v>
      </c>
      <c r="T132" t="str">
        <f t="shared" ca="1" si="6"/>
        <v>Vigente</v>
      </c>
      <c r="U132">
        <f t="shared" ca="1" si="7"/>
        <v>-75</v>
      </c>
      <c r="V132" t="str">
        <f t="shared" ca="1" si="5"/>
        <v xml:space="preserve"> </v>
      </c>
    </row>
    <row r="133" spans="1:22">
      <c r="A133" s="3">
        <v>8901010920</v>
      </c>
      <c r="B133" s="30" t="str">
        <f>VLOOKUP(A133,EMPRESAS!$A$1:$B$245,2,0)</f>
        <v>NAVIERA FLUVIAL COLOMBIANA S.A.</v>
      </c>
      <c r="C133" s="2" t="str">
        <f>VLOOKUP(A133,EMPRESAS!$A$1:$C$245,3,0)</f>
        <v>Carga General e H.C</v>
      </c>
      <c r="D133" s="23" t="s">
        <v>795</v>
      </c>
      <c r="E133" s="60">
        <v>10110063</v>
      </c>
      <c r="F133" s="60" t="s">
        <v>626</v>
      </c>
      <c r="G133" s="334" t="s">
        <v>768</v>
      </c>
      <c r="H133" s="60" t="s">
        <v>619</v>
      </c>
      <c r="I133" s="70" t="str">
        <f>VLOOKUP(A133,EMPRESAS!$A$1:$I$245,9,0)</f>
        <v>MAGDALENA</v>
      </c>
      <c r="J133" s="71">
        <v>1</v>
      </c>
      <c r="K133" s="71" t="str">
        <f>VLOOKUP(J133,AUXILIAR_TIPO_ASEGURADORA!$A$2:$B$19,2,0)</f>
        <v>PREVISORA</v>
      </c>
      <c r="L133" s="71">
        <v>3000585</v>
      </c>
      <c r="M133" s="72">
        <v>44440</v>
      </c>
      <c r="N133" s="71">
        <v>1000020</v>
      </c>
      <c r="O133" s="72">
        <v>44723</v>
      </c>
      <c r="P133" s="71">
        <v>1000019</v>
      </c>
      <c r="Q133" s="72">
        <v>44723</v>
      </c>
      <c r="T133" t="str">
        <f t="shared" ca="1" si="6"/>
        <v>Vigente</v>
      </c>
      <c r="U133">
        <f t="shared" ca="1" si="7"/>
        <v>-75</v>
      </c>
      <c r="V133" t="str">
        <f t="shared" ref="V133:V230" ca="1" si="8">IF(U133=-$AA$1,"Proxima a vencer"," ")</f>
        <v xml:space="preserve"> </v>
      </c>
    </row>
    <row r="134" spans="1:22">
      <c r="A134" s="3">
        <v>8901010920</v>
      </c>
      <c r="B134" s="30" t="str">
        <f>VLOOKUP(A134,EMPRESAS!$A$1:$B$245,2,0)</f>
        <v>NAVIERA FLUVIAL COLOMBIANA S.A.</v>
      </c>
      <c r="C134" s="2" t="str">
        <f>VLOOKUP(A134,EMPRESAS!$A$1:$C$245,3,0)</f>
        <v>Carga General e H.C</v>
      </c>
      <c r="D134" s="23" t="s">
        <v>796</v>
      </c>
      <c r="E134" s="60">
        <v>10110531</v>
      </c>
      <c r="F134" s="60" t="s">
        <v>651</v>
      </c>
      <c r="G134" s="334">
        <v>974</v>
      </c>
      <c r="H134" s="60" t="s">
        <v>619</v>
      </c>
      <c r="I134" s="70" t="str">
        <f>VLOOKUP(A134,EMPRESAS!$A$1:$I$245,9,0)</f>
        <v>MAGDALENA</v>
      </c>
      <c r="J134" s="71">
        <v>1</v>
      </c>
      <c r="K134" s="71" t="str">
        <f>VLOOKUP(J134,AUXILIAR_TIPO_ASEGURADORA!$A$2:$B$19,2,0)</f>
        <v>PREVISORA</v>
      </c>
      <c r="L134" s="71">
        <v>3000585</v>
      </c>
      <c r="M134" s="72">
        <v>44440</v>
      </c>
      <c r="N134" s="71">
        <v>1000020</v>
      </c>
      <c r="O134" s="72">
        <v>44723</v>
      </c>
      <c r="P134" s="71">
        <v>1000019</v>
      </c>
      <c r="Q134" s="72">
        <v>44723</v>
      </c>
      <c r="T134" t="str">
        <f t="shared" ca="1" si="6"/>
        <v>Vigente</v>
      </c>
      <c r="U134">
        <f t="shared" ca="1" si="7"/>
        <v>-75</v>
      </c>
      <c r="V134" t="str">
        <f t="shared" ca="1" si="8"/>
        <v xml:space="preserve"> </v>
      </c>
    </row>
    <row r="135" spans="1:22">
      <c r="A135" s="3">
        <v>8901010920</v>
      </c>
      <c r="B135" s="30" t="str">
        <f>VLOOKUP(A135,EMPRESAS!$A$1:$B$245,2,0)</f>
        <v>NAVIERA FLUVIAL COLOMBIANA S.A.</v>
      </c>
      <c r="C135" s="2" t="str">
        <f>VLOOKUP(A135,EMPRESAS!$A$1:$C$245,3,0)</f>
        <v>Carga General e H.C</v>
      </c>
      <c r="D135" s="23" t="s">
        <v>797</v>
      </c>
      <c r="E135" s="60">
        <v>10110463</v>
      </c>
      <c r="F135" s="60" t="s">
        <v>651</v>
      </c>
      <c r="G135" s="334">
        <v>974</v>
      </c>
      <c r="H135" s="60" t="s">
        <v>619</v>
      </c>
      <c r="I135" s="70" t="str">
        <f>VLOOKUP(A135,EMPRESAS!$A$1:$I$245,9,0)</f>
        <v>MAGDALENA</v>
      </c>
      <c r="J135" s="71">
        <v>1</v>
      </c>
      <c r="K135" s="71" t="str">
        <f>VLOOKUP(J135,AUXILIAR_TIPO_ASEGURADORA!$A$2:$B$19,2,0)</f>
        <v>PREVISORA</v>
      </c>
      <c r="L135" s="71">
        <v>3000585</v>
      </c>
      <c r="M135" s="72">
        <v>44440</v>
      </c>
      <c r="N135" s="71">
        <v>1000020</v>
      </c>
      <c r="O135" s="72">
        <v>44723</v>
      </c>
      <c r="P135" s="71">
        <v>1000019</v>
      </c>
      <c r="Q135" s="72">
        <v>44723</v>
      </c>
      <c r="T135" t="str">
        <f t="shared" ca="1" si="6"/>
        <v>Vigente</v>
      </c>
      <c r="U135">
        <f t="shared" ca="1" si="7"/>
        <v>-75</v>
      </c>
      <c r="V135" t="str">
        <f t="shared" ca="1" si="8"/>
        <v xml:space="preserve"> </v>
      </c>
    </row>
    <row r="136" spans="1:22">
      <c r="A136" s="3">
        <v>8901010920</v>
      </c>
      <c r="B136" s="30" t="str">
        <f>VLOOKUP(A136,EMPRESAS!$A$1:$B$245,2,0)</f>
        <v>NAVIERA FLUVIAL COLOMBIANA S.A.</v>
      </c>
      <c r="C136" s="2" t="str">
        <f>VLOOKUP(A136,EMPRESAS!$A$1:$C$245,3,0)</f>
        <v>Carga General e H.C</v>
      </c>
      <c r="D136" s="23" t="s">
        <v>798</v>
      </c>
      <c r="E136" s="60">
        <v>10110363</v>
      </c>
      <c r="F136" s="60" t="s">
        <v>651</v>
      </c>
      <c r="G136" s="334">
        <v>619</v>
      </c>
      <c r="H136" s="60" t="s">
        <v>619</v>
      </c>
      <c r="I136" s="70" t="str">
        <f>VLOOKUP(A136,EMPRESAS!$A$1:$I$245,9,0)</f>
        <v>MAGDALENA</v>
      </c>
      <c r="J136" s="71">
        <v>1</v>
      </c>
      <c r="K136" s="71" t="str">
        <f>VLOOKUP(J136,AUXILIAR_TIPO_ASEGURADORA!$A$2:$B$19,2,0)</f>
        <v>PREVISORA</v>
      </c>
      <c r="L136" s="71">
        <v>3000585</v>
      </c>
      <c r="M136" s="72">
        <v>44440</v>
      </c>
      <c r="N136" s="71">
        <v>1000020</v>
      </c>
      <c r="O136" s="72">
        <v>44723</v>
      </c>
      <c r="P136" s="71">
        <v>1000019</v>
      </c>
      <c r="Q136" s="72">
        <v>44723</v>
      </c>
      <c r="T136" t="str">
        <f t="shared" ca="1" si="6"/>
        <v>Vigente</v>
      </c>
      <c r="U136">
        <f t="shared" ca="1" si="7"/>
        <v>-75</v>
      </c>
      <c r="V136" t="str">
        <f t="shared" ca="1" si="8"/>
        <v xml:space="preserve"> </v>
      </c>
    </row>
    <row r="137" spans="1:22">
      <c r="A137" s="3">
        <v>8901010920</v>
      </c>
      <c r="B137" s="30" t="str">
        <f>VLOOKUP(A137,EMPRESAS!$A$1:$B$245,2,0)</f>
        <v>NAVIERA FLUVIAL COLOMBIANA S.A.</v>
      </c>
      <c r="C137" s="2" t="str">
        <f>VLOOKUP(A137,EMPRESAS!$A$1:$C$245,3,0)</f>
        <v>Carga General e H.C</v>
      </c>
      <c r="D137" s="23" t="s">
        <v>799</v>
      </c>
      <c r="E137" s="60">
        <v>10110459</v>
      </c>
      <c r="F137" s="60" t="s">
        <v>651</v>
      </c>
      <c r="G137" s="334">
        <v>619</v>
      </c>
      <c r="H137" s="60" t="s">
        <v>619</v>
      </c>
      <c r="I137" s="70" t="str">
        <f>VLOOKUP(A137,EMPRESAS!$A$1:$I$245,9,0)</f>
        <v>MAGDALENA</v>
      </c>
      <c r="J137" s="71">
        <v>1</v>
      </c>
      <c r="K137" s="71" t="str">
        <f>VLOOKUP(J137,AUXILIAR_TIPO_ASEGURADORA!$A$2:$B$19,2,0)</f>
        <v>PREVISORA</v>
      </c>
      <c r="L137" s="71">
        <v>3000585</v>
      </c>
      <c r="M137" s="72">
        <v>44440</v>
      </c>
      <c r="N137" s="71">
        <v>1000020</v>
      </c>
      <c r="O137" s="72">
        <v>44723</v>
      </c>
      <c r="P137" s="71">
        <v>1000019</v>
      </c>
      <c r="Q137" s="72">
        <v>44723</v>
      </c>
      <c r="T137" t="str">
        <f t="shared" ca="1" si="6"/>
        <v>Vigente</v>
      </c>
      <c r="U137">
        <f t="shared" ca="1" si="7"/>
        <v>-75</v>
      </c>
      <c r="V137" t="str">
        <f t="shared" ca="1" si="8"/>
        <v xml:space="preserve"> </v>
      </c>
    </row>
    <row r="138" spans="1:22">
      <c r="A138" s="3">
        <v>8901010920</v>
      </c>
      <c r="B138" s="30" t="str">
        <f>VLOOKUP(A138,EMPRESAS!$A$1:$B$245,2,0)</f>
        <v>NAVIERA FLUVIAL COLOMBIANA S.A.</v>
      </c>
      <c r="C138" s="2" t="str">
        <f>VLOOKUP(A138,EMPRESAS!$A$1:$C$245,3,0)</f>
        <v>Carga General e H.C</v>
      </c>
      <c r="D138" s="23" t="s">
        <v>800</v>
      </c>
      <c r="E138" s="60">
        <v>10110164</v>
      </c>
      <c r="F138" s="60" t="s">
        <v>651</v>
      </c>
      <c r="G138" s="334">
        <v>902</v>
      </c>
      <c r="H138" s="60" t="s">
        <v>619</v>
      </c>
      <c r="I138" s="70" t="str">
        <f>VLOOKUP(A138,EMPRESAS!$A$1:$I$245,9,0)</f>
        <v>MAGDALENA</v>
      </c>
      <c r="J138" s="71">
        <v>1</v>
      </c>
      <c r="K138" s="71" t="str">
        <f>VLOOKUP(J138,AUXILIAR_TIPO_ASEGURADORA!$A$2:$B$19,2,0)</f>
        <v>PREVISORA</v>
      </c>
      <c r="L138" s="71">
        <v>3000585</v>
      </c>
      <c r="M138" s="72">
        <v>44440</v>
      </c>
      <c r="N138" s="71">
        <v>1000020</v>
      </c>
      <c r="O138" s="72">
        <v>44723</v>
      </c>
      <c r="P138" s="71">
        <v>1000019</v>
      </c>
      <c r="Q138" s="72">
        <v>44723</v>
      </c>
      <c r="T138" t="str">
        <f t="shared" ca="1" si="6"/>
        <v>Vigente</v>
      </c>
      <c r="U138">
        <f t="shared" ca="1" si="7"/>
        <v>-75</v>
      </c>
      <c r="V138" t="str">
        <f t="shared" ca="1" si="8"/>
        <v xml:space="preserve"> </v>
      </c>
    </row>
    <row r="139" spans="1:22">
      <c r="A139" s="3">
        <v>8901010920</v>
      </c>
      <c r="B139" s="30" t="str">
        <f>VLOOKUP(A139,EMPRESAS!$A$1:$B$245,2,0)</f>
        <v>NAVIERA FLUVIAL COLOMBIANA S.A.</v>
      </c>
      <c r="C139" s="2" t="str">
        <f>VLOOKUP(A139,EMPRESAS!$A$1:$C$245,3,0)</f>
        <v>Carga General e H.C</v>
      </c>
      <c r="D139" s="23" t="s">
        <v>801</v>
      </c>
      <c r="E139" s="60">
        <v>10110416</v>
      </c>
      <c r="F139" s="60" t="s">
        <v>651</v>
      </c>
      <c r="G139" s="334">
        <v>520</v>
      </c>
      <c r="H139" s="60" t="s">
        <v>619</v>
      </c>
      <c r="I139" s="70" t="str">
        <f>VLOOKUP(A139,EMPRESAS!$A$1:$I$245,9,0)</f>
        <v>MAGDALENA</v>
      </c>
      <c r="J139" s="71">
        <v>1</v>
      </c>
      <c r="K139" s="71" t="str">
        <f>VLOOKUP(J139,AUXILIAR_TIPO_ASEGURADORA!$A$2:$B$19,2,0)</f>
        <v>PREVISORA</v>
      </c>
      <c r="L139" s="71">
        <v>3000585</v>
      </c>
      <c r="M139" s="72">
        <v>44440</v>
      </c>
      <c r="N139" s="71">
        <v>1000020</v>
      </c>
      <c r="O139" s="72">
        <v>44723</v>
      </c>
      <c r="P139" s="71">
        <v>1000019</v>
      </c>
      <c r="Q139" s="72">
        <v>44723</v>
      </c>
      <c r="T139" t="str">
        <f t="shared" ca="1" si="6"/>
        <v>Vigente</v>
      </c>
      <c r="U139">
        <f t="shared" ca="1" si="7"/>
        <v>-75</v>
      </c>
      <c r="V139" t="str">
        <f t="shared" ca="1" si="8"/>
        <v xml:space="preserve"> </v>
      </c>
    </row>
    <row r="140" spans="1:22">
      <c r="A140" s="3">
        <v>8901010920</v>
      </c>
      <c r="B140" s="30" t="str">
        <f>VLOOKUP(A140,EMPRESAS!$A$1:$B$245,2,0)</f>
        <v>NAVIERA FLUVIAL COLOMBIANA S.A.</v>
      </c>
      <c r="C140" s="2" t="str">
        <f>VLOOKUP(A140,EMPRESAS!$A$1:$C$245,3,0)</f>
        <v>Carga General e H.C</v>
      </c>
      <c r="D140" s="23" t="s">
        <v>802</v>
      </c>
      <c r="E140" s="60">
        <v>10110099</v>
      </c>
      <c r="F140" s="60" t="s">
        <v>651</v>
      </c>
      <c r="G140" s="334">
        <v>550</v>
      </c>
      <c r="H140" s="60" t="s">
        <v>619</v>
      </c>
      <c r="I140" s="70" t="str">
        <f>VLOOKUP(A140,EMPRESAS!$A$1:$I$245,9,0)</f>
        <v>MAGDALENA</v>
      </c>
      <c r="J140" s="71">
        <v>1</v>
      </c>
      <c r="K140" s="71" t="str">
        <f>VLOOKUP(J140,AUXILIAR_TIPO_ASEGURADORA!$A$2:$B$19,2,0)</f>
        <v>PREVISORA</v>
      </c>
      <c r="L140" s="71">
        <v>3000585</v>
      </c>
      <c r="M140" s="72">
        <v>44440</v>
      </c>
      <c r="N140" s="71">
        <v>1000020</v>
      </c>
      <c r="O140" s="72">
        <v>44723</v>
      </c>
      <c r="P140" s="71">
        <v>1000019</v>
      </c>
      <c r="Q140" s="72">
        <v>44723</v>
      </c>
      <c r="T140" t="str">
        <f t="shared" ca="1" si="6"/>
        <v>Vigente</v>
      </c>
      <c r="U140">
        <f t="shared" ca="1" si="7"/>
        <v>-75</v>
      </c>
      <c r="V140" t="str">
        <f t="shared" ca="1" si="8"/>
        <v xml:space="preserve"> </v>
      </c>
    </row>
    <row r="141" spans="1:22">
      <c r="A141" s="3">
        <v>8901010920</v>
      </c>
      <c r="B141" s="30" t="str">
        <f>VLOOKUP(A141,EMPRESAS!$A$1:$B$245,2,0)</f>
        <v>NAVIERA FLUVIAL COLOMBIANA S.A.</v>
      </c>
      <c r="C141" s="2" t="str">
        <f>VLOOKUP(A141,EMPRESAS!$A$1:$C$245,3,0)</f>
        <v>Carga General e H.C</v>
      </c>
      <c r="D141" s="23" t="s">
        <v>803</v>
      </c>
      <c r="E141" s="60">
        <v>10110523</v>
      </c>
      <c r="F141" s="60" t="s">
        <v>651</v>
      </c>
      <c r="G141" s="334">
        <v>528</v>
      </c>
      <c r="H141" s="60" t="s">
        <v>619</v>
      </c>
      <c r="I141" s="70" t="str">
        <f>VLOOKUP(A141,EMPRESAS!$A$1:$I$245,9,0)</f>
        <v>MAGDALENA</v>
      </c>
      <c r="J141" s="71">
        <v>1</v>
      </c>
      <c r="K141" s="71" t="str">
        <f>VLOOKUP(J141,AUXILIAR_TIPO_ASEGURADORA!$A$2:$B$19,2,0)</f>
        <v>PREVISORA</v>
      </c>
      <c r="L141" s="71">
        <v>3000585</v>
      </c>
      <c r="M141" s="72">
        <v>44440</v>
      </c>
      <c r="N141" s="71">
        <v>1000020</v>
      </c>
      <c r="O141" s="72">
        <v>44723</v>
      </c>
      <c r="P141" s="71">
        <v>1000019</v>
      </c>
      <c r="Q141" s="72">
        <v>44723</v>
      </c>
      <c r="T141" t="str">
        <f t="shared" ca="1" si="6"/>
        <v>Vigente</v>
      </c>
      <c r="U141">
        <f t="shared" ca="1" si="7"/>
        <v>-75</v>
      </c>
      <c r="V141" t="str">
        <f t="shared" ca="1" si="8"/>
        <v xml:space="preserve"> </v>
      </c>
    </row>
    <row r="142" spans="1:22">
      <c r="A142" s="3">
        <v>8901010920</v>
      </c>
      <c r="B142" s="30" t="str">
        <f>VLOOKUP(A142,EMPRESAS!$A$1:$B$245,2,0)</f>
        <v>NAVIERA FLUVIAL COLOMBIANA S.A.</v>
      </c>
      <c r="C142" s="2" t="str">
        <f>VLOOKUP(A142,EMPRESAS!$A$1:$C$245,3,0)</f>
        <v>Carga General e H.C</v>
      </c>
      <c r="D142" s="23" t="s">
        <v>804</v>
      </c>
      <c r="E142" s="60">
        <v>10110043</v>
      </c>
      <c r="F142" s="60" t="s">
        <v>651</v>
      </c>
      <c r="G142" s="334">
        <v>473</v>
      </c>
      <c r="H142" s="60" t="s">
        <v>619</v>
      </c>
      <c r="I142" s="70" t="str">
        <f>VLOOKUP(A142,EMPRESAS!$A$1:$I$245,9,0)</f>
        <v>MAGDALENA</v>
      </c>
      <c r="J142" s="71">
        <v>1</v>
      </c>
      <c r="K142" s="71" t="str">
        <f>VLOOKUP(J142,AUXILIAR_TIPO_ASEGURADORA!$A$2:$B$19,2,0)</f>
        <v>PREVISORA</v>
      </c>
      <c r="L142" s="71">
        <v>3000585</v>
      </c>
      <c r="M142" s="72">
        <v>44440</v>
      </c>
      <c r="N142" s="71">
        <v>1000020</v>
      </c>
      <c r="O142" s="72">
        <v>44723</v>
      </c>
      <c r="P142" s="71">
        <v>1000019</v>
      </c>
      <c r="Q142" s="72">
        <v>44723</v>
      </c>
      <c r="T142" t="str">
        <f t="shared" ca="1" si="6"/>
        <v>Vigente</v>
      </c>
      <c r="U142">
        <f t="shared" ca="1" si="7"/>
        <v>-75</v>
      </c>
      <c r="V142" t="str">
        <f t="shared" ca="1" si="8"/>
        <v xml:space="preserve"> </v>
      </c>
    </row>
    <row r="143" spans="1:22">
      <c r="A143" s="3">
        <v>8901010920</v>
      </c>
      <c r="B143" s="30" t="str">
        <f>VLOOKUP(A143,EMPRESAS!$A$1:$B$245,2,0)</f>
        <v>NAVIERA FLUVIAL COLOMBIANA S.A.</v>
      </c>
      <c r="C143" s="2" t="str">
        <f>VLOOKUP(A143,EMPRESAS!$A$1:$C$245,3,0)</f>
        <v>Carga General e H.C</v>
      </c>
      <c r="D143" s="23" t="s">
        <v>805</v>
      </c>
      <c r="E143" s="60">
        <v>10110335</v>
      </c>
      <c r="F143" s="60" t="s">
        <v>651</v>
      </c>
      <c r="G143" s="334">
        <v>458</v>
      </c>
      <c r="H143" s="60" t="s">
        <v>619</v>
      </c>
      <c r="I143" s="70" t="str">
        <f>VLOOKUP(A143,EMPRESAS!$A$1:$I$245,9,0)</f>
        <v>MAGDALENA</v>
      </c>
      <c r="J143" s="71">
        <v>1</v>
      </c>
      <c r="K143" s="71" t="str">
        <f>VLOOKUP(J143,AUXILIAR_TIPO_ASEGURADORA!$A$2:$B$19,2,0)</f>
        <v>PREVISORA</v>
      </c>
      <c r="L143" s="71">
        <v>3000585</v>
      </c>
      <c r="M143" s="72">
        <v>44440</v>
      </c>
      <c r="N143" s="71">
        <v>1000020</v>
      </c>
      <c r="O143" s="72">
        <v>44723</v>
      </c>
      <c r="P143" s="71">
        <v>1000019</v>
      </c>
      <c r="Q143" s="72">
        <v>44723</v>
      </c>
      <c r="T143" t="str">
        <f t="shared" ca="1" si="6"/>
        <v>Vigente</v>
      </c>
      <c r="U143">
        <f t="shared" ca="1" si="7"/>
        <v>-75</v>
      </c>
      <c r="V143" t="str">
        <f t="shared" ca="1" si="8"/>
        <v xml:space="preserve"> </v>
      </c>
    </row>
    <row r="144" spans="1:22">
      <c r="A144" s="3">
        <v>8901010920</v>
      </c>
      <c r="B144" s="30" t="str">
        <f>VLOOKUP(A144,EMPRESAS!$A$1:$B$245,2,0)</f>
        <v>NAVIERA FLUVIAL COLOMBIANA S.A.</v>
      </c>
      <c r="C144" s="2" t="str">
        <f>VLOOKUP(A144,EMPRESAS!$A$1:$C$245,3,0)</f>
        <v>Carga General e H.C</v>
      </c>
      <c r="D144" s="23" t="s">
        <v>806</v>
      </c>
      <c r="E144" s="60">
        <v>10110454</v>
      </c>
      <c r="F144" s="60" t="s">
        <v>651</v>
      </c>
      <c r="G144" s="334">
        <v>453</v>
      </c>
      <c r="H144" s="60" t="s">
        <v>619</v>
      </c>
      <c r="I144" s="70" t="str">
        <f>VLOOKUP(A144,EMPRESAS!$A$1:$I$245,9,0)</f>
        <v>MAGDALENA</v>
      </c>
      <c r="J144" s="71">
        <v>1</v>
      </c>
      <c r="K144" s="71" t="str">
        <f>VLOOKUP(J144,AUXILIAR_TIPO_ASEGURADORA!$A$2:$B$19,2,0)</f>
        <v>PREVISORA</v>
      </c>
      <c r="L144" s="71">
        <v>3000585</v>
      </c>
      <c r="M144" s="72">
        <v>44440</v>
      </c>
      <c r="N144" s="71">
        <v>1000020</v>
      </c>
      <c r="O144" s="72">
        <v>44723</v>
      </c>
      <c r="P144" s="71">
        <v>1000019</v>
      </c>
      <c r="Q144" s="72">
        <v>44723</v>
      </c>
      <c r="T144" t="str">
        <f t="shared" ca="1" si="6"/>
        <v>Vigente</v>
      </c>
      <c r="U144">
        <f t="shared" ca="1" si="7"/>
        <v>-75</v>
      </c>
      <c r="V144" t="str">
        <f t="shared" ca="1" si="8"/>
        <v xml:space="preserve"> </v>
      </c>
    </row>
    <row r="145" spans="1:22">
      <c r="A145" s="3">
        <v>8901010920</v>
      </c>
      <c r="B145" s="30" t="str">
        <f>VLOOKUP(A145,EMPRESAS!$A$1:$B$245,2,0)</f>
        <v>NAVIERA FLUVIAL COLOMBIANA S.A.</v>
      </c>
      <c r="C145" s="2" t="str">
        <f>VLOOKUP(A145,EMPRESAS!$A$1:$C$245,3,0)</f>
        <v>Carga General e H.C</v>
      </c>
      <c r="D145" s="23" t="s">
        <v>807</v>
      </c>
      <c r="E145" s="60">
        <v>10110259</v>
      </c>
      <c r="F145" s="60" t="s">
        <v>651</v>
      </c>
      <c r="G145" s="334">
        <v>454</v>
      </c>
      <c r="H145" s="60" t="s">
        <v>619</v>
      </c>
      <c r="I145" s="70" t="str">
        <f>VLOOKUP(A145,EMPRESAS!$A$1:$I$245,9,0)</f>
        <v>MAGDALENA</v>
      </c>
      <c r="J145" s="71">
        <v>1</v>
      </c>
      <c r="K145" s="71" t="str">
        <f>VLOOKUP(J145,AUXILIAR_TIPO_ASEGURADORA!$A$2:$B$19,2,0)</f>
        <v>PREVISORA</v>
      </c>
      <c r="L145" s="71">
        <v>3000585</v>
      </c>
      <c r="M145" s="72">
        <v>44440</v>
      </c>
      <c r="N145" s="71">
        <v>1000020</v>
      </c>
      <c r="O145" s="72">
        <v>44723</v>
      </c>
      <c r="P145" s="71">
        <v>1000019</v>
      </c>
      <c r="Q145" s="72">
        <v>44723</v>
      </c>
      <c r="T145" t="str">
        <f t="shared" ca="1" si="6"/>
        <v>Vigente</v>
      </c>
      <c r="U145">
        <f t="shared" ca="1" si="7"/>
        <v>-75</v>
      </c>
      <c r="V145" t="str">
        <f t="shared" ca="1" si="8"/>
        <v xml:space="preserve"> </v>
      </c>
    </row>
    <row r="146" spans="1:22">
      <c r="A146" s="3">
        <v>8901010920</v>
      </c>
      <c r="B146" s="30" t="str">
        <f>VLOOKUP(A146,EMPRESAS!$A$1:$B$245,2,0)</f>
        <v>NAVIERA FLUVIAL COLOMBIANA S.A.</v>
      </c>
      <c r="C146" s="2" t="str">
        <f>VLOOKUP(A146,EMPRESAS!$A$1:$C$245,3,0)</f>
        <v>Carga General e H.C</v>
      </c>
      <c r="D146" s="23" t="s">
        <v>808</v>
      </c>
      <c r="E146" s="60">
        <v>10110212</v>
      </c>
      <c r="F146" s="60" t="s">
        <v>651</v>
      </c>
      <c r="G146" s="334">
        <v>454</v>
      </c>
      <c r="H146" s="60" t="s">
        <v>619</v>
      </c>
      <c r="I146" s="70" t="str">
        <f>VLOOKUP(A146,EMPRESAS!$A$1:$I$245,9,0)</f>
        <v>MAGDALENA</v>
      </c>
      <c r="J146" s="71">
        <v>1</v>
      </c>
      <c r="K146" s="71" t="str">
        <f>VLOOKUP(J146,AUXILIAR_TIPO_ASEGURADORA!$A$2:$B$19,2,0)</f>
        <v>PREVISORA</v>
      </c>
      <c r="L146" s="71">
        <v>3000585</v>
      </c>
      <c r="M146" s="72">
        <v>44440</v>
      </c>
      <c r="N146" s="71">
        <v>1000020</v>
      </c>
      <c r="O146" s="72">
        <v>44723</v>
      </c>
      <c r="P146" s="71">
        <v>1000019</v>
      </c>
      <c r="Q146" s="72">
        <v>44723</v>
      </c>
      <c r="T146" t="str">
        <f t="shared" ca="1" si="6"/>
        <v>Vigente</v>
      </c>
      <c r="U146">
        <f t="shared" ca="1" si="7"/>
        <v>-75</v>
      </c>
      <c r="V146" t="str">
        <f t="shared" ca="1" si="8"/>
        <v xml:space="preserve"> </v>
      </c>
    </row>
    <row r="147" spans="1:22">
      <c r="A147" s="3">
        <v>8901010920</v>
      </c>
      <c r="B147" s="30" t="str">
        <f>VLOOKUP(A147,EMPRESAS!$A$1:$B$245,2,0)</f>
        <v>NAVIERA FLUVIAL COLOMBIANA S.A.</v>
      </c>
      <c r="C147" s="2" t="str">
        <f>VLOOKUP(A147,EMPRESAS!$A$1:$C$245,3,0)</f>
        <v>Carga General e H.C</v>
      </c>
      <c r="D147" s="23" t="s">
        <v>809</v>
      </c>
      <c r="E147" s="60">
        <v>10110112</v>
      </c>
      <c r="F147" s="60" t="s">
        <v>651</v>
      </c>
      <c r="G147" s="334">
        <v>406</v>
      </c>
      <c r="H147" s="60" t="s">
        <v>619</v>
      </c>
      <c r="I147" s="70" t="str">
        <f>VLOOKUP(A147,EMPRESAS!$A$1:$I$245,9,0)</f>
        <v>MAGDALENA</v>
      </c>
      <c r="J147" s="71">
        <v>1</v>
      </c>
      <c r="K147" s="71" t="str">
        <f>VLOOKUP(J147,AUXILIAR_TIPO_ASEGURADORA!$A$2:$B$19,2,0)</f>
        <v>PREVISORA</v>
      </c>
      <c r="L147" s="71">
        <v>3000585</v>
      </c>
      <c r="M147" s="72">
        <v>44440</v>
      </c>
      <c r="N147" s="71">
        <v>1000020</v>
      </c>
      <c r="O147" s="72">
        <v>44723</v>
      </c>
      <c r="P147" s="71">
        <v>1000019</v>
      </c>
      <c r="Q147" s="72">
        <v>44723</v>
      </c>
      <c r="T147" t="str">
        <f t="shared" ca="1" si="6"/>
        <v>Vigente</v>
      </c>
      <c r="U147">
        <f t="shared" ca="1" si="7"/>
        <v>-75</v>
      </c>
      <c r="V147" t="str">
        <f t="shared" ca="1" si="8"/>
        <v xml:space="preserve"> </v>
      </c>
    </row>
    <row r="148" spans="1:22">
      <c r="A148" s="3">
        <v>8901010920</v>
      </c>
      <c r="B148" s="30" t="str">
        <f>VLOOKUP(A148,EMPRESAS!$A$1:$B$245,2,0)</f>
        <v>NAVIERA FLUVIAL COLOMBIANA S.A.</v>
      </c>
      <c r="C148" s="2" t="str">
        <f>VLOOKUP(A148,EMPRESAS!$A$1:$C$245,3,0)</f>
        <v>Carga General e H.C</v>
      </c>
      <c r="D148" s="23" t="s">
        <v>810</v>
      </c>
      <c r="E148" s="60">
        <v>10110187</v>
      </c>
      <c r="F148" s="60" t="s">
        <v>651</v>
      </c>
      <c r="G148" s="334">
        <v>406</v>
      </c>
      <c r="H148" s="60" t="s">
        <v>619</v>
      </c>
      <c r="I148" s="70" t="str">
        <f>VLOOKUP(A148,EMPRESAS!$A$1:$I$245,9,0)</f>
        <v>MAGDALENA</v>
      </c>
      <c r="J148" s="71">
        <v>1</v>
      </c>
      <c r="K148" s="71" t="str">
        <f>VLOOKUP(J148,AUXILIAR_TIPO_ASEGURADORA!$A$2:$B$19,2,0)</f>
        <v>PREVISORA</v>
      </c>
      <c r="L148" s="71">
        <v>3000585</v>
      </c>
      <c r="M148" s="72">
        <v>44440</v>
      </c>
      <c r="N148" s="71">
        <v>1000020</v>
      </c>
      <c r="O148" s="72">
        <v>44723</v>
      </c>
      <c r="P148" s="71">
        <v>1000019</v>
      </c>
      <c r="Q148" s="72">
        <v>44723</v>
      </c>
      <c r="T148" t="str">
        <f t="shared" ca="1" si="6"/>
        <v>Vigente</v>
      </c>
      <c r="U148">
        <f t="shared" ca="1" si="7"/>
        <v>-75</v>
      </c>
      <c r="V148" t="str">
        <f t="shared" ca="1" si="8"/>
        <v xml:space="preserve"> </v>
      </c>
    </row>
    <row r="149" spans="1:22">
      <c r="A149" s="3">
        <v>8901010920</v>
      </c>
      <c r="B149" s="30" t="str">
        <f>VLOOKUP(A149,EMPRESAS!$A$1:$B$245,2,0)</f>
        <v>NAVIERA FLUVIAL COLOMBIANA S.A.</v>
      </c>
      <c r="C149" s="2" t="str">
        <f>VLOOKUP(A149,EMPRESAS!$A$1:$C$245,3,0)</f>
        <v>Carga General e H.C</v>
      </c>
      <c r="D149" s="23" t="s">
        <v>811</v>
      </c>
      <c r="E149" s="60">
        <v>10110354</v>
      </c>
      <c r="F149" s="60" t="s">
        <v>651</v>
      </c>
      <c r="G149" s="334">
        <v>406</v>
      </c>
      <c r="H149" s="60" t="s">
        <v>619</v>
      </c>
      <c r="I149" s="70" t="str">
        <f>VLOOKUP(A149,EMPRESAS!$A$1:$I$245,9,0)</f>
        <v>MAGDALENA</v>
      </c>
      <c r="J149" s="71">
        <v>1</v>
      </c>
      <c r="K149" s="71" t="str">
        <f>VLOOKUP(J149,AUXILIAR_TIPO_ASEGURADORA!$A$2:$B$19,2,0)</f>
        <v>PREVISORA</v>
      </c>
      <c r="L149" s="71">
        <v>3000585</v>
      </c>
      <c r="M149" s="72">
        <v>44440</v>
      </c>
      <c r="N149" s="71">
        <v>1000020</v>
      </c>
      <c r="O149" s="72">
        <v>44723</v>
      </c>
      <c r="P149" s="71">
        <v>1000019</v>
      </c>
      <c r="Q149" s="72">
        <v>44723</v>
      </c>
      <c r="T149" t="str">
        <f t="shared" ca="1" si="6"/>
        <v>Vigente</v>
      </c>
      <c r="U149">
        <f t="shared" ca="1" si="7"/>
        <v>-75</v>
      </c>
      <c r="V149" t="str">
        <f t="shared" ca="1" si="8"/>
        <v xml:space="preserve"> </v>
      </c>
    </row>
    <row r="150" spans="1:22">
      <c r="A150" s="3">
        <v>8901010920</v>
      </c>
      <c r="B150" s="30" t="str">
        <f>VLOOKUP(A150,EMPRESAS!$A$1:$B$245,2,0)</f>
        <v>NAVIERA FLUVIAL COLOMBIANA S.A.</v>
      </c>
      <c r="C150" s="2" t="str">
        <f>VLOOKUP(A150,EMPRESAS!$A$1:$C$245,3,0)</f>
        <v>Carga General e H.C</v>
      </c>
      <c r="D150" s="23" t="s">
        <v>812</v>
      </c>
      <c r="E150" s="60">
        <v>10110506</v>
      </c>
      <c r="F150" s="60" t="s">
        <v>651</v>
      </c>
      <c r="G150" s="334">
        <v>406</v>
      </c>
      <c r="H150" s="60" t="s">
        <v>619</v>
      </c>
      <c r="I150" s="70" t="str">
        <f>VLOOKUP(A150,EMPRESAS!$A$1:$I$245,9,0)</f>
        <v>MAGDALENA</v>
      </c>
      <c r="J150" s="71">
        <v>1</v>
      </c>
      <c r="K150" s="71" t="str">
        <f>VLOOKUP(J150,AUXILIAR_TIPO_ASEGURADORA!$A$2:$B$19,2,0)</f>
        <v>PREVISORA</v>
      </c>
      <c r="L150" s="71">
        <v>3000585</v>
      </c>
      <c r="M150" s="72">
        <v>44440</v>
      </c>
      <c r="N150" s="71">
        <v>1000020</v>
      </c>
      <c r="O150" s="72">
        <v>44723</v>
      </c>
      <c r="P150" s="71">
        <v>1000019</v>
      </c>
      <c r="Q150" s="72">
        <v>44723</v>
      </c>
      <c r="T150" t="str">
        <f t="shared" ca="1" si="6"/>
        <v>Vigente</v>
      </c>
      <c r="U150">
        <f t="shared" ca="1" si="7"/>
        <v>-75</v>
      </c>
      <c r="V150" t="str">
        <f t="shared" ca="1" si="8"/>
        <v xml:space="preserve"> </v>
      </c>
    </row>
    <row r="151" spans="1:22">
      <c r="A151" s="3">
        <v>8901010920</v>
      </c>
      <c r="B151" s="30" t="str">
        <f>VLOOKUP(A151,EMPRESAS!$A$1:$B$245,2,0)</f>
        <v>NAVIERA FLUVIAL COLOMBIANA S.A.</v>
      </c>
      <c r="C151" s="2" t="str">
        <f>VLOOKUP(A151,EMPRESAS!$A$1:$C$245,3,0)</f>
        <v>Carga General e H.C</v>
      </c>
      <c r="D151" s="23" t="s">
        <v>813</v>
      </c>
      <c r="E151" s="60">
        <v>10110527</v>
      </c>
      <c r="F151" s="60" t="s">
        <v>651</v>
      </c>
      <c r="G151" s="334">
        <v>406</v>
      </c>
      <c r="H151" s="60" t="s">
        <v>619</v>
      </c>
      <c r="I151" s="70" t="str">
        <f>VLOOKUP(A151,EMPRESAS!$A$1:$I$245,9,0)</f>
        <v>MAGDALENA</v>
      </c>
      <c r="J151" s="71">
        <v>1</v>
      </c>
      <c r="K151" s="71" t="str">
        <f>VLOOKUP(J151,AUXILIAR_TIPO_ASEGURADORA!$A$2:$B$19,2,0)</f>
        <v>PREVISORA</v>
      </c>
      <c r="L151" s="71">
        <v>3000585</v>
      </c>
      <c r="M151" s="72">
        <v>44440</v>
      </c>
      <c r="N151" s="71">
        <v>1000020</v>
      </c>
      <c r="O151" s="72">
        <v>44723</v>
      </c>
      <c r="P151" s="71">
        <v>1000019</v>
      </c>
      <c r="Q151" s="72">
        <v>44723</v>
      </c>
      <c r="T151" t="str">
        <f t="shared" ca="1" si="6"/>
        <v>Vigente</v>
      </c>
      <c r="U151">
        <f t="shared" ca="1" si="7"/>
        <v>-75</v>
      </c>
      <c r="V151" t="str">
        <f t="shared" ca="1" si="8"/>
        <v xml:space="preserve"> </v>
      </c>
    </row>
    <row r="152" spans="1:22">
      <c r="A152" s="3">
        <v>8901010920</v>
      </c>
      <c r="B152" s="30" t="str">
        <f>VLOOKUP(A152,EMPRESAS!$A$1:$B$245,2,0)</f>
        <v>NAVIERA FLUVIAL COLOMBIANA S.A.</v>
      </c>
      <c r="C152" s="2" t="str">
        <f>VLOOKUP(A152,EMPRESAS!$A$1:$C$245,3,0)</f>
        <v>Carga General e H.C</v>
      </c>
      <c r="D152" s="23" t="s">
        <v>814</v>
      </c>
      <c r="E152" s="60">
        <v>10110508</v>
      </c>
      <c r="F152" s="60" t="s">
        <v>651</v>
      </c>
      <c r="G152" s="334">
        <v>406</v>
      </c>
      <c r="H152" s="60" t="s">
        <v>619</v>
      </c>
      <c r="I152" s="70" t="str">
        <f>VLOOKUP(A152,EMPRESAS!$A$1:$I$245,9,0)</f>
        <v>MAGDALENA</v>
      </c>
      <c r="J152" s="71">
        <v>1</v>
      </c>
      <c r="K152" s="71" t="str">
        <f>VLOOKUP(J152,AUXILIAR_TIPO_ASEGURADORA!$A$2:$B$19,2,0)</f>
        <v>PREVISORA</v>
      </c>
      <c r="L152" s="71">
        <v>3000585</v>
      </c>
      <c r="M152" s="72">
        <v>44440</v>
      </c>
      <c r="N152" s="71">
        <v>1000020</v>
      </c>
      <c r="O152" s="72">
        <v>44723</v>
      </c>
      <c r="P152" s="71">
        <v>1000019</v>
      </c>
      <c r="Q152" s="72">
        <v>44723</v>
      </c>
      <c r="T152" t="str">
        <f t="shared" ca="1" si="6"/>
        <v>Vigente</v>
      </c>
      <c r="U152">
        <f t="shared" ca="1" si="7"/>
        <v>-75</v>
      </c>
      <c r="V152" t="str">
        <f t="shared" ca="1" si="8"/>
        <v xml:space="preserve"> </v>
      </c>
    </row>
    <row r="153" spans="1:22">
      <c r="A153" s="3">
        <v>8901010920</v>
      </c>
      <c r="B153" s="30" t="str">
        <f>VLOOKUP(A153,EMPRESAS!$A$1:$B$245,2,0)</f>
        <v>NAVIERA FLUVIAL COLOMBIANA S.A.</v>
      </c>
      <c r="C153" s="2" t="str">
        <f>VLOOKUP(A153,EMPRESAS!$A$1:$C$245,3,0)</f>
        <v>Carga General e H.C</v>
      </c>
      <c r="D153" s="23" t="s">
        <v>815</v>
      </c>
      <c r="E153" s="60">
        <v>10110221</v>
      </c>
      <c r="F153" s="60" t="s">
        <v>651</v>
      </c>
      <c r="G153" s="334">
        <v>504</v>
      </c>
      <c r="H153" s="60" t="s">
        <v>619</v>
      </c>
      <c r="I153" s="70" t="str">
        <f>VLOOKUP(A153,EMPRESAS!$A$1:$I$245,9,0)</f>
        <v>MAGDALENA</v>
      </c>
      <c r="J153" s="71">
        <v>1</v>
      </c>
      <c r="K153" s="71" t="str">
        <f>VLOOKUP(J153,AUXILIAR_TIPO_ASEGURADORA!$A$2:$B$19,2,0)</f>
        <v>PREVISORA</v>
      </c>
      <c r="L153" s="71">
        <v>3000585</v>
      </c>
      <c r="M153" s="72">
        <v>44440</v>
      </c>
      <c r="N153" s="71">
        <v>1000020</v>
      </c>
      <c r="O153" s="72">
        <v>44723</v>
      </c>
      <c r="P153" s="71">
        <v>1000019</v>
      </c>
      <c r="Q153" s="72">
        <v>44723</v>
      </c>
      <c r="T153" t="str">
        <f t="shared" ca="1" si="6"/>
        <v>Vigente</v>
      </c>
      <c r="U153">
        <f t="shared" ca="1" si="7"/>
        <v>-75</v>
      </c>
      <c r="V153" t="str">
        <f t="shared" ca="1" si="8"/>
        <v xml:space="preserve"> </v>
      </c>
    </row>
    <row r="154" spans="1:22">
      <c r="A154" s="3">
        <v>8901010920</v>
      </c>
      <c r="B154" s="30" t="str">
        <f>VLOOKUP(A154,EMPRESAS!$A$1:$B$245,2,0)</f>
        <v>NAVIERA FLUVIAL COLOMBIANA S.A.</v>
      </c>
      <c r="C154" s="2" t="str">
        <f>VLOOKUP(A154,EMPRESAS!$A$1:$C$245,3,0)</f>
        <v>Carga General e H.C</v>
      </c>
      <c r="D154" s="23" t="s">
        <v>816</v>
      </c>
      <c r="E154" s="60">
        <v>10110300</v>
      </c>
      <c r="F154" s="60" t="s">
        <v>651</v>
      </c>
      <c r="G154" s="334">
        <v>406</v>
      </c>
      <c r="H154" s="60" t="s">
        <v>619</v>
      </c>
      <c r="I154" s="70" t="str">
        <f>VLOOKUP(A154,EMPRESAS!$A$1:$I$245,9,0)</f>
        <v>MAGDALENA</v>
      </c>
      <c r="J154" s="71">
        <v>1</v>
      </c>
      <c r="K154" s="71" t="str">
        <f>VLOOKUP(J154,AUXILIAR_TIPO_ASEGURADORA!$A$2:$B$19,2,0)</f>
        <v>PREVISORA</v>
      </c>
      <c r="L154" s="71">
        <v>3000585</v>
      </c>
      <c r="M154" s="72">
        <v>44440</v>
      </c>
      <c r="N154" s="71">
        <v>1000020</v>
      </c>
      <c r="O154" s="72">
        <v>44723</v>
      </c>
      <c r="P154" s="71">
        <v>1000019</v>
      </c>
      <c r="Q154" s="72">
        <v>44723</v>
      </c>
      <c r="T154" t="str">
        <f t="shared" ca="1" si="6"/>
        <v>Vigente</v>
      </c>
      <c r="U154">
        <f t="shared" ca="1" si="7"/>
        <v>-75</v>
      </c>
      <c r="V154" t="str">
        <f t="shared" ca="1" si="8"/>
        <v xml:space="preserve"> </v>
      </c>
    </row>
    <row r="155" spans="1:22">
      <c r="A155" s="3">
        <v>8600594411</v>
      </c>
      <c r="B155" s="30" t="str">
        <f>VLOOKUP(A155,EMPRESAS!$A$1:$B$245,2,0)</f>
        <v>TRANSPORTES FLUVIALES COLOMBIANOS LTDA  "TRANSFLUCOL LTDA"</v>
      </c>
      <c r="C155" s="2" t="str">
        <f>VLOOKUP(A155,EMPRESAS!$A$1:$C$245,3,0)</f>
        <v>Carga General e H.C</v>
      </c>
      <c r="D155" s="22" t="s">
        <v>817</v>
      </c>
      <c r="E155" s="60">
        <v>191</v>
      </c>
      <c r="F155" s="60" t="s">
        <v>617</v>
      </c>
      <c r="G155" s="60">
        <v>815</v>
      </c>
      <c r="H155" s="60" t="s">
        <v>619</v>
      </c>
      <c r="I155" s="70" t="str">
        <f>VLOOKUP(A155,EMPRESAS!$A$1:$I$245,9,0)</f>
        <v>MAGDALENA</v>
      </c>
      <c r="J155" s="71">
        <v>1</v>
      </c>
      <c r="K155" s="71" t="str">
        <f>VLOOKUP(J155,AUXILIAR_TIPO_ASEGURADORA!$A$2:$B$19,2,0)</f>
        <v>PREVISORA</v>
      </c>
      <c r="L155" s="71">
        <v>3000021</v>
      </c>
      <c r="M155" s="72">
        <v>43905</v>
      </c>
      <c r="N155" s="71">
        <v>1005038</v>
      </c>
      <c r="O155" s="72">
        <v>43905</v>
      </c>
      <c r="P155" s="71">
        <v>1000113</v>
      </c>
      <c r="Q155" s="72">
        <v>43928</v>
      </c>
      <c r="T155" t="str">
        <f t="shared" ca="1" si="6"/>
        <v>Vencida</v>
      </c>
      <c r="U155">
        <f t="shared" ca="1" si="7"/>
        <v>743</v>
      </c>
      <c r="V155" t="str">
        <f t="shared" ca="1" si="8"/>
        <v xml:space="preserve"> </v>
      </c>
    </row>
    <row r="156" spans="1:22">
      <c r="A156" s="3">
        <v>8600594411</v>
      </c>
      <c r="B156" s="30" t="str">
        <f>VLOOKUP(A156,EMPRESAS!$A$1:$B$245,2,0)</f>
        <v>TRANSPORTES FLUVIALES COLOMBIANOS LTDA  "TRANSFLUCOL LTDA"</v>
      </c>
      <c r="C156" s="2" t="str">
        <f>VLOOKUP(A156,EMPRESAS!$A$1:$C$245,3,0)</f>
        <v>Carga General e H.C</v>
      </c>
      <c r="D156" s="22" t="s">
        <v>818</v>
      </c>
      <c r="E156" s="60">
        <v>684</v>
      </c>
      <c r="F156" s="60" t="s">
        <v>617</v>
      </c>
      <c r="G156" s="60">
        <v>6178</v>
      </c>
      <c r="H156" s="60" t="s">
        <v>619</v>
      </c>
      <c r="I156" s="70" t="str">
        <f>VLOOKUP(A156,EMPRESAS!$A$1:$I$245,9,0)</f>
        <v>MAGDALENA</v>
      </c>
      <c r="J156" s="71">
        <v>1</v>
      </c>
      <c r="K156" s="71" t="str">
        <f>VLOOKUP(J156,AUXILIAR_TIPO_ASEGURADORA!$A$2:$B$19,2,0)</f>
        <v>PREVISORA</v>
      </c>
      <c r="L156" s="71">
        <v>3000021</v>
      </c>
      <c r="M156" s="72">
        <v>43905</v>
      </c>
      <c r="N156" s="71">
        <v>1005038</v>
      </c>
      <c r="O156" s="72">
        <v>43905</v>
      </c>
      <c r="P156" s="71">
        <v>1000113</v>
      </c>
      <c r="Q156" s="72">
        <v>43928</v>
      </c>
      <c r="T156" t="str">
        <f t="shared" ca="1" si="6"/>
        <v>Vencida</v>
      </c>
      <c r="U156">
        <f t="shared" ca="1" si="7"/>
        <v>743</v>
      </c>
      <c r="V156" t="str">
        <f t="shared" ca="1" si="8"/>
        <v xml:space="preserve"> </v>
      </c>
    </row>
    <row r="157" spans="1:22">
      <c r="A157" s="3">
        <v>8600594411</v>
      </c>
      <c r="B157" s="30" t="str">
        <f>VLOOKUP(A157,EMPRESAS!$A$1:$B$245,2,0)</f>
        <v>TRANSPORTES FLUVIALES COLOMBIANOS LTDA  "TRANSFLUCOL LTDA"</v>
      </c>
      <c r="C157" s="2" t="str">
        <f>VLOOKUP(A157,EMPRESAS!$A$1:$C$245,3,0)</f>
        <v>Carga General e H.C</v>
      </c>
      <c r="D157" s="22" t="s">
        <v>819</v>
      </c>
      <c r="E157" s="60">
        <v>509</v>
      </c>
      <c r="F157" s="60" t="s">
        <v>617</v>
      </c>
      <c r="G157" s="60">
        <v>6120</v>
      </c>
      <c r="H157" s="60" t="s">
        <v>619</v>
      </c>
      <c r="I157" s="70" t="str">
        <f>VLOOKUP(A157,EMPRESAS!$A$1:$I$245,9,0)</f>
        <v>MAGDALENA</v>
      </c>
      <c r="J157" s="71">
        <v>1</v>
      </c>
      <c r="K157" s="71" t="str">
        <f>VLOOKUP(J157,AUXILIAR_TIPO_ASEGURADORA!$A$2:$B$19,2,0)</f>
        <v>PREVISORA</v>
      </c>
      <c r="L157" s="71">
        <v>3000021</v>
      </c>
      <c r="M157" s="72">
        <v>43905</v>
      </c>
      <c r="N157" s="71">
        <v>1005038</v>
      </c>
      <c r="O157" s="72">
        <v>43905</v>
      </c>
      <c r="P157" s="71">
        <v>1000113</v>
      </c>
      <c r="Q157" s="72">
        <v>43928</v>
      </c>
      <c r="T157" t="str">
        <f t="shared" ca="1" si="6"/>
        <v>Vencida</v>
      </c>
      <c r="U157">
        <f t="shared" ca="1" si="7"/>
        <v>743</v>
      </c>
      <c r="V157" t="str">
        <f t="shared" ca="1" si="8"/>
        <v xml:space="preserve"> </v>
      </c>
    </row>
    <row r="158" spans="1:22">
      <c r="A158" s="3">
        <v>8600594411</v>
      </c>
      <c r="B158" s="30" t="str">
        <f>VLOOKUP(A158,EMPRESAS!$A$1:$B$245,2,0)</f>
        <v>TRANSPORTES FLUVIALES COLOMBIANOS LTDA  "TRANSFLUCOL LTDA"</v>
      </c>
      <c r="C158" s="2" t="str">
        <f>VLOOKUP(A158,EMPRESAS!$A$1:$C$245,3,0)</f>
        <v>Carga General e H.C</v>
      </c>
      <c r="D158" s="22" t="s">
        <v>820</v>
      </c>
      <c r="E158" s="60">
        <v>482</v>
      </c>
      <c r="F158" s="60" t="s">
        <v>617</v>
      </c>
      <c r="G158" s="60">
        <v>5322</v>
      </c>
      <c r="H158" s="60" t="s">
        <v>619</v>
      </c>
      <c r="I158" s="70" t="str">
        <f>VLOOKUP(A158,EMPRESAS!$A$1:$I$245,9,0)</f>
        <v>MAGDALENA</v>
      </c>
      <c r="J158" s="71">
        <v>1</v>
      </c>
      <c r="K158" s="71" t="str">
        <f>VLOOKUP(J158,AUXILIAR_TIPO_ASEGURADORA!$A$2:$B$19,2,0)</f>
        <v>PREVISORA</v>
      </c>
      <c r="L158" s="71">
        <v>3000021</v>
      </c>
      <c r="M158" s="72">
        <v>43905</v>
      </c>
      <c r="N158" s="71">
        <v>1005038</v>
      </c>
      <c r="O158" s="72">
        <v>43905</v>
      </c>
      <c r="P158" s="71">
        <v>1000113</v>
      </c>
      <c r="Q158" s="72">
        <v>43928</v>
      </c>
      <c r="T158" t="str">
        <f t="shared" ca="1" si="6"/>
        <v>Vencida</v>
      </c>
      <c r="U158">
        <f t="shared" ca="1" si="7"/>
        <v>743</v>
      </c>
      <c r="V158" t="str">
        <f t="shared" ca="1" si="8"/>
        <v xml:space="preserve"> </v>
      </c>
    </row>
    <row r="159" spans="1:22">
      <c r="A159" s="3">
        <v>8600594411</v>
      </c>
      <c r="B159" s="30" t="str">
        <f>VLOOKUP(A159,EMPRESAS!$A$1:$B$245,2,0)</f>
        <v>TRANSPORTES FLUVIALES COLOMBIANOS LTDA  "TRANSFLUCOL LTDA"</v>
      </c>
      <c r="C159" s="2" t="str">
        <f>VLOOKUP(A159,EMPRESAS!$A$1:$C$245,3,0)</f>
        <v>Carga General e H.C</v>
      </c>
      <c r="D159" s="22" t="s">
        <v>821</v>
      </c>
      <c r="E159" s="60">
        <v>200</v>
      </c>
      <c r="F159" s="60" t="s">
        <v>651</v>
      </c>
      <c r="G159" s="60">
        <v>787</v>
      </c>
      <c r="H159" s="60" t="s">
        <v>619</v>
      </c>
      <c r="I159" s="70" t="str">
        <f>VLOOKUP(A159,EMPRESAS!$A$1:$I$245,9,0)</f>
        <v>MAGDALENA</v>
      </c>
      <c r="J159" s="71">
        <v>1</v>
      </c>
      <c r="K159" s="71" t="str">
        <f>VLOOKUP(J159,AUXILIAR_TIPO_ASEGURADORA!$A$2:$B$19,2,0)</f>
        <v>PREVISORA</v>
      </c>
      <c r="L159" s="71">
        <v>3000021</v>
      </c>
      <c r="M159" s="72">
        <v>43905</v>
      </c>
      <c r="N159" s="71">
        <v>1005038</v>
      </c>
      <c r="O159" s="72">
        <v>43905</v>
      </c>
      <c r="P159" s="71">
        <v>1000113</v>
      </c>
      <c r="Q159" s="72">
        <v>43928</v>
      </c>
      <c r="T159" t="str">
        <f t="shared" ca="1" si="6"/>
        <v>Vencida</v>
      </c>
      <c r="U159">
        <f t="shared" ca="1" si="7"/>
        <v>743</v>
      </c>
      <c r="V159" t="str">
        <f t="shared" ca="1" si="8"/>
        <v xml:space="preserve"> </v>
      </c>
    </row>
    <row r="160" spans="1:22">
      <c r="A160" s="3">
        <v>8600594411</v>
      </c>
      <c r="B160" s="30" t="str">
        <f>VLOOKUP(A160,EMPRESAS!$A$1:$B$245,2,0)</f>
        <v>TRANSPORTES FLUVIALES COLOMBIANOS LTDA  "TRANSFLUCOL LTDA"</v>
      </c>
      <c r="C160" s="2" t="str">
        <f>VLOOKUP(A160,EMPRESAS!$A$1:$C$245,3,0)</f>
        <v>Carga General e H.C</v>
      </c>
      <c r="D160" s="22" t="s">
        <v>822</v>
      </c>
      <c r="E160" s="60">
        <v>721</v>
      </c>
      <c r="F160" s="60" t="s">
        <v>651</v>
      </c>
      <c r="G160" s="60">
        <v>753</v>
      </c>
      <c r="H160" s="60" t="s">
        <v>619</v>
      </c>
      <c r="I160" s="70" t="str">
        <f>VLOOKUP(A160,EMPRESAS!$A$1:$I$245,9,0)</f>
        <v>MAGDALENA</v>
      </c>
      <c r="J160" s="71">
        <v>1</v>
      </c>
      <c r="K160" s="71" t="str">
        <f>VLOOKUP(J160,AUXILIAR_TIPO_ASEGURADORA!$A$2:$B$19,2,0)</f>
        <v>PREVISORA</v>
      </c>
      <c r="L160" s="71">
        <v>3000021</v>
      </c>
      <c r="M160" s="72">
        <v>43905</v>
      </c>
      <c r="N160" s="71">
        <v>1005038</v>
      </c>
      <c r="O160" s="72">
        <v>43905</v>
      </c>
      <c r="P160" s="71">
        <v>1000113</v>
      </c>
      <c r="Q160" s="72">
        <v>43928</v>
      </c>
      <c r="T160" t="str">
        <f t="shared" ca="1" si="6"/>
        <v>Vencida</v>
      </c>
      <c r="U160">
        <f t="shared" ca="1" si="7"/>
        <v>743</v>
      </c>
      <c r="V160" t="str">
        <f t="shared" ca="1" si="8"/>
        <v xml:space="preserve"> </v>
      </c>
    </row>
    <row r="161" spans="1:22">
      <c r="A161" s="3">
        <v>8600594411</v>
      </c>
      <c r="B161" s="30" t="str">
        <f>VLOOKUP(A161,EMPRESAS!$A$1:$B$245,2,0)</f>
        <v>TRANSPORTES FLUVIALES COLOMBIANOS LTDA  "TRANSFLUCOL LTDA"</v>
      </c>
      <c r="C161" s="2" t="str">
        <f>VLOOKUP(A161,EMPRESAS!$A$1:$C$245,3,0)</f>
        <v>Carga General e H.C</v>
      </c>
      <c r="D161" s="22" t="s">
        <v>823</v>
      </c>
      <c r="E161" s="60">
        <v>655</v>
      </c>
      <c r="F161" s="60" t="s">
        <v>651</v>
      </c>
      <c r="G161" s="60">
        <v>625</v>
      </c>
      <c r="H161" s="60" t="s">
        <v>619</v>
      </c>
      <c r="I161" s="70" t="str">
        <f>VLOOKUP(A161,EMPRESAS!$A$1:$I$245,9,0)</f>
        <v>MAGDALENA</v>
      </c>
      <c r="J161" s="71">
        <v>1</v>
      </c>
      <c r="K161" s="71" t="str">
        <f>VLOOKUP(J161,AUXILIAR_TIPO_ASEGURADORA!$A$2:$B$19,2,0)</f>
        <v>PREVISORA</v>
      </c>
      <c r="L161" s="71">
        <v>3000021</v>
      </c>
      <c r="M161" s="72">
        <v>43905</v>
      </c>
      <c r="N161" s="71">
        <v>1005038</v>
      </c>
      <c r="O161" s="72">
        <v>43905</v>
      </c>
      <c r="P161" s="71">
        <v>1000113</v>
      </c>
      <c r="Q161" s="72">
        <v>43928</v>
      </c>
      <c r="T161" t="str">
        <f t="shared" ca="1" si="6"/>
        <v>Vencida</v>
      </c>
      <c r="U161">
        <f t="shared" ca="1" si="7"/>
        <v>743</v>
      </c>
      <c r="V161" t="str">
        <f t="shared" ca="1" si="8"/>
        <v xml:space="preserve"> </v>
      </c>
    </row>
    <row r="162" spans="1:22">
      <c r="A162" s="3">
        <v>8600594411</v>
      </c>
      <c r="B162" s="30" t="str">
        <f>VLOOKUP(A162,EMPRESAS!$A$1:$B$245,2,0)</f>
        <v>TRANSPORTES FLUVIALES COLOMBIANOS LTDA  "TRANSFLUCOL LTDA"</v>
      </c>
      <c r="C162" s="2" t="str">
        <f>VLOOKUP(A162,EMPRESAS!$A$1:$C$245,3,0)</f>
        <v>Carga General e H.C</v>
      </c>
      <c r="D162" s="22" t="s">
        <v>818</v>
      </c>
      <c r="E162" s="60">
        <v>658</v>
      </c>
      <c r="F162" s="60" t="s">
        <v>651</v>
      </c>
      <c r="G162" s="60">
        <v>696</v>
      </c>
      <c r="H162" s="60" t="s">
        <v>619</v>
      </c>
      <c r="I162" s="70" t="str">
        <f>VLOOKUP(A162,EMPRESAS!$A$1:$I$245,9,0)</f>
        <v>MAGDALENA</v>
      </c>
      <c r="J162" s="71">
        <v>1</v>
      </c>
      <c r="K162" s="71" t="str">
        <f>VLOOKUP(J162,AUXILIAR_TIPO_ASEGURADORA!$A$2:$B$19,2,0)</f>
        <v>PREVISORA</v>
      </c>
      <c r="L162" s="71">
        <v>3000021</v>
      </c>
      <c r="M162" s="72">
        <v>43905</v>
      </c>
      <c r="N162" s="71">
        <v>1005038</v>
      </c>
      <c r="O162" s="72">
        <v>43905</v>
      </c>
      <c r="P162" s="71">
        <v>1000113</v>
      </c>
      <c r="Q162" s="72">
        <v>43928</v>
      </c>
      <c r="T162" t="str">
        <f t="shared" ca="1" si="6"/>
        <v>Vencida</v>
      </c>
      <c r="U162">
        <f t="shared" ca="1" si="7"/>
        <v>743</v>
      </c>
      <c r="V162" t="str">
        <f t="shared" ca="1" si="8"/>
        <v xml:space="preserve"> </v>
      </c>
    </row>
    <row r="163" spans="1:22">
      <c r="A163" s="3">
        <v>8600594411</v>
      </c>
      <c r="B163" s="30" t="str">
        <f>VLOOKUP(A163,EMPRESAS!$A$1:$B$245,2,0)</f>
        <v>TRANSPORTES FLUVIALES COLOMBIANOS LTDA  "TRANSFLUCOL LTDA"</v>
      </c>
      <c r="C163" s="2" t="str">
        <f>VLOOKUP(A163,EMPRESAS!$A$1:$C$245,3,0)</f>
        <v>Carga General e H.C</v>
      </c>
      <c r="D163" s="22" t="s">
        <v>824</v>
      </c>
      <c r="E163" s="60">
        <v>195</v>
      </c>
      <c r="F163" s="60" t="s">
        <v>651</v>
      </c>
      <c r="G163" s="60">
        <v>630</v>
      </c>
      <c r="H163" s="60" t="s">
        <v>619</v>
      </c>
      <c r="I163" s="70" t="str">
        <f>VLOOKUP(A163,EMPRESAS!$A$1:$I$245,9,0)</f>
        <v>MAGDALENA</v>
      </c>
      <c r="J163" s="71">
        <v>1</v>
      </c>
      <c r="K163" s="71" t="str">
        <f>VLOOKUP(J163,AUXILIAR_TIPO_ASEGURADORA!$A$2:$B$19,2,0)</f>
        <v>PREVISORA</v>
      </c>
      <c r="L163" s="71">
        <v>3000021</v>
      </c>
      <c r="M163" s="72">
        <v>43905</v>
      </c>
      <c r="N163" s="71">
        <v>1005038</v>
      </c>
      <c r="O163" s="72">
        <v>43905</v>
      </c>
      <c r="P163" s="71">
        <v>1000113</v>
      </c>
      <c r="Q163" s="72">
        <v>43928</v>
      </c>
      <c r="T163" t="str">
        <f t="shared" ca="1" si="6"/>
        <v>Vencida</v>
      </c>
      <c r="U163">
        <f t="shared" ca="1" si="7"/>
        <v>743</v>
      </c>
      <c r="V163" t="str">
        <f t="shared" ca="1" si="8"/>
        <v xml:space="preserve"> </v>
      </c>
    </row>
    <row r="164" spans="1:22">
      <c r="A164" s="3">
        <v>8600594411</v>
      </c>
      <c r="B164" s="30" t="str">
        <f>VLOOKUP(A164,EMPRESAS!$A$1:$B$245,2,0)</f>
        <v>TRANSPORTES FLUVIALES COLOMBIANOS LTDA  "TRANSFLUCOL LTDA"</v>
      </c>
      <c r="C164" s="2" t="str">
        <f>VLOOKUP(A164,EMPRESAS!$A$1:$C$245,3,0)</f>
        <v>Carga General e H.C</v>
      </c>
      <c r="D164" s="22" t="s">
        <v>820</v>
      </c>
      <c r="E164" s="60">
        <v>401</v>
      </c>
      <c r="F164" s="60" t="s">
        <v>651</v>
      </c>
      <c r="G164" s="60">
        <v>710</v>
      </c>
      <c r="H164" s="60" t="s">
        <v>619</v>
      </c>
      <c r="I164" s="70" t="str">
        <f>VLOOKUP(A164,EMPRESAS!$A$1:$I$245,9,0)</f>
        <v>MAGDALENA</v>
      </c>
      <c r="J164" s="71">
        <v>1</v>
      </c>
      <c r="K164" s="71" t="str">
        <f>VLOOKUP(J164,AUXILIAR_TIPO_ASEGURADORA!$A$2:$B$19,2,0)</f>
        <v>PREVISORA</v>
      </c>
      <c r="L164" s="71">
        <v>3000021</v>
      </c>
      <c r="M164" s="72">
        <v>43905</v>
      </c>
      <c r="N164" s="71">
        <v>1005038</v>
      </c>
      <c r="O164" s="72">
        <v>43905</v>
      </c>
      <c r="P164" s="71">
        <v>1000113</v>
      </c>
      <c r="Q164" s="72">
        <v>43928</v>
      </c>
      <c r="T164" t="str">
        <f t="shared" ca="1" si="6"/>
        <v>Vencida</v>
      </c>
      <c r="U164">
        <f t="shared" ca="1" si="7"/>
        <v>743</v>
      </c>
      <c r="V164" t="str">
        <f t="shared" ca="1" si="8"/>
        <v xml:space="preserve"> </v>
      </c>
    </row>
    <row r="165" spans="1:22">
      <c r="A165" s="3">
        <v>8600594411</v>
      </c>
      <c r="B165" s="30" t="str">
        <f>VLOOKUP(A165,EMPRESAS!$A$1:$B$245,2,0)</f>
        <v>TRANSPORTES FLUVIALES COLOMBIANOS LTDA  "TRANSFLUCOL LTDA"</v>
      </c>
      <c r="C165" s="2" t="str">
        <f>VLOOKUP(A165,EMPRESAS!$A$1:$C$245,3,0)</f>
        <v>Carga General e H.C</v>
      </c>
      <c r="D165" s="22" t="s">
        <v>825</v>
      </c>
      <c r="E165" s="60">
        <v>45</v>
      </c>
      <c r="F165" s="60" t="s">
        <v>651</v>
      </c>
      <c r="G165" s="60">
        <v>746</v>
      </c>
      <c r="H165" s="60" t="s">
        <v>619</v>
      </c>
      <c r="I165" s="70" t="str">
        <f>VLOOKUP(A165,EMPRESAS!$A$1:$I$245,9,0)</f>
        <v>MAGDALENA</v>
      </c>
      <c r="J165" s="71">
        <v>1</v>
      </c>
      <c r="K165" s="71" t="str">
        <f>VLOOKUP(J165,AUXILIAR_TIPO_ASEGURADORA!$A$2:$B$19,2,0)</f>
        <v>PREVISORA</v>
      </c>
      <c r="L165" s="71">
        <v>3000021</v>
      </c>
      <c r="M165" s="72">
        <v>43905</v>
      </c>
      <c r="N165" s="71">
        <v>1005038</v>
      </c>
      <c r="O165" s="72">
        <v>43905</v>
      </c>
      <c r="P165" s="71">
        <v>1000113</v>
      </c>
      <c r="Q165" s="72">
        <v>43928</v>
      </c>
      <c r="T165" t="str">
        <f t="shared" ca="1" si="6"/>
        <v>Vencida</v>
      </c>
      <c r="U165">
        <f t="shared" ca="1" si="7"/>
        <v>743</v>
      </c>
      <c r="V165" t="str">
        <f t="shared" ca="1" si="8"/>
        <v xml:space="preserve"> </v>
      </c>
    </row>
    <row r="166" spans="1:22">
      <c r="A166" s="3">
        <v>8600594411</v>
      </c>
      <c r="B166" s="30" t="str">
        <f>VLOOKUP(A166,EMPRESAS!$A$1:$B$245,2,0)</f>
        <v>TRANSPORTES FLUVIALES COLOMBIANOS LTDA  "TRANSFLUCOL LTDA"</v>
      </c>
      <c r="C166" s="2" t="str">
        <f>VLOOKUP(A166,EMPRESAS!$A$1:$C$245,3,0)</f>
        <v>Carga General e H.C</v>
      </c>
      <c r="D166" s="22" t="s">
        <v>826</v>
      </c>
      <c r="E166" s="60">
        <v>178</v>
      </c>
      <c r="F166" s="60" t="s">
        <v>651</v>
      </c>
      <c r="G166" s="60">
        <v>704</v>
      </c>
      <c r="H166" s="60" t="s">
        <v>619</v>
      </c>
      <c r="I166" s="70" t="str">
        <f>VLOOKUP(A166,EMPRESAS!$A$1:$I$245,9,0)</f>
        <v>MAGDALENA</v>
      </c>
      <c r="J166" s="71">
        <v>1</v>
      </c>
      <c r="K166" s="71" t="str">
        <f>VLOOKUP(J166,AUXILIAR_TIPO_ASEGURADORA!$A$2:$B$19,2,0)</f>
        <v>PREVISORA</v>
      </c>
      <c r="L166" s="71">
        <v>3000021</v>
      </c>
      <c r="M166" s="72">
        <v>43905</v>
      </c>
      <c r="N166" s="71">
        <v>1005038</v>
      </c>
      <c r="O166" s="72">
        <v>43905</v>
      </c>
      <c r="P166" s="71">
        <v>1000113</v>
      </c>
      <c r="Q166" s="72">
        <v>43928</v>
      </c>
      <c r="T166" t="str">
        <f t="shared" ca="1" si="6"/>
        <v>Vencida</v>
      </c>
      <c r="U166">
        <f t="shared" ca="1" si="7"/>
        <v>743</v>
      </c>
      <c r="V166" t="str">
        <f t="shared" ca="1" si="8"/>
        <v xml:space="preserve"> </v>
      </c>
    </row>
    <row r="167" spans="1:22">
      <c r="A167" s="3">
        <v>8600594411</v>
      </c>
      <c r="B167" s="30" t="str">
        <f>VLOOKUP(A167,EMPRESAS!$A$1:$B$245,2,0)</f>
        <v>TRANSPORTES FLUVIALES COLOMBIANOS LTDA  "TRANSFLUCOL LTDA"</v>
      </c>
      <c r="C167" s="2" t="str">
        <f>VLOOKUP(A167,EMPRESAS!$A$1:$C$245,3,0)</f>
        <v>Carga General e H.C</v>
      </c>
      <c r="D167" s="22" t="s">
        <v>827</v>
      </c>
      <c r="E167" s="60">
        <v>266</v>
      </c>
      <c r="F167" s="60" t="s">
        <v>651</v>
      </c>
      <c r="G167" s="60">
        <v>871</v>
      </c>
      <c r="H167" s="60" t="s">
        <v>619</v>
      </c>
      <c r="I167" s="70" t="str">
        <f>VLOOKUP(A167,EMPRESAS!$A$1:$I$245,9,0)</f>
        <v>MAGDALENA</v>
      </c>
      <c r="J167" s="71">
        <v>1</v>
      </c>
      <c r="K167" s="71" t="str">
        <f>VLOOKUP(J167,AUXILIAR_TIPO_ASEGURADORA!$A$2:$B$19,2,0)</f>
        <v>PREVISORA</v>
      </c>
      <c r="L167" s="71">
        <v>3000021</v>
      </c>
      <c r="M167" s="72">
        <v>43905</v>
      </c>
      <c r="N167" s="71">
        <v>1005038</v>
      </c>
      <c r="O167" s="72">
        <v>43905</v>
      </c>
      <c r="P167" s="71">
        <v>1000113</v>
      </c>
      <c r="Q167" s="72">
        <v>43928</v>
      </c>
      <c r="T167" t="str">
        <f t="shared" ca="1" si="6"/>
        <v>Vencida</v>
      </c>
      <c r="U167">
        <f t="shared" ca="1" si="7"/>
        <v>743</v>
      </c>
      <c r="V167" t="str">
        <f t="shared" ca="1" si="8"/>
        <v xml:space="preserve"> </v>
      </c>
    </row>
    <row r="168" spans="1:22">
      <c r="A168" s="3">
        <v>8600594411</v>
      </c>
      <c r="B168" s="30" t="str">
        <f>VLOOKUP(A168,EMPRESAS!$A$1:$B$245,2,0)</f>
        <v>TRANSPORTES FLUVIALES COLOMBIANOS LTDA  "TRANSFLUCOL LTDA"</v>
      </c>
      <c r="C168" s="2" t="str">
        <f>VLOOKUP(A168,EMPRESAS!$A$1:$C$245,3,0)</f>
        <v>Carga General e H.C</v>
      </c>
      <c r="D168" s="22" t="s">
        <v>828</v>
      </c>
      <c r="E168" s="60">
        <v>829</v>
      </c>
      <c r="F168" s="60" t="s">
        <v>651</v>
      </c>
      <c r="G168" s="60">
        <v>871</v>
      </c>
      <c r="H168" s="60" t="s">
        <v>619</v>
      </c>
      <c r="I168" s="70" t="str">
        <f>VLOOKUP(A168,EMPRESAS!$A$1:$I$245,9,0)</f>
        <v>MAGDALENA</v>
      </c>
      <c r="J168" s="71">
        <v>1</v>
      </c>
      <c r="K168" s="71" t="str">
        <f>VLOOKUP(J168,AUXILIAR_TIPO_ASEGURADORA!$A$2:$B$19,2,0)</f>
        <v>PREVISORA</v>
      </c>
      <c r="L168" s="71">
        <v>3000021</v>
      </c>
      <c r="M168" s="72">
        <v>43905</v>
      </c>
      <c r="N168" s="71">
        <v>1005038</v>
      </c>
      <c r="O168" s="72">
        <v>43905</v>
      </c>
      <c r="P168" s="71">
        <v>1000113</v>
      </c>
      <c r="Q168" s="72">
        <v>43928</v>
      </c>
      <c r="T168" t="str">
        <f t="shared" ca="1" si="6"/>
        <v>Vencida</v>
      </c>
      <c r="U168">
        <f t="shared" ca="1" si="7"/>
        <v>743</v>
      </c>
      <c r="V168" t="str">
        <f t="shared" ca="1" si="8"/>
        <v xml:space="preserve"> </v>
      </c>
    </row>
    <row r="169" spans="1:22">
      <c r="A169" s="3">
        <v>8600594411</v>
      </c>
      <c r="B169" s="30" t="str">
        <f>VLOOKUP(A169,EMPRESAS!$A$1:$B$245,2,0)</f>
        <v>TRANSPORTES FLUVIALES COLOMBIANOS LTDA  "TRANSFLUCOL LTDA"</v>
      </c>
      <c r="C169" s="2" t="str">
        <f>VLOOKUP(A169,EMPRESAS!$A$1:$C$245,3,0)</f>
        <v>Carga General e H.C</v>
      </c>
      <c r="D169" s="22" t="s">
        <v>829</v>
      </c>
      <c r="E169" s="60">
        <v>1324</v>
      </c>
      <c r="F169" s="60" t="s">
        <v>651</v>
      </c>
      <c r="G169" s="60">
        <v>634</v>
      </c>
      <c r="H169" s="60" t="s">
        <v>619</v>
      </c>
      <c r="I169" s="70" t="str">
        <f>VLOOKUP(A169,EMPRESAS!$A$1:$I$245,9,0)</f>
        <v>MAGDALENA</v>
      </c>
      <c r="J169" s="71">
        <v>1</v>
      </c>
      <c r="K169" s="71" t="str">
        <f>VLOOKUP(J169,AUXILIAR_TIPO_ASEGURADORA!$A$2:$B$19,2,0)</f>
        <v>PREVISORA</v>
      </c>
      <c r="L169" s="71">
        <v>3000021</v>
      </c>
      <c r="M169" s="72">
        <v>43905</v>
      </c>
      <c r="N169" s="71">
        <v>1005038</v>
      </c>
      <c r="O169" s="72">
        <v>43905</v>
      </c>
      <c r="P169" s="71">
        <v>1000113</v>
      </c>
      <c r="Q169" s="72">
        <v>43928</v>
      </c>
      <c r="T169" t="str">
        <f t="shared" ca="1" si="6"/>
        <v>Vencida</v>
      </c>
      <c r="U169">
        <f t="shared" ca="1" si="7"/>
        <v>743</v>
      </c>
      <c r="V169" t="str">
        <f t="shared" ca="1" si="8"/>
        <v xml:space="preserve"> </v>
      </c>
    </row>
    <row r="170" spans="1:22">
      <c r="A170" s="3">
        <v>8600594411</v>
      </c>
      <c r="B170" s="30" t="str">
        <f>VLOOKUP(A170,EMPRESAS!$A$1:$B$245,2,0)</f>
        <v>TRANSPORTES FLUVIALES COLOMBIANOS LTDA  "TRANSFLUCOL LTDA"</v>
      </c>
      <c r="C170" s="2" t="str">
        <f>VLOOKUP(A170,EMPRESAS!$A$1:$C$245,3,0)</f>
        <v>Carga General e H.C</v>
      </c>
      <c r="D170" s="22" t="s">
        <v>830</v>
      </c>
      <c r="E170" s="60">
        <v>236</v>
      </c>
      <c r="F170" s="60" t="s">
        <v>651</v>
      </c>
      <c r="G170" s="60">
        <v>710</v>
      </c>
      <c r="H170" s="60" t="s">
        <v>619</v>
      </c>
      <c r="I170" s="70" t="str">
        <f>VLOOKUP(A170,EMPRESAS!$A$1:$I$245,9,0)</f>
        <v>MAGDALENA</v>
      </c>
      <c r="J170" s="71">
        <v>1</v>
      </c>
      <c r="K170" s="71" t="str">
        <f>VLOOKUP(J170,AUXILIAR_TIPO_ASEGURADORA!$A$2:$B$19,2,0)</f>
        <v>PREVISORA</v>
      </c>
      <c r="L170" s="71">
        <v>3000021</v>
      </c>
      <c r="M170" s="72">
        <v>43905</v>
      </c>
      <c r="N170" s="71">
        <v>1005038</v>
      </c>
      <c r="O170" s="72">
        <v>43905</v>
      </c>
      <c r="P170" s="71">
        <v>1000113</v>
      </c>
      <c r="Q170" s="72">
        <v>43928</v>
      </c>
      <c r="T170" t="str">
        <f t="shared" ca="1" si="6"/>
        <v>Vencida</v>
      </c>
      <c r="U170">
        <f t="shared" ca="1" si="7"/>
        <v>743</v>
      </c>
      <c r="V170" t="str">
        <f t="shared" ca="1" si="8"/>
        <v xml:space="preserve"> </v>
      </c>
    </row>
    <row r="171" spans="1:22">
      <c r="A171" s="3">
        <v>8600594411</v>
      </c>
      <c r="B171" s="30" t="str">
        <f>VLOOKUP(A171,EMPRESAS!$A$1:$B$245,2,0)</f>
        <v>TRANSPORTES FLUVIALES COLOMBIANOS LTDA  "TRANSFLUCOL LTDA"</v>
      </c>
      <c r="C171" s="2" t="str">
        <f>VLOOKUP(A171,EMPRESAS!$A$1:$C$245,3,0)</f>
        <v>Carga General e H.C</v>
      </c>
      <c r="D171" s="22" t="s">
        <v>831</v>
      </c>
      <c r="E171" s="60">
        <v>402</v>
      </c>
      <c r="F171" s="60" t="s">
        <v>651</v>
      </c>
      <c r="G171" s="60">
        <v>696</v>
      </c>
      <c r="H171" s="60" t="s">
        <v>619</v>
      </c>
      <c r="I171" s="70" t="str">
        <f>VLOOKUP(A171,EMPRESAS!$A$1:$I$245,9,0)</f>
        <v>MAGDALENA</v>
      </c>
      <c r="J171" s="71">
        <v>1</v>
      </c>
      <c r="K171" s="71" t="str">
        <f>VLOOKUP(J171,AUXILIAR_TIPO_ASEGURADORA!$A$2:$B$19,2,0)</f>
        <v>PREVISORA</v>
      </c>
      <c r="L171" s="71">
        <v>3000021</v>
      </c>
      <c r="M171" s="72">
        <v>43905</v>
      </c>
      <c r="N171" s="71">
        <v>1005038</v>
      </c>
      <c r="O171" s="72">
        <v>43905</v>
      </c>
      <c r="P171" s="71">
        <v>1000113</v>
      </c>
      <c r="Q171" s="72">
        <v>43928</v>
      </c>
      <c r="T171" t="str">
        <f t="shared" ca="1" si="6"/>
        <v>Vencida</v>
      </c>
      <c r="U171">
        <f t="shared" ca="1" si="7"/>
        <v>743</v>
      </c>
      <c r="V171" t="str">
        <f t="shared" ca="1" si="8"/>
        <v xml:space="preserve"> </v>
      </c>
    </row>
    <row r="172" spans="1:22">
      <c r="A172" s="3">
        <v>8600594411</v>
      </c>
      <c r="B172" s="30" t="str">
        <f>VLOOKUP(A172,EMPRESAS!$A$1:$B$245,2,0)</f>
        <v>TRANSPORTES FLUVIALES COLOMBIANOS LTDA  "TRANSFLUCOL LTDA"</v>
      </c>
      <c r="C172" s="2" t="str">
        <f>VLOOKUP(A172,EMPRESAS!$A$1:$C$245,3,0)</f>
        <v>Carga General e H.C</v>
      </c>
      <c r="D172" s="22" t="s">
        <v>832</v>
      </c>
      <c r="E172" s="60">
        <v>414</v>
      </c>
      <c r="F172" s="60" t="s">
        <v>651</v>
      </c>
      <c r="G172" s="60">
        <v>744</v>
      </c>
      <c r="H172" s="60" t="s">
        <v>619</v>
      </c>
      <c r="I172" s="70" t="str">
        <f>VLOOKUP(A172,EMPRESAS!$A$1:$I$245,9,0)</f>
        <v>MAGDALENA</v>
      </c>
      <c r="J172" s="71">
        <v>1</v>
      </c>
      <c r="K172" s="71" t="str">
        <f>VLOOKUP(J172,AUXILIAR_TIPO_ASEGURADORA!$A$2:$B$19,2,0)</f>
        <v>PREVISORA</v>
      </c>
      <c r="L172" s="71">
        <v>3000021</v>
      </c>
      <c r="M172" s="72">
        <v>43905</v>
      </c>
      <c r="N172" s="71">
        <v>1005038</v>
      </c>
      <c r="O172" s="72">
        <v>43905</v>
      </c>
      <c r="P172" s="71">
        <v>1000113</v>
      </c>
      <c r="Q172" s="72">
        <v>43928</v>
      </c>
      <c r="T172" t="str">
        <f t="shared" ca="1" si="6"/>
        <v>Vencida</v>
      </c>
      <c r="U172">
        <f t="shared" ca="1" si="7"/>
        <v>743</v>
      </c>
      <c r="V172" t="str">
        <f t="shared" ca="1" si="8"/>
        <v xml:space="preserve"> </v>
      </c>
    </row>
    <row r="173" spans="1:22">
      <c r="A173" s="3">
        <v>8600594411</v>
      </c>
      <c r="B173" s="30" t="str">
        <f>VLOOKUP(A173,EMPRESAS!$A$1:$B$245,2,0)</f>
        <v>TRANSPORTES FLUVIALES COLOMBIANOS LTDA  "TRANSFLUCOL LTDA"</v>
      </c>
      <c r="C173" s="2" t="str">
        <f>VLOOKUP(A173,EMPRESAS!$A$1:$C$245,3,0)</f>
        <v>Carga General e H.C</v>
      </c>
      <c r="D173" s="22" t="s">
        <v>833</v>
      </c>
      <c r="E173" s="60">
        <v>32</v>
      </c>
      <c r="F173" s="60" t="s">
        <v>651</v>
      </c>
      <c r="G173" s="60">
        <v>670</v>
      </c>
      <c r="H173" s="60" t="s">
        <v>619</v>
      </c>
      <c r="I173" s="70" t="str">
        <f>VLOOKUP(A173,EMPRESAS!$A$1:$I$245,9,0)</f>
        <v>MAGDALENA</v>
      </c>
      <c r="J173" s="71">
        <v>1</v>
      </c>
      <c r="K173" s="71" t="str">
        <f>VLOOKUP(J173,AUXILIAR_TIPO_ASEGURADORA!$A$2:$B$19,2,0)</f>
        <v>PREVISORA</v>
      </c>
      <c r="L173" s="71">
        <v>3000021</v>
      </c>
      <c r="M173" s="72">
        <v>43905</v>
      </c>
      <c r="N173" s="71">
        <v>1005038</v>
      </c>
      <c r="O173" s="72">
        <v>43905</v>
      </c>
      <c r="P173" s="71">
        <v>1000113</v>
      </c>
      <c r="Q173" s="72">
        <v>43928</v>
      </c>
      <c r="T173" t="str">
        <f t="shared" ca="1" si="6"/>
        <v>Vencida</v>
      </c>
      <c r="U173">
        <f t="shared" ca="1" si="7"/>
        <v>743</v>
      </c>
      <c r="V173" t="str">
        <f t="shared" ca="1" si="8"/>
        <v xml:space="preserve"> </v>
      </c>
    </row>
    <row r="174" spans="1:22">
      <c r="A174" s="3">
        <v>8600594411</v>
      </c>
      <c r="B174" s="30" t="str">
        <f>VLOOKUP(A174,EMPRESAS!$A$1:$B$245,2,0)</f>
        <v>TRANSPORTES FLUVIALES COLOMBIANOS LTDA  "TRANSFLUCOL LTDA"</v>
      </c>
      <c r="C174" s="2" t="str">
        <f>VLOOKUP(A174,EMPRESAS!$A$1:$C$245,3,0)</f>
        <v>Carga General e H.C</v>
      </c>
      <c r="D174" s="22" t="s">
        <v>834</v>
      </c>
      <c r="E174" s="60">
        <v>1325</v>
      </c>
      <c r="F174" s="60" t="s">
        <v>651</v>
      </c>
      <c r="G174" s="60">
        <v>734</v>
      </c>
      <c r="H174" s="60" t="s">
        <v>619</v>
      </c>
      <c r="I174" s="70" t="str">
        <f>VLOOKUP(A174,EMPRESAS!$A$1:$I$245,9,0)</f>
        <v>MAGDALENA</v>
      </c>
      <c r="J174" s="71">
        <v>1</v>
      </c>
      <c r="K174" s="71" t="str">
        <f>VLOOKUP(J174,AUXILIAR_TIPO_ASEGURADORA!$A$2:$B$19,2,0)</f>
        <v>PREVISORA</v>
      </c>
      <c r="L174" s="71">
        <v>3000021</v>
      </c>
      <c r="M174" s="72">
        <v>43905</v>
      </c>
      <c r="N174" s="71">
        <v>1005038</v>
      </c>
      <c r="O174" s="72">
        <v>43905</v>
      </c>
      <c r="P174" s="71">
        <v>1000113</v>
      </c>
      <c r="Q174" s="72">
        <v>43928</v>
      </c>
      <c r="T174" t="str">
        <f t="shared" ca="1" si="6"/>
        <v>Vencida</v>
      </c>
      <c r="U174">
        <f t="shared" ca="1" si="7"/>
        <v>743</v>
      </c>
      <c r="V174" t="str">
        <f t="shared" ca="1" si="8"/>
        <v xml:space="preserve"> </v>
      </c>
    </row>
    <row r="175" spans="1:22">
      <c r="A175" s="3">
        <v>8600594411</v>
      </c>
      <c r="B175" s="30" t="str">
        <f>VLOOKUP(A175,EMPRESAS!$A$1:$B$245,2,0)</f>
        <v>TRANSPORTES FLUVIALES COLOMBIANOS LTDA  "TRANSFLUCOL LTDA"</v>
      </c>
      <c r="C175" s="2" t="str">
        <f>VLOOKUP(A175,EMPRESAS!$A$1:$C$245,3,0)</f>
        <v>Carga General e H.C</v>
      </c>
      <c r="D175" s="22" t="s">
        <v>835</v>
      </c>
      <c r="E175" s="60">
        <v>656</v>
      </c>
      <c r="F175" s="60" t="s">
        <v>651</v>
      </c>
      <c r="G175" s="60">
        <v>772</v>
      </c>
      <c r="H175" s="60" t="s">
        <v>619</v>
      </c>
      <c r="I175" s="70" t="str">
        <f>VLOOKUP(A175,EMPRESAS!$A$1:$I$245,9,0)</f>
        <v>MAGDALENA</v>
      </c>
      <c r="J175" s="71">
        <v>1</v>
      </c>
      <c r="K175" s="71" t="str">
        <f>VLOOKUP(J175,AUXILIAR_TIPO_ASEGURADORA!$A$2:$B$19,2,0)</f>
        <v>PREVISORA</v>
      </c>
      <c r="L175" s="71">
        <v>3000021</v>
      </c>
      <c r="M175" s="72">
        <v>43905</v>
      </c>
      <c r="N175" s="71">
        <v>1005038</v>
      </c>
      <c r="O175" s="72">
        <v>43905</v>
      </c>
      <c r="P175" s="71">
        <v>1000113</v>
      </c>
      <c r="Q175" s="72">
        <v>43928</v>
      </c>
      <c r="T175" t="str">
        <f t="shared" ca="1" si="6"/>
        <v>Vencida</v>
      </c>
      <c r="U175">
        <f t="shared" ca="1" si="7"/>
        <v>743</v>
      </c>
      <c r="V175" t="str">
        <f t="shared" ca="1" si="8"/>
        <v xml:space="preserve"> </v>
      </c>
    </row>
    <row r="176" spans="1:22">
      <c r="A176" s="3">
        <v>8600594411</v>
      </c>
      <c r="B176" s="30" t="str">
        <f>VLOOKUP(A176,EMPRESAS!$A$1:$B$245,2,0)</f>
        <v>TRANSPORTES FLUVIALES COLOMBIANOS LTDA  "TRANSFLUCOL LTDA"</v>
      </c>
      <c r="C176" s="2" t="str">
        <f>VLOOKUP(A176,EMPRESAS!$A$1:$C$245,3,0)</f>
        <v>Carga General e H.C</v>
      </c>
      <c r="D176" s="22" t="s">
        <v>836</v>
      </c>
      <c r="E176" s="60">
        <v>501</v>
      </c>
      <c r="F176" s="60" t="s">
        <v>651</v>
      </c>
      <c r="G176" s="60">
        <v>881</v>
      </c>
      <c r="H176" s="60" t="s">
        <v>619</v>
      </c>
      <c r="I176" s="70" t="str">
        <f>VLOOKUP(A176,EMPRESAS!$A$1:$I$245,9,0)</f>
        <v>MAGDALENA</v>
      </c>
      <c r="J176" s="71">
        <v>1</v>
      </c>
      <c r="K176" s="71" t="str">
        <f>VLOOKUP(J176,AUXILIAR_TIPO_ASEGURADORA!$A$2:$B$19,2,0)</f>
        <v>PREVISORA</v>
      </c>
      <c r="L176" s="71">
        <v>3000021</v>
      </c>
      <c r="M176" s="72">
        <v>43905</v>
      </c>
      <c r="N176" s="71">
        <v>1005038</v>
      </c>
      <c r="O176" s="72">
        <v>43905</v>
      </c>
      <c r="P176" s="71">
        <v>1000113</v>
      </c>
      <c r="Q176" s="72">
        <v>43928</v>
      </c>
      <c r="T176" t="str">
        <f t="shared" ca="1" si="6"/>
        <v>Vencida</v>
      </c>
      <c r="U176">
        <f t="shared" ca="1" si="7"/>
        <v>743</v>
      </c>
      <c r="V176" t="str">
        <f t="shared" ca="1" si="8"/>
        <v xml:space="preserve"> </v>
      </c>
    </row>
    <row r="177" spans="1:22">
      <c r="A177" s="3">
        <v>8600594411</v>
      </c>
      <c r="B177" s="30" t="str">
        <f>VLOOKUP(A177,EMPRESAS!$A$1:$B$245,2,0)</f>
        <v>TRANSPORTES FLUVIALES COLOMBIANOS LTDA  "TRANSFLUCOL LTDA"</v>
      </c>
      <c r="C177" s="2" t="str">
        <f>VLOOKUP(A177,EMPRESAS!$A$1:$C$245,3,0)</f>
        <v>Carga General e H.C</v>
      </c>
      <c r="D177" s="22" t="s">
        <v>837</v>
      </c>
      <c r="E177" s="60">
        <v>390</v>
      </c>
      <c r="F177" s="60" t="s">
        <v>651</v>
      </c>
      <c r="G177" s="60">
        <v>746</v>
      </c>
      <c r="H177" s="60" t="s">
        <v>619</v>
      </c>
      <c r="I177" s="70" t="str">
        <f>VLOOKUP(A177,EMPRESAS!$A$1:$I$245,9,0)</f>
        <v>MAGDALENA</v>
      </c>
      <c r="J177" s="71">
        <v>1</v>
      </c>
      <c r="K177" s="71" t="str">
        <f>VLOOKUP(J177,AUXILIAR_TIPO_ASEGURADORA!$A$2:$B$19,2,0)</f>
        <v>PREVISORA</v>
      </c>
      <c r="L177" s="71">
        <v>3000021</v>
      </c>
      <c r="M177" s="72">
        <v>43905</v>
      </c>
      <c r="N177" s="71">
        <v>1005038</v>
      </c>
      <c r="O177" s="72">
        <v>43905</v>
      </c>
      <c r="P177" s="71">
        <v>1000113</v>
      </c>
      <c r="Q177" s="72">
        <v>43928</v>
      </c>
      <c r="T177" t="str">
        <f t="shared" ca="1" si="6"/>
        <v>Vencida</v>
      </c>
      <c r="U177">
        <f t="shared" ca="1" si="7"/>
        <v>743</v>
      </c>
      <c r="V177" t="str">
        <f t="shared" ca="1" si="8"/>
        <v xml:space="preserve"> </v>
      </c>
    </row>
    <row r="178" spans="1:22">
      <c r="A178" s="3">
        <v>8600594411</v>
      </c>
      <c r="B178" s="30" t="str">
        <f>VLOOKUP(A178,EMPRESAS!$A$1:$B$245,2,0)</f>
        <v>TRANSPORTES FLUVIALES COLOMBIANOS LTDA  "TRANSFLUCOL LTDA"</v>
      </c>
      <c r="C178" s="2" t="str">
        <f>VLOOKUP(A178,EMPRESAS!$A$1:$C$245,3,0)</f>
        <v>Carga General e H.C</v>
      </c>
      <c r="D178" s="152" t="s">
        <v>838</v>
      </c>
      <c r="E178" s="153">
        <v>1460</v>
      </c>
      <c r="F178" s="153" t="s">
        <v>839</v>
      </c>
      <c r="G178" s="153">
        <v>98</v>
      </c>
      <c r="H178" s="153" t="s">
        <v>619</v>
      </c>
      <c r="I178" s="70" t="str">
        <f>VLOOKUP(A178,EMPRESAS!$A$1:$I$245,9,0)</f>
        <v>MAGDALENA</v>
      </c>
      <c r="J178" s="154">
        <v>1</v>
      </c>
      <c r="K178" s="71" t="str">
        <f>VLOOKUP(J178,AUXILIAR_TIPO_ASEGURADORA!$A$2:$B$19,2,0)</f>
        <v>PREVISORA</v>
      </c>
      <c r="L178" s="154">
        <v>3000021</v>
      </c>
      <c r="M178" s="155">
        <v>43905</v>
      </c>
      <c r="N178" s="154">
        <v>1005038</v>
      </c>
      <c r="O178" s="155">
        <v>43905</v>
      </c>
      <c r="P178" s="154">
        <v>1000113</v>
      </c>
      <c r="Q178" s="155">
        <v>43928</v>
      </c>
      <c r="T178" t="str">
        <f t="shared" ca="1" si="6"/>
        <v>Vencida</v>
      </c>
      <c r="U178">
        <f t="shared" ca="1" si="7"/>
        <v>743</v>
      </c>
      <c r="V178" t="str">
        <f t="shared" ca="1" si="8"/>
        <v xml:space="preserve"> </v>
      </c>
    </row>
    <row r="179" spans="1:22">
      <c r="A179" s="3" t="s">
        <v>31</v>
      </c>
      <c r="B179" s="30" t="str">
        <f>VLOOKUP(A179,EMPRESAS!$A$1:$B$245,2,0)</f>
        <v>COOPERATIVA TRANSAMAZONICA DE TRANSPORTADORES FLUVIALES Y TERRESTRES "COOTRANSAMAZONICA LTDA"</v>
      </c>
      <c r="C179" s="2" t="str">
        <f>VLOOKUP(A179,EMPRESAS!$A$1:$C$245,3,0)</f>
        <v xml:space="preserve">Carga General </v>
      </c>
      <c r="D179" s="23" t="s">
        <v>840</v>
      </c>
      <c r="E179" s="60">
        <v>40110232</v>
      </c>
      <c r="F179" s="60" t="s">
        <v>617</v>
      </c>
      <c r="G179" s="343">
        <v>958.89</v>
      </c>
      <c r="H179" s="60" t="s">
        <v>841</v>
      </c>
      <c r="I179" s="70" t="str">
        <f>VLOOKUP(A179,EMPRESAS!$A$1:$I$245,9,0)</f>
        <v>PUTUMAYO</v>
      </c>
      <c r="J179" s="71">
        <v>1</v>
      </c>
      <c r="K179" s="71" t="str">
        <f>VLOOKUP(J179,AUXILIAR_TIPO_ASEGURADORA!$A$2:$B$19,2,0)</f>
        <v>PREVISORA</v>
      </c>
      <c r="L179" s="71">
        <v>3000144</v>
      </c>
      <c r="M179" s="72">
        <v>44498</v>
      </c>
      <c r="N179" s="71">
        <v>1006145</v>
      </c>
      <c r="O179" s="72">
        <v>44488</v>
      </c>
      <c r="P179" s="71">
        <v>1009262</v>
      </c>
      <c r="Q179" s="72">
        <v>44488</v>
      </c>
      <c r="T179" t="str">
        <f t="shared" ca="1" si="6"/>
        <v>Vencida</v>
      </c>
      <c r="U179">
        <f t="shared" ca="1" si="7"/>
        <v>160</v>
      </c>
    </row>
    <row r="180" spans="1:22">
      <c r="A180" s="3" t="s">
        <v>31</v>
      </c>
      <c r="B180" s="30" t="str">
        <f>VLOOKUP(A180,EMPRESAS!$A$1:$B$245,2,0)</f>
        <v>COOPERATIVA TRANSAMAZONICA DE TRANSPORTADORES FLUVIALES Y TERRESTRES "COOTRANSAMAZONICA LTDA"</v>
      </c>
      <c r="C180" s="2" t="str">
        <f>VLOOKUP(A180,EMPRESAS!$A$1:$C$245,3,0)</f>
        <v xml:space="preserve">Carga General </v>
      </c>
      <c r="D180" s="23" t="s">
        <v>842</v>
      </c>
      <c r="E180" s="60">
        <v>40110186</v>
      </c>
      <c r="F180" s="60" t="s">
        <v>653</v>
      </c>
      <c r="G180" s="343">
        <v>739.37</v>
      </c>
      <c r="H180" s="60" t="s">
        <v>841</v>
      </c>
      <c r="I180" s="70" t="str">
        <f>VLOOKUP(A180,EMPRESAS!$A$1:$I$245,9,0)</f>
        <v>PUTUMAYO</v>
      </c>
      <c r="J180" s="71">
        <v>1</v>
      </c>
      <c r="K180" s="71" t="str">
        <f>VLOOKUP(J180,AUXILIAR_TIPO_ASEGURADORA!$A$2:$B$19,2,0)</f>
        <v>PREVISORA</v>
      </c>
      <c r="L180" s="71">
        <v>3000144</v>
      </c>
      <c r="M180" s="72">
        <v>44498</v>
      </c>
      <c r="N180" s="71">
        <v>1006145</v>
      </c>
      <c r="O180" s="72">
        <v>44488</v>
      </c>
      <c r="P180" s="71">
        <v>1009262</v>
      </c>
      <c r="Q180" s="72">
        <v>44488</v>
      </c>
      <c r="T180" t="str">
        <f t="shared" ca="1" si="6"/>
        <v>Vencida</v>
      </c>
      <c r="U180">
        <f t="shared" ca="1" si="7"/>
        <v>160</v>
      </c>
    </row>
    <row r="181" spans="1:22">
      <c r="A181" s="3" t="s">
        <v>31</v>
      </c>
      <c r="B181" s="30" t="str">
        <f>VLOOKUP(A181,EMPRESAS!$A$1:$B$245,2,0)</f>
        <v>COOPERATIVA TRANSAMAZONICA DE TRANSPORTADORES FLUVIALES Y TERRESTRES "COOTRANSAMAZONICA LTDA"</v>
      </c>
      <c r="C181" s="2" t="str">
        <f>VLOOKUP(A181,EMPRESAS!$A$1:$C$245,3,0)</f>
        <v xml:space="preserve">Carga General </v>
      </c>
      <c r="D181" s="23" t="s">
        <v>843</v>
      </c>
      <c r="E181" s="60">
        <v>40110023</v>
      </c>
      <c r="F181" s="60" t="s">
        <v>651</v>
      </c>
      <c r="G181" s="343" t="s">
        <v>844</v>
      </c>
      <c r="H181" s="60" t="s">
        <v>841</v>
      </c>
      <c r="I181" s="70" t="str">
        <f>VLOOKUP(A181,EMPRESAS!$A$1:$I$245,9,0)</f>
        <v>PUTUMAYO</v>
      </c>
      <c r="J181" s="71">
        <v>1</v>
      </c>
      <c r="K181" s="71" t="str">
        <f>VLOOKUP(J181,AUXILIAR_TIPO_ASEGURADORA!$A$2:$B$19,2,0)</f>
        <v>PREVISORA</v>
      </c>
      <c r="L181" s="71">
        <v>3000144</v>
      </c>
      <c r="M181" s="72">
        <v>44498</v>
      </c>
      <c r="N181" s="71">
        <v>1006145</v>
      </c>
      <c r="O181" s="72">
        <v>44488</v>
      </c>
      <c r="P181" s="71">
        <v>1009262</v>
      </c>
      <c r="Q181" s="72">
        <v>44488</v>
      </c>
      <c r="T181" t="str">
        <f t="shared" ca="1" si="6"/>
        <v>Vencida</v>
      </c>
      <c r="U181">
        <f t="shared" ca="1" si="7"/>
        <v>160</v>
      </c>
    </row>
    <row r="182" spans="1:22">
      <c r="A182" s="3" t="s">
        <v>31</v>
      </c>
      <c r="B182" s="30" t="str">
        <f>VLOOKUP(A182,EMPRESAS!$A$1:$B$245,2,0)</f>
        <v>COOPERATIVA TRANSAMAZONICA DE TRANSPORTADORES FLUVIALES Y TERRESTRES "COOTRANSAMAZONICA LTDA"</v>
      </c>
      <c r="C182" s="2" t="str">
        <f>VLOOKUP(A182,EMPRESAS!$A$1:$C$245,3,0)</f>
        <v xml:space="preserve">Carga General </v>
      </c>
      <c r="D182" s="23" t="s">
        <v>845</v>
      </c>
      <c r="E182" s="60">
        <v>40110030</v>
      </c>
      <c r="F182" s="60" t="s">
        <v>651</v>
      </c>
      <c r="G182" s="344">
        <v>82</v>
      </c>
      <c r="H182" s="60" t="s">
        <v>841</v>
      </c>
      <c r="I182" s="70" t="str">
        <f>VLOOKUP(A182,EMPRESAS!$A$1:$I$245,9,0)</f>
        <v>PUTUMAYO</v>
      </c>
      <c r="J182" s="71">
        <v>1</v>
      </c>
      <c r="K182" s="71" t="str">
        <f>VLOOKUP(J182,AUXILIAR_TIPO_ASEGURADORA!$A$2:$B$19,2,0)</f>
        <v>PREVISORA</v>
      </c>
      <c r="L182" s="71">
        <v>3000144</v>
      </c>
      <c r="M182" s="72">
        <v>44498</v>
      </c>
      <c r="N182" s="71">
        <v>1006145</v>
      </c>
      <c r="O182" s="72">
        <v>44488</v>
      </c>
      <c r="P182" s="71">
        <v>1009262</v>
      </c>
      <c r="Q182" s="72">
        <v>44488</v>
      </c>
      <c r="T182" t="str">
        <f t="shared" ca="1" si="6"/>
        <v>Vencida</v>
      </c>
      <c r="U182">
        <f t="shared" ca="1" si="7"/>
        <v>160</v>
      </c>
    </row>
    <row r="183" spans="1:22">
      <c r="A183" s="3" t="s">
        <v>31</v>
      </c>
      <c r="B183" s="30" t="str">
        <f>VLOOKUP(A183,EMPRESAS!$A$1:$B$245,2,0)</f>
        <v>COOPERATIVA TRANSAMAZONICA DE TRANSPORTADORES FLUVIALES Y TERRESTRES "COOTRANSAMAZONICA LTDA"</v>
      </c>
      <c r="C183" s="2" t="str">
        <f>VLOOKUP(A183,EMPRESAS!$A$1:$C$245,3,0)</f>
        <v xml:space="preserve">Carga General </v>
      </c>
      <c r="D183" s="23" t="s">
        <v>846</v>
      </c>
      <c r="E183" s="60">
        <v>40110111</v>
      </c>
      <c r="F183" s="60" t="s">
        <v>653</v>
      </c>
      <c r="G183" s="64">
        <v>1060</v>
      </c>
      <c r="H183" s="60" t="s">
        <v>847</v>
      </c>
      <c r="I183" s="70" t="str">
        <f>VLOOKUP(A183,EMPRESAS!$A$1:$I$245,9,0)</f>
        <v>PUTUMAYO</v>
      </c>
      <c r="J183" s="71">
        <v>1</v>
      </c>
      <c r="K183" s="71" t="str">
        <f>VLOOKUP(J183,AUXILIAR_TIPO_ASEGURADORA!$A$2:$B$19,2,0)</f>
        <v>PREVISORA</v>
      </c>
      <c r="L183" s="71">
        <v>3000144</v>
      </c>
      <c r="M183" s="72">
        <v>44498</v>
      </c>
      <c r="N183" s="71">
        <v>1006145</v>
      </c>
      <c r="O183" s="72">
        <v>44488</v>
      </c>
      <c r="P183" s="71">
        <v>1009262</v>
      </c>
      <c r="Q183" s="72">
        <v>44488</v>
      </c>
      <c r="T183" t="str">
        <f t="shared" ca="1" si="6"/>
        <v>Vencida</v>
      </c>
      <c r="U183">
        <f t="shared" ca="1" si="7"/>
        <v>160</v>
      </c>
    </row>
    <row r="184" spans="1:22">
      <c r="A184" s="3" t="s">
        <v>31</v>
      </c>
      <c r="B184" s="30" t="str">
        <f>VLOOKUP(A184,EMPRESAS!$A$1:$B$245,2,0)</f>
        <v>COOPERATIVA TRANSAMAZONICA DE TRANSPORTADORES FLUVIALES Y TERRESTRES "COOTRANSAMAZONICA LTDA"</v>
      </c>
      <c r="C184" s="2" t="str">
        <f>VLOOKUP(A184,EMPRESAS!$A$1:$C$245,3,0)</f>
        <v xml:space="preserve">Carga General </v>
      </c>
      <c r="D184" s="23" t="s">
        <v>848</v>
      </c>
      <c r="E184" s="60">
        <v>40110009</v>
      </c>
      <c r="F184" s="60" t="s">
        <v>617</v>
      </c>
      <c r="G184" s="343">
        <v>854.63</v>
      </c>
      <c r="H184" s="60" t="s">
        <v>841</v>
      </c>
      <c r="I184" s="70" t="str">
        <f>VLOOKUP(A184,EMPRESAS!$A$1:$I$245,9,0)</f>
        <v>PUTUMAYO</v>
      </c>
      <c r="J184" s="71">
        <v>1</v>
      </c>
      <c r="K184" s="71" t="str">
        <f>VLOOKUP(J184,AUXILIAR_TIPO_ASEGURADORA!$A$2:$B$19,2,0)</f>
        <v>PREVISORA</v>
      </c>
      <c r="L184" s="71">
        <v>3000144</v>
      </c>
      <c r="M184" s="72">
        <v>44498</v>
      </c>
      <c r="N184" s="71">
        <v>1006145</v>
      </c>
      <c r="O184" s="72">
        <v>44488</v>
      </c>
      <c r="P184" s="71">
        <v>1009262</v>
      </c>
      <c r="Q184" s="72">
        <v>44488</v>
      </c>
      <c r="T184" t="str">
        <f t="shared" ca="1" si="6"/>
        <v>Vencida</v>
      </c>
      <c r="U184">
        <f t="shared" ca="1" si="7"/>
        <v>160</v>
      </c>
    </row>
    <row r="185" spans="1:22">
      <c r="A185" s="3" t="s">
        <v>31</v>
      </c>
      <c r="B185" s="30" t="str">
        <f>VLOOKUP(A185,EMPRESAS!$A$1:$B$245,2,0)</f>
        <v>COOPERATIVA TRANSAMAZONICA DE TRANSPORTADORES FLUVIALES Y TERRESTRES "COOTRANSAMAZONICA LTDA"</v>
      </c>
      <c r="C185" s="2" t="str">
        <f>VLOOKUP(A185,EMPRESAS!$A$1:$C$245,3,0)</f>
        <v xml:space="preserve">Carga General </v>
      </c>
      <c r="D185" s="23" t="s">
        <v>849</v>
      </c>
      <c r="E185" s="60">
        <v>40110141</v>
      </c>
      <c r="F185" s="60" t="s">
        <v>617</v>
      </c>
      <c r="G185" s="344" t="s">
        <v>850</v>
      </c>
      <c r="H185" s="60" t="s">
        <v>841</v>
      </c>
      <c r="I185" s="70" t="str">
        <f>VLOOKUP(A185,EMPRESAS!$A$1:$I$245,9,0)</f>
        <v>PUTUMAYO</v>
      </c>
      <c r="J185" s="71">
        <v>1</v>
      </c>
      <c r="K185" s="71" t="str">
        <f>VLOOKUP(J185,AUXILIAR_TIPO_ASEGURADORA!$A$2:$B$19,2,0)</f>
        <v>PREVISORA</v>
      </c>
      <c r="L185" s="71">
        <v>3000144</v>
      </c>
      <c r="M185" s="72">
        <v>44498</v>
      </c>
      <c r="N185" s="71">
        <v>1006145</v>
      </c>
      <c r="O185" s="72">
        <v>44488</v>
      </c>
      <c r="P185" s="71">
        <v>1009262</v>
      </c>
      <c r="Q185" s="72">
        <v>44488</v>
      </c>
      <c r="T185" t="str">
        <f t="shared" ca="1" si="6"/>
        <v>Vencida</v>
      </c>
      <c r="U185">
        <f t="shared" ca="1" si="7"/>
        <v>160</v>
      </c>
    </row>
    <row r="186" spans="1:22">
      <c r="A186" s="3" t="s">
        <v>31</v>
      </c>
      <c r="B186" s="30" t="str">
        <f>VLOOKUP(A186,EMPRESAS!$A$1:$B$245,2,0)</f>
        <v>COOPERATIVA TRANSAMAZONICA DE TRANSPORTADORES FLUVIALES Y TERRESTRES "COOTRANSAMAZONICA LTDA"</v>
      </c>
      <c r="C186" s="2" t="str">
        <f>VLOOKUP(A186,EMPRESAS!$A$1:$C$245,3,0)</f>
        <v xml:space="preserve">Carga General </v>
      </c>
      <c r="D186" s="23" t="s">
        <v>851</v>
      </c>
      <c r="E186" s="60">
        <v>40110149</v>
      </c>
      <c r="F186" s="60" t="s">
        <v>617</v>
      </c>
      <c r="G186" s="343">
        <v>958.47</v>
      </c>
      <c r="H186" s="60" t="s">
        <v>841</v>
      </c>
      <c r="I186" s="70" t="str">
        <f>VLOOKUP(A186,EMPRESAS!$A$1:$I$245,9,0)</f>
        <v>PUTUMAYO</v>
      </c>
      <c r="J186" s="71">
        <v>1</v>
      </c>
      <c r="K186" s="71" t="str">
        <f>VLOOKUP(J186,AUXILIAR_TIPO_ASEGURADORA!$A$2:$B$19,2,0)</f>
        <v>PREVISORA</v>
      </c>
      <c r="L186" s="71">
        <v>3000144</v>
      </c>
      <c r="M186" s="72">
        <v>44498</v>
      </c>
      <c r="N186" s="71">
        <v>1006145</v>
      </c>
      <c r="O186" s="72">
        <v>44488</v>
      </c>
      <c r="P186" s="71">
        <v>1009262</v>
      </c>
      <c r="Q186" s="72">
        <v>44488</v>
      </c>
      <c r="T186" t="str">
        <f t="shared" ca="1" si="6"/>
        <v>Vencida</v>
      </c>
      <c r="U186">
        <f t="shared" ca="1" si="7"/>
        <v>160</v>
      </c>
    </row>
    <row r="187" spans="1:22">
      <c r="A187" s="3" t="s">
        <v>31</v>
      </c>
      <c r="B187" s="30" t="str">
        <f>VLOOKUP(A187,EMPRESAS!$A$1:$B$245,2,0)</f>
        <v>COOPERATIVA TRANSAMAZONICA DE TRANSPORTADORES FLUVIALES Y TERRESTRES "COOTRANSAMAZONICA LTDA"</v>
      </c>
      <c r="C187" s="2" t="str">
        <f>VLOOKUP(A187,EMPRESAS!$A$1:$C$245,3,0)</f>
        <v xml:space="preserve">Carga General </v>
      </c>
      <c r="D187" s="23" t="s">
        <v>852</v>
      </c>
      <c r="E187" s="60">
        <v>40110145</v>
      </c>
      <c r="F187" s="60" t="s">
        <v>617</v>
      </c>
      <c r="G187" s="343" t="s">
        <v>853</v>
      </c>
      <c r="H187" s="60" t="s">
        <v>841</v>
      </c>
      <c r="I187" s="70" t="str">
        <f>VLOOKUP(A187,EMPRESAS!$A$1:$I$245,9,0)</f>
        <v>PUTUMAYO</v>
      </c>
      <c r="J187" s="71">
        <v>1</v>
      </c>
      <c r="K187" s="71" t="str">
        <f>VLOOKUP(J187,AUXILIAR_TIPO_ASEGURADORA!$A$2:$B$19,2,0)</f>
        <v>PREVISORA</v>
      </c>
      <c r="L187" s="71">
        <v>3000144</v>
      </c>
      <c r="M187" s="72">
        <v>44498</v>
      </c>
      <c r="N187" s="71">
        <v>1006145</v>
      </c>
      <c r="O187" s="72">
        <v>44488</v>
      </c>
      <c r="P187" s="71">
        <v>1009262</v>
      </c>
      <c r="Q187" s="72">
        <v>44488</v>
      </c>
      <c r="T187" t="str">
        <f t="shared" ca="1" si="6"/>
        <v>Vencida</v>
      </c>
      <c r="U187">
        <f t="shared" ca="1" si="7"/>
        <v>160</v>
      </c>
    </row>
    <row r="188" spans="1:22">
      <c r="A188" s="3" t="s">
        <v>31</v>
      </c>
      <c r="B188" s="30" t="str">
        <f>VLOOKUP(A188,EMPRESAS!$A$1:$B$245,2,0)</f>
        <v>COOPERATIVA TRANSAMAZONICA DE TRANSPORTADORES FLUVIALES Y TERRESTRES "COOTRANSAMAZONICA LTDA"</v>
      </c>
      <c r="C188" s="2" t="str">
        <f>VLOOKUP(A188,EMPRESAS!$A$1:$C$245,3,0)</f>
        <v xml:space="preserve">Carga General </v>
      </c>
      <c r="D188" s="23" t="s">
        <v>854</v>
      </c>
      <c r="E188" s="60">
        <v>40110146</v>
      </c>
      <c r="F188" s="60" t="s">
        <v>653</v>
      </c>
      <c r="G188" s="343">
        <v>224.22</v>
      </c>
      <c r="H188" s="60" t="s">
        <v>841</v>
      </c>
      <c r="I188" s="70" t="str">
        <f>VLOOKUP(A188,EMPRESAS!$A$1:$I$245,9,0)</f>
        <v>PUTUMAYO</v>
      </c>
      <c r="J188" s="71">
        <v>1</v>
      </c>
      <c r="K188" s="71" t="str">
        <f>VLOOKUP(J188,AUXILIAR_TIPO_ASEGURADORA!$A$2:$B$19,2,0)</f>
        <v>PREVISORA</v>
      </c>
      <c r="L188" s="71">
        <v>3000144</v>
      </c>
      <c r="M188" s="72">
        <v>44498</v>
      </c>
      <c r="N188" s="71">
        <v>1006145</v>
      </c>
      <c r="O188" s="72">
        <v>44488</v>
      </c>
      <c r="P188" s="71">
        <v>1009262</v>
      </c>
      <c r="Q188" s="72">
        <v>44488</v>
      </c>
      <c r="T188" t="str">
        <f t="shared" ca="1" si="6"/>
        <v>Vencida</v>
      </c>
      <c r="U188">
        <f t="shared" ca="1" si="7"/>
        <v>160</v>
      </c>
    </row>
    <row r="189" spans="1:22">
      <c r="A189" s="3" t="s">
        <v>31</v>
      </c>
      <c r="B189" s="30" t="str">
        <f>VLOOKUP(A189,EMPRESAS!$A$1:$B$245,2,0)</f>
        <v>COOPERATIVA TRANSAMAZONICA DE TRANSPORTADORES FLUVIALES Y TERRESTRES "COOTRANSAMAZONICA LTDA"</v>
      </c>
      <c r="C189" s="2" t="str">
        <f>VLOOKUP(A189,EMPRESAS!$A$1:$C$245,3,0)</f>
        <v xml:space="preserve">Carga General </v>
      </c>
      <c r="D189" s="23" t="s">
        <v>855</v>
      </c>
      <c r="E189" s="60">
        <v>40110018</v>
      </c>
      <c r="F189" s="60" t="s">
        <v>653</v>
      </c>
      <c r="G189" s="344">
        <v>94</v>
      </c>
      <c r="H189" s="60" t="s">
        <v>841</v>
      </c>
      <c r="I189" s="70" t="str">
        <f>VLOOKUP(A189,EMPRESAS!$A$1:$I$245,9,0)</f>
        <v>PUTUMAYO</v>
      </c>
      <c r="J189" s="71">
        <v>1</v>
      </c>
      <c r="K189" s="71" t="str">
        <f>VLOOKUP(J189,AUXILIAR_TIPO_ASEGURADORA!$A$2:$B$19,2,0)</f>
        <v>PREVISORA</v>
      </c>
      <c r="L189" s="71">
        <v>3000144</v>
      </c>
      <c r="M189" s="72">
        <v>44498</v>
      </c>
      <c r="N189" s="71">
        <v>1006145</v>
      </c>
      <c r="O189" s="72">
        <v>44488</v>
      </c>
      <c r="P189" s="71">
        <v>1009262</v>
      </c>
      <c r="Q189" s="72">
        <v>44488</v>
      </c>
      <c r="T189" t="str">
        <f t="shared" ca="1" si="6"/>
        <v>Vencida</v>
      </c>
      <c r="U189">
        <f t="shared" ca="1" si="7"/>
        <v>160</v>
      </c>
    </row>
    <row r="190" spans="1:22">
      <c r="A190" s="3" t="s">
        <v>31</v>
      </c>
      <c r="B190" s="30" t="str">
        <f>VLOOKUP(A190,EMPRESAS!$A$1:$B$245,2,0)</f>
        <v>COOPERATIVA TRANSAMAZONICA DE TRANSPORTADORES FLUVIALES Y TERRESTRES "COOTRANSAMAZONICA LTDA"</v>
      </c>
      <c r="C190" s="2" t="str">
        <f>VLOOKUP(A190,EMPRESAS!$A$1:$C$245,3,0)</f>
        <v xml:space="preserve">Carga General </v>
      </c>
      <c r="D190" s="23" t="s">
        <v>856</v>
      </c>
      <c r="E190" s="60">
        <v>40110188</v>
      </c>
      <c r="F190" s="60" t="s">
        <v>653</v>
      </c>
      <c r="G190" s="343" t="s">
        <v>857</v>
      </c>
      <c r="H190" s="60" t="s">
        <v>841</v>
      </c>
      <c r="I190" s="70" t="str">
        <f>VLOOKUP(A190,EMPRESAS!$A$1:$I$245,9,0)</f>
        <v>PUTUMAYO</v>
      </c>
      <c r="J190" s="71">
        <v>1</v>
      </c>
      <c r="K190" s="71" t="str">
        <f>VLOOKUP(J190,AUXILIAR_TIPO_ASEGURADORA!$A$2:$B$19,2,0)</f>
        <v>PREVISORA</v>
      </c>
      <c r="L190" s="71">
        <v>3000144</v>
      </c>
      <c r="M190" s="72">
        <v>44498</v>
      </c>
      <c r="N190" s="71">
        <v>1006145</v>
      </c>
      <c r="O190" s="72">
        <v>44488</v>
      </c>
      <c r="P190" s="71">
        <v>1009262</v>
      </c>
      <c r="Q190" s="72">
        <v>44488</v>
      </c>
      <c r="T190" t="str">
        <f t="shared" ca="1" si="6"/>
        <v>Vencida</v>
      </c>
      <c r="U190">
        <f t="shared" ca="1" si="7"/>
        <v>160</v>
      </c>
    </row>
    <row r="191" spans="1:22">
      <c r="A191" s="3" t="s">
        <v>31</v>
      </c>
      <c r="B191" s="30" t="str">
        <f>VLOOKUP(A191,EMPRESAS!$A$1:$B$245,2,0)</f>
        <v>COOPERATIVA TRANSAMAZONICA DE TRANSPORTADORES FLUVIALES Y TERRESTRES "COOTRANSAMAZONICA LTDA"</v>
      </c>
      <c r="C191" s="2" t="str">
        <f>VLOOKUP(A191,EMPRESAS!$A$1:$C$245,3,0)</f>
        <v xml:space="preserve">Carga General </v>
      </c>
      <c r="D191" s="23" t="s">
        <v>858</v>
      </c>
      <c r="E191" s="60">
        <v>40110142</v>
      </c>
      <c r="F191" s="60" t="s">
        <v>653</v>
      </c>
      <c r="G191" s="344" t="s">
        <v>859</v>
      </c>
      <c r="H191" s="60" t="s">
        <v>841</v>
      </c>
      <c r="I191" s="70" t="str">
        <f>VLOOKUP(A191,EMPRESAS!$A$1:$I$245,9,0)</f>
        <v>PUTUMAYO</v>
      </c>
      <c r="J191" s="71">
        <v>1</v>
      </c>
      <c r="K191" s="71" t="str">
        <f>VLOOKUP(J191,AUXILIAR_TIPO_ASEGURADORA!$A$2:$B$19,2,0)</f>
        <v>PREVISORA</v>
      </c>
      <c r="L191" s="71">
        <v>3000144</v>
      </c>
      <c r="M191" s="72">
        <v>44498</v>
      </c>
      <c r="N191" s="71">
        <v>1006145</v>
      </c>
      <c r="O191" s="72">
        <v>44488</v>
      </c>
      <c r="P191" s="71">
        <v>1009262</v>
      </c>
      <c r="Q191" s="72">
        <v>44488</v>
      </c>
      <c r="T191" t="str">
        <f t="shared" ca="1" si="6"/>
        <v>Vencida</v>
      </c>
      <c r="U191">
        <f t="shared" ca="1" si="7"/>
        <v>160</v>
      </c>
    </row>
    <row r="192" spans="1:22">
      <c r="A192" s="3" t="s">
        <v>31</v>
      </c>
      <c r="B192" s="30" t="str">
        <f>VLOOKUP(A192,EMPRESAS!$A$1:$B$245,2,0)</f>
        <v>COOPERATIVA TRANSAMAZONICA DE TRANSPORTADORES FLUVIALES Y TERRESTRES "COOTRANSAMAZONICA LTDA"</v>
      </c>
      <c r="C192" s="2" t="str">
        <f>VLOOKUP(A192,EMPRESAS!$A$1:$C$245,3,0)</f>
        <v xml:space="preserve">Carga General </v>
      </c>
      <c r="D192" s="23" t="s">
        <v>860</v>
      </c>
      <c r="E192" s="60">
        <v>40110050</v>
      </c>
      <c r="F192" s="60" t="s">
        <v>653</v>
      </c>
      <c r="G192" s="344" t="s">
        <v>861</v>
      </c>
      <c r="H192" s="60" t="s">
        <v>841</v>
      </c>
      <c r="I192" s="70" t="str">
        <f>VLOOKUP(A192,EMPRESAS!$A$1:$I$245,9,0)</f>
        <v>PUTUMAYO</v>
      </c>
      <c r="J192" s="71">
        <v>1</v>
      </c>
      <c r="K192" s="71" t="str">
        <f>VLOOKUP(J192,AUXILIAR_TIPO_ASEGURADORA!$A$2:$B$19,2,0)</f>
        <v>PREVISORA</v>
      </c>
      <c r="L192" s="71">
        <v>3000144</v>
      </c>
      <c r="M192" s="72">
        <v>44498</v>
      </c>
      <c r="N192" s="71">
        <v>1006145</v>
      </c>
      <c r="O192" s="72">
        <v>44488</v>
      </c>
      <c r="P192" s="71">
        <v>1009262</v>
      </c>
      <c r="Q192" s="72">
        <v>44488</v>
      </c>
      <c r="T192" t="str">
        <f t="shared" ca="1" si="6"/>
        <v>Vencida</v>
      </c>
      <c r="U192">
        <f t="shared" ca="1" si="7"/>
        <v>160</v>
      </c>
    </row>
    <row r="193" spans="1:21">
      <c r="A193" s="3" t="s">
        <v>31</v>
      </c>
      <c r="B193" s="30" t="str">
        <f>VLOOKUP(A193,EMPRESAS!$A$1:$B$245,2,0)</f>
        <v>COOPERATIVA TRANSAMAZONICA DE TRANSPORTADORES FLUVIALES Y TERRESTRES "COOTRANSAMAZONICA LTDA"</v>
      </c>
      <c r="C193" s="2" t="str">
        <f>VLOOKUP(A193,EMPRESAS!$A$1:$C$245,3,0)</f>
        <v xml:space="preserve">Carga General </v>
      </c>
      <c r="D193" s="23" t="s">
        <v>862</v>
      </c>
      <c r="E193" s="60">
        <v>40110073</v>
      </c>
      <c r="F193" s="60" t="s">
        <v>653</v>
      </c>
      <c r="G193" s="343" t="s">
        <v>863</v>
      </c>
      <c r="H193" s="60" t="s">
        <v>841</v>
      </c>
      <c r="I193" s="70" t="str">
        <f>VLOOKUP(A193,EMPRESAS!$A$1:$I$245,9,0)</f>
        <v>PUTUMAYO</v>
      </c>
      <c r="J193" s="71">
        <v>1</v>
      </c>
      <c r="K193" s="71" t="str">
        <f>VLOOKUP(J193,AUXILIAR_TIPO_ASEGURADORA!$A$2:$B$19,2,0)</f>
        <v>PREVISORA</v>
      </c>
      <c r="L193" s="71">
        <v>3000144</v>
      </c>
      <c r="M193" s="72">
        <v>44498</v>
      </c>
      <c r="N193" s="71">
        <v>1006145</v>
      </c>
      <c r="O193" s="72">
        <v>44488</v>
      </c>
      <c r="P193" s="71">
        <v>1009262</v>
      </c>
      <c r="Q193" s="72">
        <v>44488</v>
      </c>
      <c r="T193" t="str">
        <f t="shared" ca="1" si="6"/>
        <v>Vencida</v>
      </c>
      <c r="U193">
        <f t="shared" ca="1" si="7"/>
        <v>160</v>
      </c>
    </row>
    <row r="194" spans="1:21">
      <c r="A194" s="3" t="s">
        <v>31</v>
      </c>
      <c r="B194" s="30" t="str">
        <f>VLOOKUP(A194,EMPRESAS!$A$1:$B$245,2,0)</f>
        <v>COOPERATIVA TRANSAMAZONICA DE TRANSPORTADORES FLUVIALES Y TERRESTRES "COOTRANSAMAZONICA LTDA"</v>
      </c>
      <c r="C194" s="2" t="str">
        <f>VLOOKUP(A194,EMPRESAS!$A$1:$C$245,3,0)</f>
        <v xml:space="preserve">Carga General </v>
      </c>
      <c r="D194" s="23" t="s">
        <v>864</v>
      </c>
      <c r="E194" s="60">
        <v>4051983</v>
      </c>
      <c r="F194" s="60" t="s">
        <v>653</v>
      </c>
      <c r="G194" s="343" t="s">
        <v>865</v>
      </c>
      <c r="H194" s="60" t="s">
        <v>841</v>
      </c>
      <c r="I194" s="70" t="str">
        <f>VLOOKUP(A194,EMPRESAS!$A$1:$I$245,9,0)</f>
        <v>PUTUMAYO</v>
      </c>
      <c r="J194" s="71">
        <v>1</v>
      </c>
      <c r="K194" s="71" t="str">
        <f>VLOOKUP(J194,AUXILIAR_TIPO_ASEGURADORA!$A$2:$B$19,2,0)</f>
        <v>PREVISORA</v>
      </c>
      <c r="L194" s="71">
        <v>3000144</v>
      </c>
      <c r="M194" s="72">
        <v>44498</v>
      </c>
      <c r="N194" s="71">
        <v>1006145</v>
      </c>
      <c r="O194" s="72">
        <v>44488</v>
      </c>
      <c r="P194" s="71">
        <v>1009262</v>
      </c>
      <c r="Q194" s="72">
        <v>44488</v>
      </c>
      <c r="T194" t="str">
        <f t="shared" ca="1" si="6"/>
        <v>Vencida</v>
      </c>
      <c r="U194">
        <f t="shared" ca="1" si="7"/>
        <v>160</v>
      </c>
    </row>
    <row r="195" spans="1:21">
      <c r="A195" s="3" t="s">
        <v>31</v>
      </c>
      <c r="B195" s="30" t="str">
        <f>VLOOKUP(A195,EMPRESAS!$A$1:$B$245,2,0)</f>
        <v>COOPERATIVA TRANSAMAZONICA DE TRANSPORTADORES FLUVIALES Y TERRESTRES "COOTRANSAMAZONICA LTDA"</v>
      </c>
      <c r="C195" s="2" t="str">
        <f>VLOOKUP(A195,EMPRESAS!$A$1:$C$245,3,0)</f>
        <v xml:space="preserve">Carga General </v>
      </c>
      <c r="D195" s="23" t="s">
        <v>866</v>
      </c>
      <c r="E195" s="60">
        <v>40110028</v>
      </c>
      <c r="F195" s="60" t="s">
        <v>653</v>
      </c>
      <c r="G195" s="343" t="s">
        <v>867</v>
      </c>
      <c r="H195" s="60" t="s">
        <v>841</v>
      </c>
      <c r="I195" s="70" t="str">
        <f>VLOOKUP(A195,EMPRESAS!$A$1:$I$245,9,0)</f>
        <v>PUTUMAYO</v>
      </c>
      <c r="J195" s="71">
        <v>1</v>
      </c>
      <c r="K195" s="71" t="str">
        <f>VLOOKUP(J195,AUXILIAR_TIPO_ASEGURADORA!$A$2:$B$19,2,0)</f>
        <v>PREVISORA</v>
      </c>
      <c r="L195" s="71">
        <v>3000144</v>
      </c>
      <c r="M195" s="72">
        <v>44498</v>
      </c>
      <c r="N195" s="71">
        <v>1006145</v>
      </c>
      <c r="O195" s="72">
        <v>44488</v>
      </c>
      <c r="P195" s="71">
        <v>1009262</v>
      </c>
      <c r="Q195" s="72">
        <v>44488</v>
      </c>
      <c r="T195" t="str">
        <f t="shared" ref="T195:T258" ca="1" si="9">IF(O195&lt;$Y$1,"Vencida","Vigente")</f>
        <v>Vencida</v>
      </c>
      <c r="U195">
        <f t="shared" ref="U195:U258" ca="1" si="10">$Y$1-O195</f>
        <v>160</v>
      </c>
    </row>
    <row r="196" spans="1:21">
      <c r="A196" s="3" t="s">
        <v>31</v>
      </c>
      <c r="B196" s="30" t="str">
        <f>VLOOKUP(A196,EMPRESAS!$A$1:$B$245,2,0)</f>
        <v>COOPERATIVA TRANSAMAZONICA DE TRANSPORTADORES FLUVIALES Y TERRESTRES "COOTRANSAMAZONICA LTDA"</v>
      </c>
      <c r="C196" s="2" t="str">
        <f>VLOOKUP(A196,EMPRESAS!$A$1:$C$245,3,0)</f>
        <v xml:space="preserve">Carga General </v>
      </c>
      <c r="D196" s="23" t="s">
        <v>868</v>
      </c>
      <c r="E196" s="60">
        <v>40110216</v>
      </c>
      <c r="F196" s="60" t="s">
        <v>653</v>
      </c>
      <c r="G196" s="343" t="s">
        <v>869</v>
      </c>
      <c r="H196" s="60" t="s">
        <v>841</v>
      </c>
      <c r="I196" s="70" t="str">
        <f>VLOOKUP(A196,EMPRESAS!$A$1:$I$245,9,0)</f>
        <v>PUTUMAYO</v>
      </c>
      <c r="J196" s="71">
        <v>1</v>
      </c>
      <c r="K196" s="71" t="str">
        <f>VLOOKUP(J196,AUXILIAR_TIPO_ASEGURADORA!$A$2:$B$19,2,0)</f>
        <v>PREVISORA</v>
      </c>
      <c r="L196" s="71">
        <v>3000144</v>
      </c>
      <c r="M196" s="72">
        <v>44498</v>
      </c>
      <c r="N196" s="71">
        <v>1006145</v>
      </c>
      <c r="O196" s="72">
        <v>44488</v>
      </c>
      <c r="P196" s="71">
        <v>1009262</v>
      </c>
      <c r="Q196" s="72">
        <v>44488</v>
      </c>
      <c r="T196" t="str">
        <f t="shared" ca="1" si="9"/>
        <v>Vencida</v>
      </c>
      <c r="U196">
        <f t="shared" ca="1" si="10"/>
        <v>160</v>
      </c>
    </row>
    <row r="197" spans="1:21">
      <c r="A197" s="3" t="s">
        <v>31</v>
      </c>
      <c r="B197" s="30" t="str">
        <f>VLOOKUP(A197,EMPRESAS!$A$1:$B$245,2,0)</f>
        <v>COOPERATIVA TRANSAMAZONICA DE TRANSPORTADORES FLUVIALES Y TERRESTRES "COOTRANSAMAZONICA LTDA"</v>
      </c>
      <c r="C197" s="2" t="str">
        <f>VLOOKUP(A197,EMPRESAS!$A$1:$C$245,3,0)</f>
        <v xml:space="preserve">Carga General </v>
      </c>
      <c r="D197" s="23" t="s">
        <v>870</v>
      </c>
      <c r="E197" s="60">
        <v>40110113</v>
      </c>
      <c r="F197" s="60" t="s">
        <v>651</v>
      </c>
      <c r="G197" s="343" t="s">
        <v>871</v>
      </c>
      <c r="H197" s="60" t="s">
        <v>841</v>
      </c>
      <c r="I197" s="70" t="str">
        <f>VLOOKUP(A197,EMPRESAS!$A$1:$I$245,9,0)</f>
        <v>PUTUMAYO</v>
      </c>
      <c r="J197" s="71">
        <v>1</v>
      </c>
      <c r="K197" s="71" t="str">
        <f>VLOOKUP(J197,AUXILIAR_TIPO_ASEGURADORA!$A$2:$B$19,2,0)</f>
        <v>PREVISORA</v>
      </c>
      <c r="L197" s="71">
        <v>3000144</v>
      </c>
      <c r="M197" s="72">
        <v>44498</v>
      </c>
      <c r="N197" s="71">
        <v>1006145</v>
      </c>
      <c r="O197" s="72">
        <v>44488</v>
      </c>
      <c r="P197" s="71">
        <v>1009262</v>
      </c>
      <c r="Q197" s="72">
        <v>44488</v>
      </c>
      <c r="T197" t="str">
        <f t="shared" ca="1" si="9"/>
        <v>Vencida</v>
      </c>
      <c r="U197">
        <f t="shared" ca="1" si="10"/>
        <v>160</v>
      </c>
    </row>
    <row r="198" spans="1:21">
      <c r="A198" s="3" t="s">
        <v>31</v>
      </c>
      <c r="B198" s="30" t="str">
        <f>VLOOKUP(A198,EMPRESAS!$A$1:$B$245,2,0)</f>
        <v>COOPERATIVA TRANSAMAZONICA DE TRANSPORTADORES FLUVIALES Y TERRESTRES "COOTRANSAMAZONICA LTDA"</v>
      </c>
      <c r="C198" s="2" t="str">
        <f>VLOOKUP(A198,EMPRESAS!$A$1:$C$245,3,0)</f>
        <v xml:space="preserve">Carga General </v>
      </c>
      <c r="D198" s="23" t="s">
        <v>872</v>
      </c>
      <c r="E198" s="60">
        <v>40110099</v>
      </c>
      <c r="F198" s="60" t="s">
        <v>651</v>
      </c>
      <c r="G198" s="343" t="s">
        <v>873</v>
      </c>
      <c r="H198" s="60" t="s">
        <v>841</v>
      </c>
      <c r="I198" s="70" t="str">
        <f>VLOOKUP(A198,EMPRESAS!$A$1:$I$245,9,0)</f>
        <v>PUTUMAYO</v>
      </c>
      <c r="J198" s="71">
        <v>1</v>
      </c>
      <c r="K198" s="71" t="str">
        <f>VLOOKUP(J198,AUXILIAR_TIPO_ASEGURADORA!$A$2:$B$19,2,0)</f>
        <v>PREVISORA</v>
      </c>
      <c r="L198" s="71">
        <v>3000144</v>
      </c>
      <c r="M198" s="72">
        <v>44498</v>
      </c>
      <c r="N198" s="71">
        <v>1006145</v>
      </c>
      <c r="O198" s="72">
        <v>44488</v>
      </c>
      <c r="P198" s="71">
        <v>1009262</v>
      </c>
      <c r="Q198" s="72">
        <v>44488</v>
      </c>
      <c r="T198" t="str">
        <f t="shared" ca="1" si="9"/>
        <v>Vencida</v>
      </c>
      <c r="U198">
        <f t="shared" ca="1" si="10"/>
        <v>160</v>
      </c>
    </row>
    <row r="199" spans="1:21">
      <c r="A199" s="3" t="s">
        <v>31</v>
      </c>
      <c r="B199" s="30" t="str">
        <f>VLOOKUP(A199,EMPRESAS!$A$1:$B$245,2,0)</f>
        <v>COOPERATIVA TRANSAMAZONICA DE TRANSPORTADORES FLUVIALES Y TERRESTRES "COOTRANSAMAZONICA LTDA"</v>
      </c>
      <c r="C199" s="2" t="str">
        <f>VLOOKUP(A199,EMPRESAS!$A$1:$C$245,3,0)</f>
        <v xml:space="preserve">Carga General </v>
      </c>
      <c r="D199" s="23" t="s">
        <v>874</v>
      </c>
      <c r="E199" s="60">
        <v>40110169</v>
      </c>
      <c r="F199" s="60" t="s">
        <v>653</v>
      </c>
      <c r="G199" s="343" t="s">
        <v>875</v>
      </c>
      <c r="H199" s="60" t="s">
        <v>847</v>
      </c>
      <c r="I199" s="70" t="str">
        <f>VLOOKUP(A199,EMPRESAS!$A$1:$I$245,9,0)</f>
        <v>PUTUMAYO</v>
      </c>
      <c r="J199" s="71">
        <v>1</v>
      </c>
      <c r="K199" s="71" t="str">
        <f>VLOOKUP(J199,AUXILIAR_TIPO_ASEGURADORA!$A$2:$B$19,2,0)</f>
        <v>PREVISORA</v>
      </c>
      <c r="L199" s="71">
        <v>3000144</v>
      </c>
      <c r="M199" s="72">
        <v>44498</v>
      </c>
      <c r="N199" s="71">
        <v>1006145</v>
      </c>
      <c r="O199" s="72">
        <v>44488</v>
      </c>
      <c r="P199" s="71">
        <v>1009262</v>
      </c>
      <c r="Q199" s="72">
        <v>44488</v>
      </c>
      <c r="T199" t="str">
        <f t="shared" ca="1" si="9"/>
        <v>Vencida</v>
      </c>
      <c r="U199">
        <f t="shared" ca="1" si="10"/>
        <v>160</v>
      </c>
    </row>
    <row r="200" spans="1:21">
      <c r="A200" s="3" t="s">
        <v>31</v>
      </c>
      <c r="B200" s="30" t="str">
        <f>VLOOKUP(A200,EMPRESAS!$A$1:$B$245,2,0)</f>
        <v>COOPERATIVA TRANSAMAZONICA DE TRANSPORTADORES FLUVIALES Y TERRESTRES "COOTRANSAMAZONICA LTDA"</v>
      </c>
      <c r="C200" s="2" t="str">
        <f>VLOOKUP(A200,EMPRESAS!$A$1:$C$245,3,0)</f>
        <v xml:space="preserve">Carga General </v>
      </c>
      <c r="D200" s="23" t="s">
        <v>876</v>
      </c>
      <c r="E200" s="60">
        <v>40110174</v>
      </c>
      <c r="F200" s="60" t="s">
        <v>617</v>
      </c>
      <c r="G200" s="344" t="s">
        <v>877</v>
      </c>
      <c r="H200" s="60" t="s">
        <v>841</v>
      </c>
      <c r="I200" s="70" t="str">
        <f>VLOOKUP(A200,EMPRESAS!$A$1:$I$245,9,0)</f>
        <v>PUTUMAYO</v>
      </c>
      <c r="J200" s="71">
        <v>1</v>
      </c>
      <c r="K200" s="71" t="str">
        <f>VLOOKUP(J200,AUXILIAR_TIPO_ASEGURADORA!$A$2:$B$19,2,0)</f>
        <v>PREVISORA</v>
      </c>
      <c r="L200" s="71">
        <v>3000144</v>
      </c>
      <c r="M200" s="72">
        <v>44498</v>
      </c>
      <c r="N200" s="71">
        <v>1006145</v>
      </c>
      <c r="O200" s="72">
        <v>44488</v>
      </c>
      <c r="P200" s="71">
        <v>1009262</v>
      </c>
      <c r="Q200" s="72">
        <v>44488</v>
      </c>
      <c r="T200" t="str">
        <f t="shared" ca="1" si="9"/>
        <v>Vencida</v>
      </c>
      <c r="U200">
        <f t="shared" ca="1" si="10"/>
        <v>160</v>
      </c>
    </row>
    <row r="201" spans="1:21">
      <c r="A201" s="3" t="s">
        <v>31</v>
      </c>
      <c r="B201" s="30" t="str">
        <f>VLOOKUP(A201,EMPRESAS!$A$1:$B$245,2,0)</f>
        <v>COOPERATIVA TRANSAMAZONICA DE TRANSPORTADORES FLUVIALES Y TERRESTRES "COOTRANSAMAZONICA LTDA"</v>
      </c>
      <c r="C201" s="2" t="str">
        <f>VLOOKUP(A201,EMPRESAS!$A$1:$C$245,3,0)</f>
        <v xml:space="preserve">Carga General </v>
      </c>
      <c r="D201" s="23" t="s">
        <v>878</v>
      </c>
      <c r="E201" s="60">
        <v>40110185</v>
      </c>
      <c r="F201" s="60" t="s">
        <v>617</v>
      </c>
      <c r="G201" s="343" t="s">
        <v>879</v>
      </c>
      <c r="H201" s="60" t="s">
        <v>841</v>
      </c>
      <c r="I201" s="70" t="str">
        <f>VLOOKUP(A201,EMPRESAS!$A$1:$I$245,9,0)</f>
        <v>PUTUMAYO</v>
      </c>
      <c r="J201" s="71">
        <v>1</v>
      </c>
      <c r="K201" s="71" t="str">
        <f>VLOOKUP(J201,AUXILIAR_TIPO_ASEGURADORA!$A$2:$B$19,2,0)</f>
        <v>PREVISORA</v>
      </c>
      <c r="L201" s="71">
        <v>3000144</v>
      </c>
      <c r="M201" s="72">
        <v>44498</v>
      </c>
      <c r="N201" s="71">
        <v>1006145</v>
      </c>
      <c r="O201" s="72">
        <v>44488</v>
      </c>
      <c r="P201" s="71">
        <v>1009262</v>
      </c>
      <c r="Q201" s="72">
        <v>44488</v>
      </c>
      <c r="T201" t="str">
        <f t="shared" ca="1" si="9"/>
        <v>Vencida</v>
      </c>
      <c r="U201">
        <f t="shared" ca="1" si="10"/>
        <v>160</v>
      </c>
    </row>
    <row r="202" spans="1:21">
      <c r="A202" s="3" t="s">
        <v>31</v>
      </c>
      <c r="B202" s="30" t="str">
        <f>VLOOKUP(A202,EMPRESAS!$A$1:$B$245,2,0)</f>
        <v>COOPERATIVA TRANSAMAZONICA DE TRANSPORTADORES FLUVIALES Y TERRESTRES "COOTRANSAMAZONICA LTDA"</v>
      </c>
      <c r="C202" s="2" t="str">
        <f>VLOOKUP(A202,EMPRESAS!$A$1:$C$245,3,0)</f>
        <v xml:space="preserve">Carga General </v>
      </c>
      <c r="D202" s="23" t="s">
        <v>880</v>
      </c>
      <c r="E202" s="60">
        <v>40110165</v>
      </c>
      <c r="F202" s="60" t="s">
        <v>653</v>
      </c>
      <c r="G202" s="343">
        <v>674.2</v>
      </c>
      <c r="H202" s="60" t="s">
        <v>841</v>
      </c>
      <c r="I202" s="70" t="str">
        <f>VLOOKUP(A202,EMPRESAS!$A$1:$I$245,9,0)</f>
        <v>PUTUMAYO</v>
      </c>
      <c r="J202" s="71">
        <v>1</v>
      </c>
      <c r="K202" s="71" t="str">
        <f>VLOOKUP(J202,AUXILIAR_TIPO_ASEGURADORA!$A$2:$B$19,2,0)</f>
        <v>PREVISORA</v>
      </c>
      <c r="L202" s="71">
        <v>3000144</v>
      </c>
      <c r="M202" s="72">
        <v>44498</v>
      </c>
      <c r="N202" s="71">
        <v>1006145</v>
      </c>
      <c r="O202" s="72">
        <v>44488</v>
      </c>
      <c r="P202" s="71">
        <v>1009262</v>
      </c>
      <c r="Q202" s="72">
        <v>44488</v>
      </c>
      <c r="T202" t="str">
        <f t="shared" ca="1" si="9"/>
        <v>Vencida</v>
      </c>
      <c r="U202">
        <f t="shared" ca="1" si="10"/>
        <v>160</v>
      </c>
    </row>
    <row r="203" spans="1:21">
      <c r="A203" s="3" t="s">
        <v>31</v>
      </c>
      <c r="B203" s="30" t="str">
        <f>VLOOKUP(A203,EMPRESAS!$A$1:$B$245,2,0)</f>
        <v>COOPERATIVA TRANSAMAZONICA DE TRANSPORTADORES FLUVIALES Y TERRESTRES "COOTRANSAMAZONICA LTDA"</v>
      </c>
      <c r="C203" s="2" t="str">
        <f>VLOOKUP(A203,EMPRESAS!$A$1:$C$245,3,0)</f>
        <v xml:space="preserve">Carga General </v>
      </c>
      <c r="D203" s="23" t="s">
        <v>881</v>
      </c>
      <c r="E203" s="60">
        <v>40123370</v>
      </c>
      <c r="F203" s="60" t="s">
        <v>882</v>
      </c>
      <c r="G203" s="343" t="s">
        <v>883</v>
      </c>
      <c r="H203" s="60" t="s">
        <v>841</v>
      </c>
      <c r="I203" s="70" t="str">
        <f>VLOOKUP(A203,EMPRESAS!$A$1:$I$245,9,0)</f>
        <v>PUTUMAYO</v>
      </c>
      <c r="J203" s="71">
        <v>1</v>
      </c>
      <c r="K203" s="71" t="str">
        <f>VLOOKUP(J203,AUXILIAR_TIPO_ASEGURADORA!$A$2:$B$19,2,0)</f>
        <v>PREVISORA</v>
      </c>
      <c r="L203" s="71">
        <v>3000144</v>
      </c>
      <c r="M203" s="72">
        <v>44498</v>
      </c>
      <c r="N203" s="71">
        <v>1006145</v>
      </c>
      <c r="O203" s="72">
        <v>44488</v>
      </c>
      <c r="P203" s="71">
        <v>1009262</v>
      </c>
      <c r="Q203" s="72">
        <v>44488</v>
      </c>
      <c r="T203" t="str">
        <f t="shared" ca="1" si="9"/>
        <v>Vencida</v>
      </c>
      <c r="U203">
        <f t="shared" ca="1" si="10"/>
        <v>160</v>
      </c>
    </row>
    <row r="204" spans="1:21">
      <c r="A204" s="204">
        <v>8460002971</v>
      </c>
      <c r="B204" s="30" t="str">
        <f>VLOOKUP(A204,EMPRESAS!$A$1:$B$245,2,0)</f>
        <v>COOPERATIVA TRANSAMAZONICA DE TRANSPORTADORES FLUVIALES Y TERRESTRES "COOTRANSAMAZONICA LTDA"</v>
      </c>
      <c r="C204" s="2" t="str">
        <f>VLOOKUP(A204,EMPRESAS!$A$1:$C$245,3,0)</f>
        <v>Carga General e H.C</v>
      </c>
      <c r="D204" s="92" t="s">
        <v>884</v>
      </c>
      <c r="E204" s="60">
        <v>40110226</v>
      </c>
      <c r="F204" s="60" t="s">
        <v>626</v>
      </c>
      <c r="G204" s="343" t="s">
        <v>885</v>
      </c>
      <c r="H204" s="60" t="s">
        <v>841</v>
      </c>
      <c r="I204" s="70" t="str">
        <f>VLOOKUP(A204,EMPRESAS!$A$1:$I$245,9,0)</f>
        <v>PUTUMAYO</v>
      </c>
      <c r="J204" s="71">
        <v>1</v>
      </c>
      <c r="K204" s="71" t="str">
        <f>VLOOKUP(J204,AUXILIAR_TIPO_ASEGURADORA!$A$2:$B$19,2,0)</f>
        <v>PREVISORA</v>
      </c>
      <c r="L204" s="71">
        <v>3000144</v>
      </c>
      <c r="M204" s="72">
        <v>44498</v>
      </c>
      <c r="N204" s="71">
        <v>1006145</v>
      </c>
      <c r="O204" s="72">
        <v>44488</v>
      </c>
      <c r="P204" s="71">
        <v>1006145</v>
      </c>
      <c r="Q204" s="72">
        <v>44488</v>
      </c>
      <c r="T204" t="str">
        <f t="shared" ca="1" si="9"/>
        <v>Vencida</v>
      </c>
      <c r="U204">
        <f t="shared" ca="1" si="10"/>
        <v>160</v>
      </c>
    </row>
    <row r="205" spans="1:21">
      <c r="A205" s="204">
        <v>8460002971</v>
      </c>
      <c r="B205" s="30" t="str">
        <f>VLOOKUP(A205,EMPRESAS!$A$1:$B$245,2,0)</f>
        <v>COOPERATIVA TRANSAMAZONICA DE TRANSPORTADORES FLUVIALES Y TERRESTRES "COOTRANSAMAZONICA LTDA"</v>
      </c>
      <c r="C205" s="2" t="str">
        <f>VLOOKUP(A205,EMPRESAS!$A$1:$C$245,3,0)</f>
        <v>Carga General e H.C</v>
      </c>
      <c r="D205" s="92" t="s">
        <v>886</v>
      </c>
      <c r="E205" s="60">
        <v>40110227</v>
      </c>
      <c r="F205" s="60" t="s">
        <v>626</v>
      </c>
      <c r="G205" s="343" t="s">
        <v>887</v>
      </c>
      <c r="H205" s="60" t="s">
        <v>841</v>
      </c>
      <c r="I205" s="70" t="str">
        <f>VLOOKUP(A205,EMPRESAS!$A$1:$I$245,9,0)</f>
        <v>PUTUMAYO</v>
      </c>
      <c r="J205" s="71">
        <v>1</v>
      </c>
      <c r="K205" s="71" t="str">
        <f>VLOOKUP(J205,AUXILIAR_TIPO_ASEGURADORA!$A$2:$B$19,2,0)</f>
        <v>PREVISORA</v>
      </c>
      <c r="L205" s="71">
        <v>3000144</v>
      </c>
      <c r="M205" s="72">
        <v>44498</v>
      </c>
      <c r="N205" s="71">
        <v>1006145</v>
      </c>
      <c r="O205" s="72">
        <v>44488</v>
      </c>
      <c r="P205" s="71">
        <v>1006145</v>
      </c>
      <c r="Q205" s="72">
        <v>44488</v>
      </c>
      <c r="T205" t="str">
        <f t="shared" ca="1" si="9"/>
        <v>Vencida</v>
      </c>
      <c r="U205">
        <f t="shared" ca="1" si="10"/>
        <v>160</v>
      </c>
    </row>
    <row r="206" spans="1:21">
      <c r="A206" s="204">
        <v>8460002971</v>
      </c>
      <c r="B206" s="30" t="str">
        <f>VLOOKUP(A206,EMPRESAS!$A$1:$B$245,2,0)</f>
        <v>COOPERATIVA TRANSAMAZONICA DE TRANSPORTADORES FLUVIALES Y TERRESTRES "COOTRANSAMAZONICA LTDA"</v>
      </c>
      <c r="C206" s="2" t="str">
        <f>VLOOKUP(A206,EMPRESAS!$A$1:$C$245,3,0)</f>
        <v>Carga General e H.C</v>
      </c>
      <c r="D206" s="92" t="s">
        <v>888</v>
      </c>
      <c r="E206" s="60">
        <v>40110115</v>
      </c>
      <c r="F206" s="60" t="s">
        <v>626</v>
      </c>
      <c r="G206" s="343" t="s">
        <v>889</v>
      </c>
      <c r="H206" s="60" t="s">
        <v>841</v>
      </c>
      <c r="I206" s="70" t="str">
        <f>VLOOKUP(A206,EMPRESAS!$A$1:$I$245,9,0)</f>
        <v>PUTUMAYO</v>
      </c>
      <c r="J206" s="71">
        <v>1</v>
      </c>
      <c r="K206" s="71" t="str">
        <f>VLOOKUP(J206,AUXILIAR_TIPO_ASEGURADORA!$A$2:$B$19,2,0)</f>
        <v>PREVISORA</v>
      </c>
      <c r="L206" s="71">
        <v>3000144</v>
      </c>
      <c r="M206" s="72">
        <v>44498</v>
      </c>
      <c r="N206" s="71">
        <v>1006145</v>
      </c>
      <c r="O206" s="72">
        <v>44488</v>
      </c>
      <c r="P206" s="71">
        <v>1006145</v>
      </c>
      <c r="Q206" s="72">
        <v>44488</v>
      </c>
      <c r="T206" t="str">
        <f t="shared" ca="1" si="9"/>
        <v>Vencida</v>
      </c>
      <c r="U206">
        <f t="shared" ca="1" si="10"/>
        <v>160</v>
      </c>
    </row>
    <row r="207" spans="1:21">
      <c r="A207" s="204">
        <v>8460002971</v>
      </c>
      <c r="B207" s="30" t="str">
        <f>VLOOKUP(A207,EMPRESAS!$A$1:$B$245,2,0)</f>
        <v>COOPERATIVA TRANSAMAZONICA DE TRANSPORTADORES FLUVIALES Y TERRESTRES "COOTRANSAMAZONICA LTDA"</v>
      </c>
      <c r="C207" s="2" t="str">
        <f>VLOOKUP(A207,EMPRESAS!$A$1:$C$245,3,0)</f>
        <v>Carga General e H.C</v>
      </c>
      <c r="D207" s="92" t="s">
        <v>890</v>
      </c>
      <c r="E207" s="60">
        <v>40110094</v>
      </c>
      <c r="F207" s="60" t="s">
        <v>626</v>
      </c>
      <c r="G207" s="343" t="s">
        <v>891</v>
      </c>
      <c r="H207" s="60" t="s">
        <v>841</v>
      </c>
      <c r="I207" s="70" t="str">
        <f>VLOOKUP(A207,EMPRESAS!$A$1:$I$245,9,0)</f>
        <v>PUTUMAYO</v>
      </c>
      <c r="J207" s="71">
        <v>1</v>
      </c>
      <c r="K207" s="71" t="str">
        <f>VLOOKUP(J207,AUXILIAR_TIPO_ASEGURADORA!$A$2:$B$19,2,0)</f>
        <v>PREVISORA</v>
      </c>
      <c r="L207" s="71">
        <v>3000144</v>
      </c>
      <c r="M207" s="72">
        <v>44498</v>
      </c>
      <c r="N207" s="71">
        <v>1006145</v>
      </c>
      <c r="O207" s="72">
        <v>44488</v>
      </c>
      <c r="P207" s="71">
        <v>1006145</v>
      </c>
      <c r="Q207" s="72">
        <v>44488</v>
      </c>
      <c r="T207" t="str">
        <f t="shared" ca="1" si="9"/>
        <v>Vencida</v>
      </c>
      <c r="U207">
        <f t="shared" ca="1" si="10"/>
        <v>160</v>
      </c>
    </row>
    <row r="208" spans="1:21">
      <c r="A208" s="204">
        <v>8460002971</v>
      </c>
      <c r="B208" s="30" t="str">
        <f>VLOOKUP(A208,EMPRESAS!$A$1:$B$245,2,0)</f>
        <v>COOPERATIVA TRANSAMAZONICA DE TRANSPORTADORES FLUVIALES Y TERRESTRES "COOTRANSAMAZONICA LTDA"</v>
      </c>
      <c r="C208" s="2" t="str">
        <f>VLOOKUP(A208,EMPRESAS!$A$1:$C$245,3,0)</f>
        <v>Carga General e H.C</v>
      </c>
      <c r="D208" s="92" t="s">
        <v>892</v>
      </c>
      <c r="E208" s="60">
        <v>40110109</v>
      </c>
      <c r="F208" s="60" t="s">
        <v>653</v>
      </c>
      <c r="G208" s="344" t="s">
        <v>893</v>
      </c>
      <c r="H208" s="60" t="s">
        <v>841</v>
      </c>
      <c r="I208" s="70" t="str">
        <f>VLOOKUP(A208,EMPRESAS!$A$1:$I$245,9,0)</f>
        <v>PUTUMAYO</v>
      </c>
      <c r="J208" s="71">
        <v>1</v>
      </c>
      <c r="K208" s="71" t="str">
        <f>VLOOKUP(J208,AUXILIAR_TIPO_ASEGURADORA!$A$2:$B$19,2,0)</f>
        <v>PREVISORA</v>
      </c>
      <c r="L208" s="71">
        <v>3000144</v>
      </c>
      <c r="M208" s="72">
        <v>44498</v>
      </c>
      <c r="N208" s="71">
        <v>1006145</v>
      </c>
      <c r="O208" s="72">
        <v>44488</v>
      </c>
      <c r="P208" s="71">
        <v>1006145</v>
      </c>
      <c r="Q208" s="72">
        <v>44488</v>
      </c>
      <c r="T208" t="str">
        <f t="shared" ca="1" si="9"/>
        <v>Vencida</v>
      </c>
      <c r="U208">
        <f t="shared" ca="1" si="10"/>
        <v>160</v>
      </c>
    </row>
    <row r="209" spans="1:22">
      <c r="A209" s="204">
        <v>8460002971</v>
      </c>
      <c r="B209" s="30" t="str">
        <f>VLOOKUP(A209,EMPRESAS!$A$1:$B$245,2,0)</f>
        <v>COOPERATIVA TRANSAMAZONICA DE TRANSPORTADORES FLUVIALES Y TERRESTRES "COOTRANSAMAZONICA LTDA"</v>
      </c>
      <c r="C209" s="2" t="str">
        <f>VLOOKUP(A209,EMPRESAS!$A$1:$C$245,3,0)</f>
        <v>Carga General e H.C</v>
      </c>
      <c r="D209" s="92" t="s">
        <v>894</v>
      </c>
      <c r="E209" s="60">
        <v>40110168</v>
      </c>
      <c r="F209" s="60" t="s">
        <v>651</v>
      </c>
      <c r="G209" s="344" t="s">
        <v>895</v>
      </c>
      <c r="H209" s="60" t="s">
        <v>841</v>
      </c>
      <c r="I209" s="70" t="str">
        <f>VLOOKUP(A209,EMPRESAS!$A$1:$I$245,9,0)</f>
        <v>PUTUMAYO</v>
      </c>
      <c r="J209" s="71">
        <v>1</v>
      </c>
      <c r="K209" s="71" t="str">
        <f>VLOOKUP(J209,AUXILIAR_TIPO_ASEGURADORA!$A$2:$B$19,2,0)</f>
        <v>PREVISORA</v>
      </c>
      <c r="L209" s="71">
        <v>3000144</v>
      </c>
      <c r="M209" s="72">
        <v>44498</v>
      </c>
      <c r="N209" s="71">
        <v>1006145</v>
      </c>
      <c r="O209" s="72">
        <v>44488</v>
      </c>
      <c r="P209" s="71">
        <v>1006145</v>
      </c>
      <c r="Q209" s="72">
        <v>44488</v>
      </c>
      <c r="T209" t="str">
        <f t="shared" ca="1" si="9"/>
        <v>Vencida</v>
      </c>
      <c r="U209">
        <f t="shared" ca="1" si="10"/>
        <v>160</v>
      </c>
    </row>
    <row r="210" spans="1:22">
      <c r="A210" s="204">
        <v>8460002971</v>
      </c>
      <c r="B210" s="30" t="str">
        <f>VLOOKUP(A210,EMPRESAS!$A$1:$B$245,2,0)</f>
        <v>COOPERATIVA TRANSAMAZONICA DE TRANSPORTADORES FLUVIALES Y TERRESTRES "COOTRANSAMAZONICA LTDA"</v>
      </c>
      <c r="C210" s="2" t="str">
        <f>VLOOKUP(A210,EMPRESAS!$A$1:$C$245,3,0)</f>
        <v>Carga General e H.C</v>
      </c>
      <c r="D210" s="92" t="s">
        <v>896</v>
      </c>
      <c r="E210" s="60">
        <v>40110183</v>
      </c>
      <c r="F210" s="60" t="s">
        <v>651</v>
      </c>
      <c r="G210" s="343" t="s">
        <v>897</v>
      </c>
      <c r="H210" s="60" t="s">
        <v>841</v>
      </c>
      <c r="I210" s="70" t="str">
        <f>VLOOKUP(A210,EMPRESAS!$A$1:$I$245,9,0)</f>
        <v>PUTUMAYO</v>
      </c>
      <c r="J210" s="71">
        <v>1</v>
      </c>
      <c r="K210" s="71" t="str">
        <f>VLOOKUP(J210,AUXILIAR_TIPO_ASEGURADORA!$A$2:$B$19,2,0)</f>
        <v>PREVISORA</v>
      </c>
      <c r="L210" s="71">
        <v>3000144</v>
      </c>
      <c r="M210" s="72">
        <v>44498</v>
      </c>
      <c r="N210" s="71">
        <v>1006145</v>
      </c>
      <c r="O210" s="72">
        <v>44488</v>
      </c>
      <c r="P210" s="71">
        <v>1006145</v>
      </c>
      <c r="Q210" s="72">
        <v>44488</v>
      </c>
      <c r="T210" t="str">
        <f t="shared" ca="1" si="9"/>
        <v>Vencida</v>
      </c>
      <c r="U210">
        <f t="shared" ca="1" si="10"/>
        <v>160</v>
      </c>
    </row>
    <row r="211" spans="1:22">
      <c r="A211" s="204">
        <v>8460002971</v>
      </c>
      <c r="B211" s="30" t="str">
        <f>VLOOKUP(A211,EMPRESAS!$A$1:$B$245,2,0)</f>
        <v>COOPERATIVA TRANSAMAZONICA DE TRANSPORTADORES FLUVIALES Y TERRESTRES "COOTRANSAMAZONICA LTDA"</v>
      </c>
      <c r="C211" s="2" t="str">
        <f>VLOOKUP(A211,EMPRESAS!$A$1:$C$245,3,0)</f>
        <v>Carga General e H.C</v>
      </c>
      <c r="D211" s="92" t="s">
        <v>898</v>
      </c>
      <c r="E211" s="60">
        <v>40110110</v>
      </c>
      <c r="F211" s="60" t="s">
        <v>651</v>
      </c>
      <c r="G211" s="343">
        <v>350.55</v>
      </c>
      <c r="H211" s="60" t="s">
        <v>841</v>
      </c>
      <c r="I211" s="70" t="str">
        <f>VLOOKUP(A211,EMPRESAS!$A$1:$I$245,9,0)</f>
        <v>PUTUMAYO</v>
      </c>
      <c r="J211" s="71">
        <v>1</v>
      </c>
      <c r="K211" s="71" t="str">
        <f>VLOOKUP(J211,AUXILIAR_TIPO_ASEGURADORA!$A$2:$B$19,2,0)</f>
        <v>PREVISORA</v>
      </c>
      <c r="L211" s="71">
        <v>3000144</v>
      </c>
      <c r="M211" s="72">
        <v>44498</v>
      </c>
      <c r="N211" s="71">
        <v>1006145</v>
      </c>
      <c r="O211" s="72">
        <v>44488</v>
      </c>
      <c r="P211" s="71">
        <v>1006145</v>
      </c>
      <c r="Q211" s="72">
        <v>44488</v>
      </c>
      <c r="T211" t="str">
        <f t="shared" ca="1" si="9"/>
        <v>Vencida</v>
      </c>
      <c r="U211">
        <f t="shared" ca="1" si="10"/>
        <v>160</v>
      </c>
    </row>
    <row r="212" spans="1:22" ht="15.75" thickBot="1">
      <c r="A212" s="204">
        <v>8460002971</v>
      </c>
      <c r="B212" s="30" t="str">
        <f>VLOOKUP(A212,EMPRESAS!$A$1:$B$245,2,0)</f>
        <v>COOPERATIVA TRANSAMAZONICA DE TRANSPORTADORES FLUVIALES Y TERRESTRES "COOTRANSAMAZONICA LTDA"</v>
      </c>
      <c r="C212" s="2" t="str">
        <f>VLOOKUP(A212,EMPRESAS!$A$1:$C$245,3,0)</f>
        <v>Carga General e H.C</v>
      </c>
      <c r="D212" s="181" t="s">
        <v>899</v>
      </c>
      <c r="E212" s="153">
        <v>40511119</v>
      </c>
      <c r="F212" s="153" t="s">
        <v>651</v>
      </c>
      <c r="G212" s="345">
        <v>166.97</v>
      </c>
      <c r="H212" s="153" t="s">
        <v>841</v>
      </c>
      <c r="I212" s="70" t="str">
        <f>VLOOKUP(A212,EMPRESAS!$A$1:$I$245,9,0)</f>
        <v>PUTUMAYO</v>
      </c>
      <c r="J212" s="154">
        <v>1</v>
      </c>
      <c r="K212" s="71" t="str">
        <f>VLOOKUP(J212,AUXILIAR_TIPO_ASEGURADORA!$A$2:$B$19,2,0)</f>
        <v>PREVISORA</v>
      </c>
      <c r="L212" s="154">
        <v>3000144</v>
      </c>
      <c r="M212" s="72">
        <v>44498</v>
      </c>
      <c r="N212" s="154">
        <v>1006145</v>
      </c>
      <c r="O212" s="72">
        <v>44488</v>
      </c>
      <c r="P212" s="154">
        <v>1006145</v>
      </c>
      <c r="Q212" s="72">
        <v>44488</v>
      </c>
      <c r="T212" t="str">
        <f t="shared" ca="1" si="9"/>
        <v>Vencida</v>
      </c>
      <c r="U212">
        <f t="shared" ca="1" si="10"/>
        <v>160</v>
      </c>
    </row>
    <row r="213" spans="1:22">
      <c r="A213" s="207">
        <v>8001550703</v>
      </c>
      <c r="B213" s="104" t="str">
        <f>VLOOKUP(A213,EMPRESAS!$A$1:$B$245,2,0)</f>
        <v>TRANSPORTES FLUVIALES ARIARI LTDA.</v>
      </c>
      <c r="C213" s="238" t="str">
        <f>VLOOKUP(A213,EMPRESAS!$A$1:$C$245,3,0)</f>
        <v>Carga General e H.C</v>
      </c>
      <c r="D213" s="140" t="s">
        <v>900</v>
      </c>
      <c r="E213" s="141">
        <v>4121515</v>
      </c>
      <c r="F213" s="141" t="s">
        <v>651</v>
      </c>
      <c r="G213" s="141">
        <v>175</v>
      </c>
      <c r="H213" s="141" t="s">
        <v>619</v>
      </c>
      <c r="I213" s="70" t="str">
        <f>VLOOKUP(A213,EMPRESAS!$A$1:$I$245,9,0)</f>
        <v>MAGDALENA</v>
      </c>
      <c r="J213" s="141">
        <v>1</v>
      </c>
      <c r="K213" s="71" t="str">
        <f>VLOOKUP(J213,AUXILIAR_TIPO_ASEGURADORA!$A$2:$B$19,2,0)</f>
        <v>PREVISORA</v>
      </c>
      <c r="L213" s="141">
        <v>1000929</v>
      </c>
      <c r="M213" s="142">
        <v>41108</v>
      </c>
      <c r="N213" s="141">
        <v>1000928</v>
      </c>
      <c r="O213" s="142">
        <v>41108</v>
      </c>
      <c r="P213" s="141"/>
      <c r="Q213" s="144"/>
      <c r="T213" t="str">
        <f t="shared" ca="1" si="9"/>
        <v>Vencida</v>
      </c>
      <c r="U213">
        <f t="shared" ca="1" si="10"/>
        <v>3540</v>
      </c>
      <c r="V213" t="str">
        <f t="shared" ca="1" si="8"/>
        <v xml:space="preserve"> </v>
      </c>
    </row>
    <row r="214" spans="1:22">
      <c r="A214" s="3">
        <v>8001550703</v>
      </c>
      <c r="B214" s="30" t="str">
        <f>VLOOKUP(A214,EMPRESAS!$A$1:$B$245,2,0)</f>
        <v>TRANSPORTES FLUVIALES ARIARI LTDA.</v>
      </c>
      <c r="C214" s="2" t="str">
        <f>VLOOKUP(A214,EMPRESAS!$A$1:$C$245,3,0)</f>
        <v>Carga General e H.C</v>
      </c>
      <c r="D214" s="145" t="s">
        <v>901</v>
      </c>
      <c r="E214" s="117">
        <v>4121587</v>
      </c>
      <c r="F214" s="117" t="s">
        <v>651</v>
      </c>
      <c r="G214" s="117">
        <v>700</v>
      </c>
      <c r="H214" s="117" t="s">
        <v>619</v>
      </c>
      <c r="I214" s="70" t="str">
        <f>VLOOKUP(A214,EMPRESAS!$A$1:$I$245,9,0)</f>
        <v>MAGDALENA</v>
      </c>
      <c r="J214" s="117">
        <v>1</v>
      </c>
      <c r="K214" s="71" t="str">
        <f>VLOOKUP(J214,AUXILIAR_TIPO_ASEGURADORA!$A$2:$B$19,2,0)</f>
        <v>PREVISORA</v>
      </c>
      <c r="L214" s="117">
        <v>1000929</v>
      </c>
      <c r="M214" s="118">
        <v>41108</v>
      </c>
      <c r="N214" s="117">
        <v>1000928</v>
      </c>
      <c r="O214" s="118">
        <v>41108</v>
      </c>
      <c r="P214" s="117">
        <v>1000947</v>
      </c>
      <c r="Q214" s="156">
        <v>41130</v>
      </c>
      <c r="T214" t="str">
        <f t="shared" ca="1" si="9"/>
        <v>Vencida</v>
      </c>
      <c r="U214">
        <f t="shared" ca="1" si="10"/>
        <v>3540</v>
      </c>
      <c r="V214" t="str">
        <f t="shared" ca="1" si="8"/>
        <v xml:space="preserve"> </v>
      </c>
    </row>
    <row r="215" spans="1:22">
      <c r="A215" s="3">
        <v>8001550703</v>
      </c>
      <c r="B215" s="30" t="str">
        <f>VLOOKUP(A215,EMPRESAS!$A$1:$B$245,2,0)</f>
        <v>TRANSPORTES FLUVIALES ARIARI LTDA.</v>
      </c>
      <c r="C215" s="2" t="str">
        <f>VLOOKUP(A215,EMPRESAS!$A$1:$C$245,3,0)</f>
        <v>Carga General e H.C</v>
      </c>
      <c r="D215" s="145" t="s">
        <v>902</v>
      </c>
      <c r="E215" s="117">
        <v>4121644</v>
      </c>
      <c r="F215" s="117" t="s">
        <v>651</v>
      </c>
      <c r="G215" s="117">
        <v>500</v>
      </c>
      <c r="H215" s="117" t="s">
        <v>619</v>
      </c>
      <c r="I215" s="70" t="str">
        <f>VLOOKUP(A215,EMPRESAS!$A$1:$I$245,9,0)</f>
        <v>MAGDALENA</v>
      </c>
      <c r="J215" s="117">
        <v>1</v>
      </c>
      <c r="K215" s="71" t="str">
        <f>VLOOKUP(J215,AUXILIAR_TIPO_ASEGURADORA!$A$2:$B$19,2,0)</f>
        <v>PREVISORA</v>
      </c>
      <c r="L215" s="117">
        <v>1000929</v>
      </c>
      <c r="M215" s="118">
        <v>41108</v>
      </c>
      <c r="N215" s="117">
        <v>1000928</v>
      </c>
      <c r="O215" s="118">
        <v>41108</v>
      </c>
      <c r="P215" s="117">
        <v>1000947</v>
      </c>
      <c r="Q215" s="156">
        <v>41130</v>
      </c>
      <c r="T215" t="str">
        <f t="shared" ca="1" si="9"/>
        <v>Vencida</v>
      </c>
      <c r="U215">
        <f t="shared" ca="1" si="10"/>
        <v>3540</v>
      </c>
      <c r="V215" t="str">
        <f t="shared" ca="1" si="8"/>
        <v xml:space="preserve"> </v>
      </c>
    </row>
    <row r="216" spans="1:22">
      <c r="A216" s="3">
        <v>8001550703</v>
      </c>
      <c r="B216" s="30" t="str">
        <f>VLOOKUP(A216,EMPRESAS!$A$1:$B$245,2,0)</f>
        <v>TRANSPORTES FLUVIALES ARIARI LTDA.</v>
      </c>
      <c r="C216" s="2" t="str">
        <f>VLOOKUP(A216,EMPRESAS!$A$1:$C$245,3,0)</f>
        <v>Carga General e H.C</v>
      </c>
      <c r="D216" s="145" t="s">
        <v>903</v>
      </c>
      <c r="E216" s="117">
        <v>4121125</v>
      </c>
      <c r="F216" s="117" t="s">
        <v>651</v>
      </c>
      <c r="G216" s="117">
        <v>327</v>
      </c>
      <c r="H216" s="117" t="s">
        <v>619</v>
      </c>
      <c r="I216" s="70" t="str">
        <f>VLOOKUP(A216,EMPRESAS!$A$1:$I$245,9,0)</f>
        <v>MAGDALENA</v>
      </c>
      <c r="J216" s="117">
        <v>1</v>
      </c>
      <c r="K216" s="71" t="str">
        <f>VLOOKUP(J216,AUXILIAR_TIPO_ASEGURADORA!$A$2:$B$19,2,0)</f>
        <v>PREVISORA</v>
      </c>
      <c r="L216" s="117">
        <v>1000929</v>
      </c>
      <c r="M216" s="118">
        <v>41108</v>
      </c>
      <c r="N216" s="117">
        <v>1000928</v>
      </c>
      <c r="O216" s="118">
        <v>41108</v>
      </c>
      <c r="P216" s="117"/>
      <c r="Q216" s="146"/>
      <c r="T216" t="str">
        <f t="shared" ca="1" si="9"/>
        <v>Vencida</v>
      </c>
      <c r="U216">
        <f t="shared" ca="1" si="10"/>
        <v>3540</v>
      </c>
      <c r="V216" t="str">
        <f t="shared" ca="1" si="8"/>
        <v xml:space="preserve"> </v>
      </c>
    </row>
    <row r="217" spans="1:22">
      <c r="A217" s="3">
        <v>8001550703</v>
      </c>
      <c r="B217" s="30" t="str">
        <f>VLOOKUP(A217,EMPRESAS!$A$1:$B$245,2,0)</f>
        <v>TRANSPORTES FLUVIALES ARIARI LTDA.</v>
      </c>
      <c r="C217" s="2" t="str">
        <f>VLOOKUP(A217,EMPRESAS!$A$1:$C$245,3,0)</f>
        <v>Carga General e H.C</v>
      </c>
      <c r="D217" s="145" t="s">
        <v>904</v>
      </c>
      <c r="E217" s="117">
        <v>4121622</v>
      </c>
      <c r="F217" s="117" t="s">
        <v>651</v>
      </c>
      <c r="G217" s="117">
        <v>205</v>
      </c>
      <c r="H217" s="117" t="s">
        <v>619</v>
      </c>
      <c r="I217" s="70" t="str">
        <f>VLOOKUP(A217,EMPRESAS!$A$1:$I$245,9,0)</f>
        <v>MAGDALENA</v>
      </c>
      <c r="J217" s="117">
        <v>1</v>
      </c>
      <c r="K217" s="71" t="str">
        <f>VLOOKUP(J217,AUXILIAR_TIPO_ASEGURADORA!$A$2:$B$19,2,0)</f>
        <v>PREVISORA</v>
      </c>
      <c r="L217" s="117">
        <v>1000929</v>
      </c>
      <c r="M217" s="118">
        <v>41108</v>
      </c>
      <c r="N217" s="117">
        <v>1000928</v>
      </c>
      <c r="O217" s="118">
        <v>41108</v>
      </c>
      <c r="P217" s="117"/>
      <c r="Q217" s="146"/>
      <c r="T217" t="str">
        <f t="shared" ca="1" si="9"/>
        <v>Vencida</v>
      </c>
      <c r="U217">
        <f t="shared" ca="1" si="10"/>
        <v>3540</v>
      </c>
      <c r="V217" t="str">
        <f t="shared" ca="1" si="8"/>
        <v xml:space="preserve"> </v>
      </c>
    </row>
    <row r="218" spans="1:22">
      <c r="A218" s="3">
        <v>8001550703</v>
      </c>
      <c r="B218" s="30" t="str">
        <f>VLOOKUP(A218,EMPRESAS!$A$1:$B$245,2,0)</f>
        <v>TRANSPORTES FLUVIALES ARIARI LTDA.</v>
      </c>
      <c r="C218" s="2" t="str">
        <f>VLOOKUP(A218,EMPRESAS!$A$1:$C$245,3,0)</f>
        <v>Carga General e H.C</v>
      </c>
      <c r="D218" s="145" t="s">
        <v>905</v>
      </c>
      <c r="E218" s="117">
        <v>4121534</v>
      </c>
      <c r="F218" s="117" t="s">
        <v>617</v>
      </c>
      <c r="G218" s="117">
        <v>1870</v>
      </c>
      <c r="H218" s="117" t="s">
        <v>619</v>
      </c>
      <c r="I218" s="70" t="str">
        <f>VLOOKUP(A218,EMPRESAS!$A$1:$I$245,9,0)</f>
        <v>MAGDALENA</v>
      </c>
      <c r="J218" s="117">
        <v>1</v>
      </c>
      <c r="K218" s="71" t="str">
        <f>VLOOKUP(J218,AUXILIAR_TIPO_ASEGURADORA!$A$2:$B$19,2,0)</f>
        <v>PREVISORA</v>
      </c>
      <c r="L218" s="117">
        <v>1000929</v>
      </c>
      <c r="M218" s="118">
        <v>41108</v>
      </c>
      <c r="N218" s="117">
        <v>1000928</v>
      </c>
      <c r="O218" s="118">
        <v>41108</v>
      </c>
      <c r="P218" s="117">
        <v>1000947</v>
      </c>
      <c r="Q218" s="156">
        <v>41130</v>
      </c>
      <c r="T218" t="str">
        <f t="shared" ca="1" si="9"/>
        <v>Vencida</v>
      </c>
      <c r="U218">
        <f t="shared" ca="1" si="10"/>
        <v>3540</v>
      </c>
      <c r="V218" t="str">
        <f t="shared" ca="1" si="8"/>
        <v xml:space="preserve"> </v>
      </c>
    </row>
    <row r="219" spans="1:22">
      <c r="A219" s="3">
        <v>8001550703</v>
      </c>
      <c r="B219" s="30" t="str">
        <f>VLOOKUP(A219,EMPRESAS!$A$1:$B$245,2,0)</f>
        <v>TRANSPORTES FLUVIALES ARIARI LTDA.</v>
      </c>
      <c r="C219" s="2" t="str">
        <f>VLOOKUP(A219,EMPRESAS!$A$1:$C$245,3,0)</f>
        <v>Carga General e H.C</v>
      </c>
      <c r="D219" s="145" t="s">
        <v>906</v>
      </c>
      <c r="E219" s="117">
        <v>4121504</v>
      </c>
      <c r="F219" s="117" t="s">
        <v>653</v>
      </c>
      <c r="G219" s="117">
        <v>679</v>
      </c>
      <c r="H219" s="117" t="s">
        <v>619</v>
      </c>
      <c r="I219" s="70" t="str">
        <f>VLOOKUP(A219,EMPRESAS!$A$1:$I$245,9,0)</f>
        <v>MAGDALENA</v>
      </c>
      <c r="J219" s="117">
        <v>1</v>
      </c>
      <c r="K219" s="71" t="str">
        <f>VLOOKUP(J219,AUXILIAR_TIPO_ASEGURADORA!$A$2:$B$19,2,0)</f>
        <v>PREVISORA</v>
      </c>
      <c r="L219" s="117">
        <v>1000929</v>
      </c>
      <c r="M219" s="118">
        <v>41108</v>
      </c>
      <c r="N219" s="117">
        <v>1000928</v>
      </c>
      <c r="O219" s="118">
        <v>41108</v>
      </c>
      <c r="P219" s="117"/>
      <c r="Q219" s="146"/>
      <c r="T219" t="str">
        <f t="shared" ca="1" si="9"/>
        <v>Vencida</v>
      </c>
      <c r="U219">
        <f t="shared" ca="1" si="10"/>
        <v>3540</v>
      </c>
      <c r="V219" t="str">
        <f t="shared" ca="1" si="8"/>
        <v xml:space="preserve"> </v>
      </c>
    </row>
    <row r="220" spans="1:22" ht="15.75" thickBot="1">
      <c r="A220" s="3">
        <v>8001550703</v>
      </c>
      <c r="B220" s="30" t="str">
        <f>VLOOKUP(A220,EMPRESAS!$A$1:$B$245,2,0)</f>
        <v>TRANSPORTES FLUVIALES ARIARI LTDA.</v>
      </c>
      <c r="C220" s="2" t="str">
        <f>VLOOKUP(A220,EMPRESAS!$A$1:$C$245,3,0)</f>
        <v>Carga General e H.C</v>
      </c>
      <c r="D220" s="147" t="s">
        <v>907</v>
      </c>
      <c r="E220" s="148">
        <v>4121514</v>
      </c>
      <c r="F220" s="148" t="s">
        <v>653</v>
      </c>
      <c r="G220" s="148">
        <v>680</v>
      </c>
      <c r="H220" s="148" t="s">
        <v>619</v>
      </c>
      <c r="I220" s="70" t="str">
        <f>VLOOKUP(A220,EMPRESAS!$A$1:$I$245,9,0)</f>
        <v>MAGDALENA</v>
      </c>
      <c r="J220" s="148">
        <v>1</v>
      </c>
      <c r="K220" s="71" t="str">
        <f>VLOOKUP(J220,AUXILIAR_TIPO_ASEGURADORA!$A$2:$B$19,2,0)</f>
        <v>PREVISORA</v>
      </c>
      <c r="L220" s="148">
        <v>1000929</v>
      </c>
      <c r="M220" s="149">
        <v>41108</v>
      </c>
      <c r="N220" s="148">
        <v>1000928</v>
      </c>
      <c r="O220" s="149">
        <v>41108</v>
      </c>
      <c r="P220" s="148"/>
      <c r="Q220" s="151"/>
      <c r="T220" t="str">
        <f t="shared" ca="1" si="9"/>
        <v>Vencida</v>
      </c>
      <c r="U220">
        <f t="shared" ca="1" si="10"/>
        <v>3540</v>
      </c>
      <c r="V220" t="str">
        <f t="shared" ca="1" si="8"/>
        <v xml:space="preserve"> </v>
      </c>
    </row>
    <row r="221" spans="1:22">
      <c r="A221" s="3">
        <v>8060022998</v>
      </c>
      <c r="B221" s="30" t="str">
        <f>VLOOKUP(A221,EMPRESAS!$A$1:$B$245,2,0)</f>
        <v>C.I. TRANSPORTES INTEGRALES DE COLOMBIA S.A. "C.I. INTRACOL S.A."</v>
      </c>
      <c r="C221" s="2" t="str">
        <f>VLOOKUP(A221,EMPRESAS!$A$1:$C$245,3,0)</f>
        <v>Carga General e H.C</v>
      </c>
      <c r="D221" s="140" t="s">
        <v>908</v>
      </c>
      <c r="E221" s="141">
        <v>1326</v>
      </c>
      <c r="F221" s="141" t="s">
        <v>617</v>
      </c>
      <c r="G221" s="141">
        <v>1506</v>
      </c>
      <c r="H221" s="141" t="s">
        <v>619</v>
      </c>
      <c r="I221" s="70" t="str">
        <f>VLOOKUP(A221,EMPRESAS!$A$1:$I$245,9,0)</f>
        <v>MAGDALENA</v>
      </c>
      <c r="J221" s="141">
        <v>10</v>
      </c>
      <c r="K221" s="71" t="str">
        <f>VLOOKUP(J221,AUXILIAR_TIPO_ASEGURADORA!$A$2:$B$19,2,0)</f>
        <v>CONDOR</v>
      </c>
      <c r="L221" s="141">
        <v>249494</v>
      </c>
      <c r="M221" s="142">
        <v>37659</v>
      </c>
      <c r="N221" s="143" t="s">
        <v>909</v>
      </c>
      <c r="O221" s="142">
        <v>37376</v>
      </c>
      <c r="P221" s="141"/>
      <c r="Q221" s="144"/>
      <c r="T221" t="str">
        <f t="shared" ca="1" si="9"/>
        <v>Vencida</v>
      </c>
      <c r="U221">
        <f t="shared" ca="1" si="10"/>
        <v>7272</v>
      </c>
      <c r="V221" t="str">
        <f t="shared" ca="1" si="8"/>
        <v xml:space="preserve"> </v>
      </c>
    </row>
    <row r="222" spans="1:22">
      <c r="A222" s="3">
        <v>8060022998</v>
      </c>
      <c r="B222" s="30" t="str">
        <f>VLOOKUP(A222,EMPRESAS!$A$1:$B$245,2,0)</f>
        <v>C.I. TRANSPORTES INTEGRALES DE COLOMBIA S.A. "C.I. INTRACOL S.A."</v>
      </c>
      <c r="C222" s="2" t="str">
        <f>VLOOKUP(A222,EMPRESAS!$A$1:$C$245,3,0)</f>
        <v>Carga General e H.C</v>
      </c>
      <c r="D222" s="145" t="s">
        <v>910</v>
      </c>
      <c r="E222" s="121">
        <v>82</v>
      </c>
      <c r="F222" s="117" t="s">
        <v>651</v>
      </c>
      <c r="G222" s="117">
        <v>544</v>
      </c>
      <c r="H222" s="117" t="s">
        <v>619</v>
      </c>
      <c r="I222" s="70" t="str">
        <f>VLOOKUP(A222,EMPRESAS!$A$1:$I$245,9,0)</f>
        <v>MAGDALENA</v>
      </c>
      <c r="J222" s="117">
        <v>10</v>
      </c>
      <c r="K222" s="71" t="str">
        <f>VLOOKUP(J222,AUXILIAR_TIPO_ASEGURADORA!$A$2:$B$19,2,0)</f>
        <v>CONDOR</v>
      </c>
      <c r="L222" s="117">
        <v>249494</v>
      </c>
      <c r="M222" s="118">
        <v>37659</v>
      </c>
      <c r="N222" s="120" t="s">
        <v>911</v>
      </c>
      <c r="O222" s="118">
        <v>37376</v>
      </c>
      <c r="P222" s="117"/>
      <c r="Q222" s="146"/>
      <c r="T222" t="str">
        <f t="shared" ca="1" si="9"/>
        <v>Vencida</v>
      </c>
      <c r="U222">
        <f t="shared" ca="1" si="10"/>
        <v>7272</v>
      </c>
      <c r="V222" t="str">
        <f t="shared" ca="1" si="8"/>
        <v xml:space="preserve"> </v>
      </c>
    </row>
    <row r="223" spans="1:22">
      <c r="A223" s="3">
        <v>8060022998</v>
      </c>
      <c r="B223" s="30" t="str">
        <f>VLOOKUP(A223,EMPRESAS!$A$1:$B$245,2,0)</f>
        <v>C.I. TRANSPORTES INTEGRALES DE COLOMBIA S.A. "C.I. INTRACOL S.A."</v>
      </c>
      <c r="C223" s="2" t="str">
        <f>VLOOKUP(A223,EMPRESAS!$A$1:$C$245,3,0)</f>
        <v>Carga General e H.C</v>
      </c>
      <c r="D223" s="145" t="s">
        <v>912</v>
      </c>
      <c r="E223" s="117">
        <v>37</v>
      </c>
      <c r="F223" s="117" t="s">
        <v>651</v>
      </c>
      <c r="G223" s="117">
        <v>407</v>
      </c>
      <c r="H223" s="117" t="s">
        <v>619</v>
      </c>
      <c r="I223" s="70" t="str">
        <f>VLOOKUP(A223,EMPRESAS!$A$1:$I$245,9,0)</f>
        <v>MAGDALENA</v>
      </c>
      <c r="J223" s="117">
        <v>10</v>
      </c>
      <c r="K223" s="71" t="str">
        <f>VLOOKUP(J223,AUXILIAR_TIPO_ASEGURADORA!$A$2:$B$19,2,0)</f>
        <v>CONDOR</v>
      </c>
      <c r="L223" s="117">
        <v>249494</v>
      </c>
      <c r="M223" s="118">
        <v>37659</v>
      </c>
      <c r="N223" s="120" t="s">
        <v>913</v>
      </c>
      <c r="O223" s="118">
        <v>37376</v>
      </c>
      <c r="P223" s="117"/>
      <c r="Q223" s="146"/>
      <c r="T223" t="str">
        <f t="shared" ca="1" si="9"/>
        <v>Vencida</v>
      </c>
      <c r="U223">
        <f t="shared" ca="1" si="10"/>
        <v>7272</v>
      </c>
      <c r="V223" t="str">
        <f t="shared" ca="1" si="8"/>
        <v xml:space="preserve"> </v>
      </c>
    </row>
    <row r="224" spans="1:22" ht="15.75" thickBot="1">
      <c r="A224" s="3">
        <v>8060022998</v>
      </c>
      <c r="B224" s="30" t="str">
        <f>VLOOKUP(A224,EMPRESAS!$A$1:$B$245,2,0)</f>
        <v>C.I. TRANSPORTES INTEGRALES DE COLOMBIA S.A. "C.I. INTRACOL S.A."</v>
      </c>
      <c r="C224" s="2" t="str">
        <f>VLOOKUP(A224,EMPRESAS!$A$1:$C$245,3,0)</f>
        <v>Carga General e H.C</v>
      </c>
      <c r="D224" s="147" t="s">
        <v>914</v>
      </c>
      <c r="E224" s="148">
        <v>5102</v>
      </c>
      <c r="F224" s="148" t="s">
        <v>651</v>
      </c>
      <c r="G224" s="148">
        <v>560</v>
      </c>
      <c r="H224" s="148" t="s">
        <v>619</v>
      </c>
      <c r="I224" s="70" t="str">
        <f>VLOOKUP(A224,EMPRESAS!$A$1:$I$245,9,0)</f>
        <v>MAGDALENA</v>
      </c>
      <c r="J224" s="148">
        <v>10</v>
      </c>
      <c r="K224" s="71" t="str">
        <f>VLOOKUP(J224,AUXILIAR_TIPO_ASEGURADORA!$A$2:$B$19,2,0)</f>
        <v>CONDOR</v>
      </c>
      <c r="L224" s="148">
        <v>249494</v>
      </c>
      <c r="M224" s="149">
        <v>37659</v>
      </c>
      <c r="N224" s="150" t="s">
        <v>915</v>
      </c>
      <c r="O224" s="149">
        <v>37376</v>
      </c>
      <c r="P224" s="148"/>
      <c r="Q224" s="151"/>
      <c r="T224" t="str">
        <f t="shared" ca="1" si="9"/>
        <v>Vencida</v>
      </c>
      <c r="U224">
        <f t="shared" ca="1" si="10"/>
        <v>7272</v>
      </c>
      <c r="V224" t="str">
        <f t="shared" ca="1" si="8"/>
        <v xml:space="preserve"> </v>
      </c>
    </row>
    <row r="225" spans="1:22">
      <c r="A225" s="3">
        <v>8020105493</v>
      </c>
      <c r="B225" s="30" t="str">
        <f>VLOOKUP(A225,EMPRESAS!$A$1:$B$245,2,0)</f>
        <v>TRANSPORTE FLUVIALES BERNARDO MONSALVE &amp; CIA LTDA</v>
      </c>
      <c r="C225" s="2" t="str">
        <f>VLOOKUP(A225,EMPRESAS!$A$1:$C$245,3,0)</f>
        <v>Carga General e H.C</v>
      </c>
      <c r="D225" s="57" t="s">
        <v>916</v>
      </c>
      <c r="E225" s="136">
        <v>41250443</v>
      </c>
      <c r="F225" s="136" t="s">
        <v>651</v>
      </c>
      <c r="G225" s="136">
        <v>886</v>
      </c>
      <c r="H225" s="136" t="s">
        <v>619</v>
      </c>
      <c r="I225" s="70" t="str">
        <f>VLOOKUP(A225,EMPRESAS!$A$1:$I$245,9,0)</f>
        <v>MAGDALENA</v>
      </c>
      <c r="J225" s="137">
        <v>1</v>
      </c>
      <c r="K225" s="71" t="str">
        <f>VLOOKUP(J225,AUXILIAR_TIPO_ASEGURADORA!$A$2:$B$19,2,0)</f>
        <v>PREVISORA</v>
      </c>
      <c r="L225" s="137">
        <v>3000329</v>
      </c>
      <c r="M225" s="138">
        <v>43490</v>
      </c>
      <c r="N225" s="139">
        <v>1000693</v>
      </c>
      <c r="O225" s="138">
        <v>43416</v>
      </c>
      <c r="P225" s="137">
        <v>1002709</v>
      </c>
      <c r="Q225" s="138">
        <v>43652</v>
      </c>
      <c r="T225" t="str">
        <f t="shared" ca="1" si="9"/>
        <v>Vencida</v>
      </c>
      <c r="U225">
        <f t="shared" ca="1" si="10"/>
        <v>1232</v>
      </c>
      <c r="V225" t="str">
        <f t="shared" ca="1" si="8"/>
        <v xml:space="preserve"> </v>
      </c>
    </row>
    <row r="226" spans="1:22">
      <c r="A226" s="3">
        <v>8020105493</v>
      </c>
      <c r="B226" s="30" t="str">
        <f>VLOOKUP(A226,EMPRESAS!$A$1:$B$245,2,0)</f>
        <v>TRANSPORTE FLUVIALES BERNARDO MONSALVE &amp; CIA LTDA</v>
      </c>
      <c r="C226" s="2" t="str">
        <f>VLOOKUP(A226,EMPRESAS!$A$1:$C$245,3,0)</f>
        <v>Carga General e H.C</v>
      </c>
      <c r="D226" s="22" t="s">
        <v>917</v>
      </c>
      <c r="E226" s="60">
        <v>4125542</v>
      </c>
      <c r="F226" s="60" t="s">
        <v>651</v>
      </c>
      <c r="G226" s="60">
        <v>696</v>
      </c>
      <c r="H226" s="60" t="s">
        <v>619</v>
      </c>
      <c r="I226" s="70" t="str">
        <f>VLOOKUP(A226,EMPRESAS!$A$1:$I$245,9,0)</f>
        <v>MAGDALENA</v>
      </c>
      <c r="J226" s="71">
        <v>1</v>
      </c>
      <c r="K226" s="71" t="str">
        <f>VLOOKUP(J226,AUXILIAR_TIPO_ASEGURADORA!$A$2:$B$19,2,0)</f>
        <v>PREVISORA</v>
      </c>
      <c r="L226" s="71">
        <v>3000329</v>
      </c>
      <c r="M226" s="72">
        <v>43490</v>
      </c>
      <c r="N226" s="73">
        <v>1000693</v>
      </c>
      <c r="O226" s="72">
        <v>43416</v>
      </c>
      <c r="P226" s="71">
        <v>1002709</v>
      </c>
      <c r="Q226" s="72">
        <v>43652</v>
      </c>
      <c r="T226" t="str">
        <f t="shared" ca="1" si="9"/>
        <v>Vencida</v>
      </c>
      <c r="U226">
        <f t="shared" ca="1" si="10"/>
        <v>1232</v>
      </c>
      <c r="V226" t="str">
        <f t="shared" ca="1" si="8"/>
        <v xml:space="preserve"> </v>
      </c>
    </row>
    <row r="227" spans="1:22">
      <c r="A227" s="3">
        <v>8020105493</v>
      </c>
      <c r="B227" s="30" t="str">
        <f>VLOOKUP(A227,EMPRESAS!$A$1:$B$245,2,0)</f>
        <v>TRANSPORTE FLUVIALES BERNARDO MONSALVE &amp; CIA LTDA</v>
      </c>
      <c r="C227" s="2" t="str">
        <f>VLOOKUP(A227,EMPRESAS!$A$1:$C$245,3,0)</f>
        <v>Carga General e H.C</v>
      </c>
      <c r="D227" s="22" t="s">
        <v>78</v>
      </c>
      <c r="E227" s="60">
        <v>11461</v>
      </c>
      <c r="F227" s="60" t="s">
        <v>617</v>
      </c>
      <c r="G227" s="60">
        <v>4032</v>
      </c>
      <c r="H227" s="60" t="s">
        <v>619</v>
      </c>
      <c r="I227" s="70" t="str">
        <f>VLOOKUP(A227,EMPRESAS!$A$1:$I$245,9,0)</f>
        <v>MAGDALENA</v>
      </c>
      <c r="J227" s="71">
        <v>1</v>
      </c>
      <c r="K227" s="71" t="str">
        <f>VLOOKUP(J227,AUXILIAR_TIPO_ASEGURADORA!$A$2:$B$19,2,0)</f>
        <v>PREVISORA</v>
      </c>
      <c r="L227" s="71">
        <v>3000329</v>
      </c>
      <c r="M227" s="72">
        <v>43490</v>
      </c>
      <c r="N227" s="73">
        <v>1000693</v>
      </c>
      <c r="O227" s="72">
        <v>43416</v>
      </c>
      <c r="P227" s="71"/>
      <c r="Q227" s="72"/>
      <c r="T227" t="str">
        <f t="shared" ca="1" si="9"/>
        <v>Vencida</v>
      </c>
      <c r="U227">
        <f t="shared" ca="1" si="10"/>
        <v>1232</v>
      </c>
      <c r="V227" t="str">
        <f t="shared" ca="1" si="8"/>
        <v xml:space="preserve"> </v>
      </c>
    </row>
    <row r="228" spans="1:22">
      <c r="A228" s="3">
        <v>8020105493</v>
      </c>
      <c r="B228" s="30" t="str">
        <f>VLOOKUP(A228,EMPRESAS!$A$1:$B$245,2,0)</f>
        <v>TRANSPORTE FLUVIALES BERNARDO MONSALVE &amp; CIA LTDA</v>
      </c>
      <c r="C228" s="2" t="str">
        <f>VLOOKUP(A228,EMPRESAS!$A$1:$C$245,3,0)</f>
        <v>Carga General e H.C</v>
      </c>
      <c r="D228" s="22" t="s">
        <v>918</v>
      </c>
      <c r="E228" s="60">
        <v>412501216</v>
      </c>
      <c r="F228" s="60" t="s">
        <v>651</v>
      </c>
      <c r="G228" s="60">
        <v>966</v>
      </c>
      <c r="H228" s="60" t="s">
        <v>619</v>
      </c>
      <c r="I228" s="70" t="str">
        <f>VLOOKUP(A228,EMPRESAS!$A$1:$I$245,9,0)</f>
        <v>MAGDALENA</v>
      </c>
      <c r="J228" s="71">
        <v>1</v>
      </c>
      <c r="K228" s="71" t="str">
        <f>VLOOKUP(J228,AUXILIAR_TIPO_ASEGURADORA!$A$2:$B$19,2,0)</f>
        <v>PREVISORA</v>
      </c>
      <c r="L228" s="71">
        <v>3000329</v>
      </c>
      <c r="M228" s="72">
        <v>43490</v>
      </c>
      <c r="N228" s="73">
        <v>1000693</v>
      </c>
      <c r="O228" s="72">
        <v>43416</v>
      </c>
      <c r="P228" s="71">
        <v>1002709</v>
      </c>
      <c r="Q228" s="72">
        <v>43652</v>
      </c>
      <c r="T228" t="str">
        <f t="shared" ca="1" si="9"/>
        <v>Vencida</v>
      </c>
      <c r="U228">
        <f t="shared" ca="1" si="10"/>
        <v>1232</v>
      </c>
      <c r="V228" t="str">
        <f t="shared" ca="1" si="8"/>
        <v xml:space="preserve"> </v>
      </c>
    </row>
    <row r="229" spans="1:22">
      <c r="A229" s="3">
        <v>8290009800</v>
      </c>
      <c r="B229" s="30" t="str">
        <f>VLOOKUP(A229,EMPRESAS!$A$1:$B$245,2,0)</f>
        <v>NAVIERA RIO GRANDE S.A.S    ANTES     REMOLCADORES Y PLANCHONES S.A.S.</v>
      </c>
      <c r="C229" s="2" t="str">
        <f>VLOOKUP(A229,EMPRESAS!$A$1:$C$245,3,0)</f>
        <v>Carga General e H.C</v>
      </c>
      <c r="D229" s="23" t="s">
        <v>919</v>
      </c>
      <c r="E229" s="60">
        <v>4125286</v>
      </c>
      <c r="F229" s="60" t="s">
        <v>617</v>
      </c>
      <c r="G229" s="60">
        <v>5919</v>
      </c>
      <c r="H229" s="60" t="s">
        <v>619</v>
      </c>
      <c r="I229" s="70" t="str">
        <f>VLOOKUP(A229,EMPRESAS!$A$1:$I$245,9,0)</f>
        <v>MAGDALENA</v>
      </c>
      <c r="J229" s="71">
        <v>5</v>
      </c>
      <c r="K229" s="71" t="str">
        <f>VLOOKUP(J229,AUXILIAR_TIPO_ASEGURADORA!$A$2:$B$19,2,0)</f>
        <v>SURAMERICANA</v>
      </c>
      <c r="L229" s="73" t="s">
        <v>920</v>
      </c>
      <c r="M229" s="72">
        <v>43938</v>
      </c>
      <c r="N229" s="73" t="s">
        <v>920</v>
      </c>
      <c r="O229" s="72">
        <v>43938</v>
      </c>
      <c r="P229" s="73" t="s">
        <v>920</v>
      </c>
      <c r="Q229" s="72">
        <v>43938</v>
      </c>
      <c r="T229" t="str">
        <f t="shared" ca="1" si="9"/>
        <v>Vencida</v>
      </c>
      <c r="U229">
        <f t="shared" ca="1" si="10"/>
        <v>710</v>
      </c>
      <c r="V229" t="str">
        <f t="shared" ca="1" si="8"/>
        <v xml:space="preserve"> </v>
      </c>
    </row>
    <row r="230" spans="1:22">
      <c r="A230" s="3">
        <v>8290009800</v>
      </c>
      <c r="B230" s="30" t="str">
        <f>VLOOKUP(A230,EMPRESAS!$A$1:$B$245,2,0)</f>
        <v>NAVIERA RIO GRANDE S.A.S    ANTES     REMOLCADORES Y PLANCHONES S.A.S.</v>
      </c>
      <c r="C230" s="2" t="str">
        <f>VLOOKUP(A230,EMPRESAS!$A$1:$C$245,3,0)</f>
        <v>Carga General e H.C</v>
      </c>
      <c r="D230" s="23" t="s">
        <v>921</v>
      </c>
      <c r="E230" s="65" t="s">
        <v>922</v>
      </c>
      <c r="F230" s="60" t="s">
        <v>617</v>
      </c>
      <c r="G230" s="60">
        <v>15087</v>
      </c>
      <c r="H230" s="60" t="s">
        <v>619</v>
      </c>
      <c r="I230" s="70" t="str">
        <f>VLOOKUP(A230,EMPRESAS!$A$1:$I$245,9,0)</f>
        <v>MAGDALENA</v>
      </c>
      <c r="J230" s="71">
        <v>5</v>
      </c>
      <c r="K230" s="71" t="str">
        <f>VLOOKUP(J230,AUXILIAR_TIPO_ASEGURADORA!$A$2:$B$19,2,0)</f>
        <v>SURAMERICANA</v>
      </c>
      <c r="L230" s="73" t="s">
        <v>920</v>
      </c>
      <c r="M230" s="72">
        <v>43938</v>
      </c>
      <c r="N230" s="73" t="s">
        <v>920</v>
      </c>
      <c r="O230" s="72">
        <v>43938</v>
      </c>
      <c r="P230" s="73" t="s">
        <v>920</v>
      </c>
      <c r="Q230" s="72">
        <v>43938</v>
      </c>
      <c r="T230" t="str">
        <f t="shared" ca="1" si="9"/>
        <v>Vencida</v>
      </c>
      <c r="U230">
        <f t="shared" ca="1" si="10"/>
        <v>710</v>
      </c>
      <c r="V230" t="str">
        <f t="shared" ca="1" si="8"/>
        <v xml:space="preserve"> </v>
      </c>
    </row>
    <row r="231" spans="1:22">
      <c r="A231" s="3">
        <v>8290009800</v>
      </c>
      <c r="B231" s="30" t="str">
        <f>VLOOKUP(A231,EMPRESAS!$A$1:$B$245,2,0)</f>
        <v>NAVIERA RIO GRANDE S.A.S    ANTES     REMOLCADORES Y PLANCHONES S.A.S.</v>
      </c>
      <c r="C231" s="2" t="str">
        <f>VLOOKUP(A231,EMPRESAS!$A$1:$C$245,3,0)</f>
        <v>Carga General e H.C</v>
      </c>
      <c r="D231" s="23" t="s">
        <v>923</v>
      </c>
      <c r="E231" s="65" t="s">
        <v>924</v>
      </c>
      <c r="F231" s="60" t="s">
        <v>626</v>
      </c>
      <c r="G231" s="60">
        <v>1729.6</v>
      </c>
      <c r="H231" s="60" t="s">
        <v>619</v>
      </c>
      <c r="I231" s="70" t="str">
        <f>VLOOKUP(A231,EMPRESAS!$A$1:$I$245,9,0)</f>
        <v>MAGDALENA</v>
      </c>
      <c r="J231" s="71">
        <v>5</v>
      </c>
      <c r="K231" s="71" t="str">
        <f>VLOOKUP(J231,AUXILIAR_TIPO_ASEGURADORA!$A$2:$B$19,2,0)</f>
        <v>SURAMERICANA</v>
      </c>
      <c r="L231" s="73" t="s">
        <v>920</v>
      </c>
      <c r="M231" s="72">
        <v>43938</v>
      </c>
      <c r="N231" s="73" t="s">
        <v>920</v>
      </c>
      <c r="O231" s="72">
        <v>43938</v>
      </c>
      <c r="P231" s="73" t="s">
        <v>920</v>
      </c>
      <c r="Q231" s="72">
        <v>43938</v>
      </c>
      <c r="T231" t="str">
        <f t="shared" ca="1" si="9"/>
        <v>Vencida</v>
      </c>
      <c r="U231">
        <f t="shared" ca="1" si="10"/>
        <v>710</v>
      </c>
      <c r="V231" t="str">
        <f t="shared" ref="V231:V295" ca="1" si="11">IF(U231=-$AA$1,"Proxima a vencer"," ")</f>
        <v xml:space="preserve"> </v>
      </c>
    </row>
    <row r="232" spans="1:22">
      <c r="A232" s="3">
        <v>8290009800</v>
      </c>
      <c r="B232" s="30" t="str">
        <f>VLOOKUP(A232,EMPRESAS!$A$1:$B$245,2,0)</f>
        <v>NAVIERA RIO GRANDE S.A.S    ANTES     REMOLCADORES Y PLANCHONES S.A.S.</v>
      </c>
      <c r="C232" s="2" t="str">
        <f>VLOOKUP(A232,EMPRESAS!$A$1:$C$245,3,0)</f>
        <v>Carga General e H.C</v>
      </c>
      <c r="D232" s="23" t="s">
        <v>925</v>
      </c>
      <c r="E232" s="65" t="s">
        <v>926</v>
      </c>
      <c r="F232" s="60" t="s">
        <v>626</v>
      </c>
      <c r="G232" s="60">
        <v>1729.6</v>
      </c>
      <c r="H232" s="60" t="s">
        <v>619</v>
      </c>
      <c r="I232" s="70" t="str">
        <f>VLOOKUP(A232,EMPRESAS!$A$1:$I$245,9,0)</f>
        <v>MAGDALENA</v>
      </c>
      <c r="J232" s="71">
        <v>5</v>
      </c>
      <c r="K232" s="71" t="str">
        <f>VLOOKUP(J232,AUXILIAR_TIPO_ASEGURADORA!$A$2:$B$19,2,0)</f>
        <v>SURAMERICANA</v>
      </c>
      <c r="L232" s="73" t="s">
        <v>920</v>
      </c>
      <c r="M232" s="72">
        <v>43938</v>
      </c>
      <c r="N232" s="73" t="s">
        <v>920</v>
      </c>
      <c r="O232" s="72">
        <v>43938</v>
      </c>
      <c r="P232" s="73" t="s">
        <v>920</v>
      </c>
      <c r="Q232" s="72">
        <v>43938</v>
      </c>
      <c r="T232" t="str">
        <f t="shared" ca="1" si="9"/>
        <v>Vencida</v>
      </c>
      <c r="U232">
        <f t="shared" ca="1" si="10"/>
        <v>710</v>
      </c>
      <c r="V232" t="str">
        <f t="shared" ca="1" si="11"/>
        <v xml:space="preserve"> </v>
      </c>
    </row>
    <row r="233" spans="1:22">
      <c r="A233" s="3">
        <v>8290009800</v>
      </c>
      <c r="B233" s="30" t="str">
        <f>VLOOKUP(A233,EMPRESAS!$A$1:$B$245,2,0)</f>
        <v>NAVIERA RIO GRANDE S.A.S    ANTES     REMOLCADORES Y PLANCHONES S.A.S.</v>
      </c>
      <c r="C233" s="2" t="str">
        <f>VLOOKUP(A233,EMPRESAS!$A$1:$C$245,3,0)</f>
        <v>Carga General e H.C</v>
      </c>
      <c r="D233" s="23" t="s">
        <v>927</v>
      </c>
      <c r="E233" s="65" t="s">
        <v>928</v>
      </c>
      <c r="F233" s="60" t="s">
        <v>626</v>
      </c>
      <c r="G233" s="60">
        <v>1729.6</v>
      </c>
      <c r="H233" s="60" t="s">
        <v>619</v>
      </c>
      <c r="I233" s="70" t="str">
        <f>VLOOKUP(A233,EMPRESAS!$A$1:$I$245,9,0)</f>
        <v>MAGDALENA</v>
      </c>
      <c r="J233" s="71">
        <v>5</v>
      </c>
      <c r="K233" s="71" t="str">
        <f>VLOOKUP(J233,AUXILIAR_TIPO_ASEGURADORA!$A$2:$B$19,2,0)</f>
        <v>SURAMERICANA</v>
      </c>
      <c r="L233" s="73" t="s">
        <v>920</v>
      </c>
      <c r="M233" s="72">
        <v>43938</v>
      </c>
      <c r="N233" s="73" t="s">
        <v>920</v>
      </c>
      <c r="O233" s="72">
        <v>43938</v>
      </c>
      <c r="P233" s="73" t="s">
        <v>920</v>
      </c>
      <c r="Q233" s="72">
        <v>43938</v>
      </c>
      <c r="T233" t="str">
        <f t="shared" ca="1" si="9"/>
        <v>Vencida</v>
      </c>
      <c r="U233">
        <f t="shared" ca="1" si="10"/>
        <v>710</v>
      </c>
      <c r="V233" t="str">
        <f t="shared" ca="1" si="11"/>
        <v xml:space="preserve"> </v>
      </c>
    </row>
    <row r="234" spans="1:22">
      <c r="A234" s="3">
        <v>8290009800</v>
      </c>
      <c r="B234" s="30" t="str">
        <f>VLOOKUP(A234,EMPRESAS!$A$1:$B$245,2,0)</f>
        <v>NAVIERA RIO GRANDE S.A.S    ANTES     REMOLCADORES Y PLANCHONES S.A.S.</v>
      </c>
      <c r="C234" s="2" t="str">
        <f>VLOOKUP(A234,EMPRESAS!$A$1:$C$245,3,0)</f>
        <v>Carga General e H.C</v>
      </c>
      <c r="D234" s="23" t="s">
        <v>929</v>
      </c>
      <c r="E234" s="60">
        <v>41250146</v>
      </c>
      <c r="F234" s="60" t="s">
        <v>651</v>
      </c>
      <c r="G234" s="60">
        <v>972</v>
      </c>
      <c r="H234" s="60" t="s">
        <v>619</v>
      </c>
      <c r="I234" s="70" t="str">
        <f>VLOOKUP(A234,EMPRESAS!$A$1:$I$245,9,0)</f>
        <v>MAGDALENA</v>
      </c>
      <c r="J234" s="71">
        <v>5</v>
      </c>
      <c r="K234" s="71" t="str">
        <f>VLOOKUP(J234,AUXILIAR_TIPO_ASEGURADORA!$A$2:$B$19,2,0)</f>
        <v>SURAMERICANA</v>
      </c>
      <c r="L234" s="73" t="s">
        <v>920</v>
      </c>
      <c r="M234" s="72">
        <v>43938</v>
      </c>
      <c r="N234" s="73" t="s">
        <v>920</v>
      </c>
      <c r="O234" s="72">
        <v>43938</v>
      </c>
      <c r="P234" s="73" t="s">
        <v>920</v>
      </c>
      <c r="Q234" s="72">
        <v>43938</v>
      </c>
      <c r="T234" t="str">
        <f t="shared" ca="1" si="9"/>
        <v>Vencida</v>
      </c>
      <c r="U234">
        <f t="shared" ca="1" si="10"/>
        <v>710</v>
      </c>
      <c r="V234" t="str">
        <f t="shared" ca="1" si="11"/>
        <v xml:space="preserve"> </v>
      </c>
    </row>
    <row r="235" spans="1:22" ht="15.75" thickBot="1">
      <c r="A235" s="3">
        <v>8290009800</v>
      </c>
      <c r="B235" s="30" t="str">
        <f>VLOOKUP(A235,EMPRESAS!$A$1:$B$245,2,0)</f>
        <v>NAVIERA RIO GRANDE S.A.S    ANTES     REMOLCADORES Y PLANCHONES S.A.S.</v>
      </c>
      <c r="C235" s="2" t="str">
        <f>VLOOKUP(A235,EMPRESAS!$A$1:$C$245,3,0)</f>
        <v>Carga General e H.C</v>
      </c>
      <c r="D235" s="157" t="s">
        <v>930</v>
      </c>
      <c r="E235" s="153">
        <v>351</v>
      </c>
      <c r="F235" s="153" t="s">
        <v>651</v>
      </c>
      <c r="G235" s="153">
        <v>931</v>
      </c>
      <c r="H235" s="153" t="s">
        <v>619</v>
      </c>
      <c r="I235" s="70" t="str">
        <f>VLOOKUP(A235,EMPRESAS!$A$1:$I$245,9,0)</f>
        <v>MAGDALENA</v>
      </c>
      <c r="J235" s="154">
        <v>5</v>
      </c>
      <c r="K235" s="71" t="str">
        <f>VLOOKUP(J235,AUXILIAR_TIPO_ASEGURADORA!$A$2:$B$19,2,0)</f>
        <v>SURAMERICANA</v>
      </c>
      <c r="L235" s="158" t="s">
        <v>920</v>
      </c>
      <c r="M235" s="155">
        <v>43938</v>
      </c>
      <c r="N235" s="158" t="s">
        <v>920</v>
      </c>
      <c r="O235" s="155">
        <v>43938</v>
      </c>
      <c r="P235" s="158" t="s">
        <v>920</v>
      </c>
      <c r="Q235" s="155">
        <v>43938</v>
      </c>
      <c r="T235" t="str">
        <f t="shared" ca="1" si="9"/>
        <v>Vencida</v>
      </c>
      <c r="U235">
        <f t="shared" ca="1" si="10"/>
        <v>710</v>
      </c>
      <c r="V235" t="str">
        <f t="shared" ca="1" si="11"/>
        <v xml:space="preserve"> </v>
      </c>
    </row>
    <row r="236" spans="1:22">
      <c r="A236" s="3">
        <v>8020079804</v>
      </c>
      <c r="B236" s="30" t="str">
        <f>VLOOKUP(A236,EMPRESAS!$A$1:$B$245,2,0)</f>
        <v>TRANSPORTADORA FLUVIAL DEL CARIBE S.A.S.    ANTES   TRANSPORTADORA FLUVIAL DEL CARIBE  LTDA</v>
      </c>
      <c r="C236" s="2" t="str">
        <f>VLOOKUP(A236,EMPRESAS!$A$1:$C$245,3,0)</f>
        <v>Carga General e H.C</v>
      </c>
      <c r="D236" s="140" t="s">
        <v>931</v>
      </c>
      <c r="E236" s="141">
        <v>251</v>
      </c>
      <c r="F236" s="141" t="s">
        <v>617</v>
      </c>
      <c r="G236" s="141">
        <v>1498</v>
      </c>
      <c r="H236" s="141" t="s">
        <v>619</v>
      </c>
      <c r="I236" s="70" t="str">
        <f>VLOOKUP(A236,EMPRESAS!$A$1:$I$245,9,0)</f>
        <v>MAGDALENA</v>
      </c>
      <c r="J236" s="141">
        <v>1</v>
      </c>
      <c r="K236" s="71" t="str">
        <f>VLOOKUP(J236,AUXILIAR_TIPO_ASEGURADORA!$A$2:$B$19,2,0)</f>
        <v>PREVISORA</v>
      </c>
      <c r="L236" s="141">
        <v>1000774</v>
      </c>
      <c r="M236" s="142">
        <v>41286</v>
      </c>
      <c r="N236" s="141">
        <v>1001980</v>
      </c>
      <c r="O236" s="142">
        <v>41257</v>
      </c>
      <c r="P236" s="141">
        <v>1001981</v>
      </c>
      <c r="Q236" s="159">
        <v>41257</v>
      </c>
      <c r="T236" t="str">
        <f t="shared" ca="1" si="9"/>
        <v>Vencida</v>
      </c>
      <c r="U236">
        <f t="shared" ca="1" si="10"/>
        <v>3391</v>
      </c>
      <c r="V236" t="str">
        <f t="shared" ca="1" si="11"/>
        <v xml:space="preserve"> </v>
      </c>
    </row>
    <row r="237" spans="1:22">
      <c r="A237" s="3">
        <v>8020079804</v>
      </c>
      <c r="B237" s="30" t="str">
        <f>VLOOKUP(A237,EMPRESAS!$A$1:$B$245,2,0)</f>
        <v>TRANSPORTADORA FLUVIAL DEL CARIBE S.A.S.    ANTES   TRANSPORTADORA FLUVIAL DEL CARIBE  LTDA</v>
      </c>
      <c r="C237" s="2" t="str">
        <f>VLOOKUP(A237,EMPRESAS!$A$1:$C$245,3,0)</f>
        <v>Carga General e H.C</v>
      </c>
      <c r="D237" s="145" t="s">
        <v>932</v>
      </c>
      <c r="E237" s="117">
        <v>812</v>
      </c>
      <c r="F237" s="117" t="s">
        <v>617</v>
      </c>
      <c r="G237" s="117">
        <v>5115</v>
      </c>
      <c r="H237" s="117" t="s">
        <v>619</v>
      </c>
      <c r="I237" s="70" t="str">
        <f>VLOOKUP(A237,EMPRESAS!$A$1:$I$245,9,0)</f>
        <v>MAGDALENA</v>
      </c>
      <c r="J237" s="117">
        <v>1</v>
      </c>
      <c r="K237" s="71" t="str">
        <f>VLOOKUP(J237,AUXILIAR_TIPO_ASEGURADORA!$A$2:$B$19,2,0)</f>
        <v>PREVISORA</v>
      </c>
      <c r="L237" s="117">
        <v>1000774</v>
      </c>
      <c r="M237" s="118">
        <v>41286</v>
      </c>
      <c r="N237" s="117">
        <v>1001980</v>
      </c>
      <c r="O237" s="118">
        <v>41257</v>
      </c>
      <c r="P237" s="117">
        <v>1001981</v>
      </c>
      <c r="Q237" s="156">
        <v>41257</v>
      </c>
      <c r="T237" t="str">
        <f t="shared" ca="1" si="9"/>
        <v>Vencida</v>
      </c>
      <c r="U237">
        <f t="shared" ca="1" si="10"/>
        <v>3391</v>
      </c>
      <c r="V237" t="str">
        <f t="shared" ca="1" si="11"/>
        <v xml:space="preserve"> </v>
      </c>
    </row>
    <row r="238" spans="1:22">
      <c r="A238" s="3">
        <v>8020079804</v>
      </c>
      <c r="B238" s="30" t="str">
        <f>VLOOKUP(A238,EMPRESAS!$A$1:$B$245,2,0)</f>
        <v>TRANSPORTADORA FLUVIAL DEL CARIBE S.A.S.    ANTES   TRANSPORTADORA FLUVIAL DEL CARIBE  LTDA</v>
      </c>
      <c r="C238" s="2" t="str">
        <f>VLOOKUP(A238,EMPRESAS!$A$1:$C$245,3,0)</f>
        <v>Carga General e H.C</v>
      </c>
      <c r="D238" s="145" t="s">
        <v>933</v>
      </c>
      <c r="E238" s="117">
        <v>218</v>
      </c>
      <c r="F238" s="117" t="s">
        <v>651</v>
      </c>
      <c r="G238" s="117">
        <v>880</v>
      </c>
      <c r="H238" s="117" t="s">
        <v>619</v>
      </c>
      <c r="I238" s="70" t="str">
        <f>VLOOKUP(A238,EMPRESAS!$A$1:$I$245,9,0)</f>
        <v>MAGDALENA</v>
      </c>
      <c r="J238" s="117">
        <v>1</v>
      </c>
      <c r="K238" s="71" t="str">
        <f>VLOOKUP(J238,AUXILIAR_TIPO_ASEGURADORA!$A$2:$B$19,2,0)</f>
        <v>PREVISORA</v>
      </c>
      <c r="L238" s="117">
        <v>1000774</v>
      </c>
      <c r="M238" s="118">
        <v>41286</v>
      </c>
      <c r="N238" s="117">
        <v>1001980</v>
      </c>
      <c r="O238" s="118">
        <v>41257</v>
      </c>
      <c r="P238" s="117">
        <v>1001981</v>
      </c>
      <c r="Q238" s="156">
        <v>41257</v>
      </c>
      <c r="T238" t="str">
        <f t="shared" ca="1" si="9"/>
        <v>Vencida</v>
      </c>
      <c r="U238">
        <f t="shared" ca="1" si="10"/>
        <v>3391</v>
      </c>
      <c r="V238" t="str">
        <f t="shared" ca="1" si="11"/>
        <v xml:space="preserve"> </v>
      </c>
    </row>
    <row r="239" spans="1:22">
      <c r="A239" s="3">
        <v>8020079804</v>
      </c>
      <c r="B239" s="30" t="str">
        <f>VLOOKUP(A239,EMPRESAS!$A$1:$B$245,2,0)</f>
        <v>TRANSPORTADORA FLUVIAL DEL CARIBE S.A.S.    ANTES   TRANSPORTADORA FLUVIAL DEL CARIBE  LTDA</v>
      </c>
      <c r="C239" s="2" t="str">
        <f>VLOOKUP(A239,EMPRESAS!$A$1:$C$245,3,0)</f>
        <v>Carga General e H.C</v>
      </c>
      <c r="D239" s="145" t="s">
        <v>934</v>
      </c>
      <c r="E239" s="117">
        <v>241</v>
      </c>
      <c r="F239" s="117" t="s">
        <v>651</v>
      </c>
      <c r="G239" s="117">
        <v>880</v>
      </c>
      <c r="H239" s="117" t="s">
        <v>619</v>
      </c>
      <c r="I239" s="70" t="str">
        <f>VLOOKUP(A239,EMPRESAS!$A$1:$I$245,9,0)</f>
        <v>MAGDALENA</v>
      </c>
      <c r="J239" s="117">
        <v>1</v>
      </c>
      <c r="K239" s="71" t="str">
        <f>VLOOKUP(J239,AUXILIAR_TIPO_ASEGURADORA!$A$2:$B$19,2,0)</f>
        <v>PREVISORA</v>
      </c>
      <c r="L239" s="117">
        <v>1000774</v>
      </c>
      <c r="M239" s="118">
        <v>41286</v>
      </c>
      <c r="N239" s="117">
        <v>1001980</v>
      </c>
      <c r="O239" s="118">
        <v>41257</v>
      </c>
      <c r="P239" s="117">
        <v>1001981</v>
      </c>
      <c r="Q239" s="156">
        <v>41257</v>
      </c>
      <c r="T239" t="str">
        <f t="shared" ca="1" si="9"/>
        <v>Vencida</v>
      </c>
      <c r="U239">
        <f t="shared" ca="1" si="10"/>
        <v>3391</v>
      </c>
      <c r="V239" t="str">
        <f t="shared" ca="1" si="11"/>
        <v xml:space="preserve"> </v>
      </c>
    </row>
    <row r="240" spans="1:22">
      <c r="A240" s="3">
        <v>8020079804</v>
      </c>
      <c r="B240" s="30" t="str">
        <f>VLOOKUP(A240,EMPRESAS!$A$1:$B$245,2,0)</f>
        <v>TRANSPORTADORA FLUVIAL DEL CARIBE S.A.S.    ANTES   TRANSPORTADORA FLUVIAL DEL CARIBE  LTDA</v>
      </c>
      <c r="C240" s="2" t="str">
        <f>VLOOKUP(A240,EMPRESAS!$A$1:$C$245,3,0)</f>
        <v>Carga General e H.C</v>
      </c>
      <c r="D240" s="145" t="s">
        <v>935</v>
      </c>
      <c r="E240" s="117">
        <v>285</v>
      </c>
      <c r="F240" s="117" t="s">
        <v>651</v>
      </c>
      <c r="G240" s="117">
        <v>880</v>
      </c>
      <c r="H240" s="117" t="s">
        <v>619</v>
      </c>
      <c r="I240" s="70" t="str">
        <f>VLOOKUP(A240,EMPRESAS!$A$1:$I$245,9,0)</f>
        <v>MAGDALENA</v>
      </c>
      <c r="J240" s="117">
        <v>1</v>
      </c>
      <c r="K240" s="71" t="str">
        <f>VLOOKUP(J240,AUXILIAR_TIPO_ASEGURADORA!$A$2:$B$19,2,0)</f>
        <v>PREVISORA</v>
      </c>
      <c r="L240" s="117">
        <v>1000774</v>
      </c>
      <c r="M240" s="118">
        <v>41286</v>
      </c>
      <c r="N240" s="117">
        <v>1001980</v>
      </c>
      <c r="O240" s="118">
        <v>41257</v>
      </c>
      <c r="P240" s="117">
        <v>1001981</v>
      </c>
      <c r="Q240" s="156">
        <v>41257</v>
      </c>
      <c r="T240" t="str">
        <f t="shared" ca="1" si="9"/>
        <v>Vencida</v>
      </c>
      <c r="U240">
        <f t="shared" ca="1" si="10"/>
        <v>3391</v>
      </c>
      <c r="V240" t="str">
        <f t="shared" ca="1" si="11"/>
        <v xml:space="preserve"> </v>
      </c>
    </row>
    <row r="241" spans="1:22">
      <c r="A241" s="3">
        <v>8020079804</v>
      </c>
      <c r="B241" s="30" t="str">
        <f>VLOOKUP(A241,EMPRESAS!$A$1:$B$245,2,0)</f>
        <v>TRANSPORTADORA FLUVIAL DEL CARIBE S.A.S.    ANTES   TRANSPORTADORA FLUVIAL DEL CARIBE  LTDA</v>
      </c>
      <c r="C241" s="2" t="str">
        <f>VLOOKUP(A241,EMPRESAS!$A$1:$C$245,3,0)</f>
        <v>Carga General e H.C</v>
      </c>
      <c r="D241" s="145" t="s">
        <v>936</v>
      </c>
      <c r="E241" s="117">
        <v>470</v>
      </c>
      <c r="F241" s="117" t="s">
        <v>651</v>
      </c>
      <c r="G241" s="117">
        <v>880</v>
      </c>
      <c r="H241" s="117" t="s">
        <v>619</v>
      </c>
      <c r="I241" s="70" t="str">
        <f>VLOOKUP(A241,EMPRESAS!$A$1:$I$245,9,0)</f>
        <v>MAGDALENA</v>
      </c>
      <c r="J241" s="117">
        <v>1</v>
      </c>
      <c r="K241" s="71" t="str">
        <f>VLOOKUP(J241,AUXILIAR_TIPO_ASEGURADORA!$A$2:$B$19,2,0)</f>
        <v>PREVISORA</v>
      </c>
      <c r="L241" s="117">
        <v>1000774</v>
      </c>
      <c r="M241" s="118">
        <v>41286</v>
      </c>
      <c r="N241" s="117">
        <v>1001980</v>
      </c>
      <c r="O241" s="118">
        <v>41257</v>
      </c>
      <c r="P241" s="117">
        <v>1001981</v>
      </c>
      <c r="Q241" s="156">
        <v>41257</v>
      </c>
      <c r="T241" t="str">
        <f t="shared" ca="1" si="9"/>
        <v>Vencida</v>
      </c>
      <c r="U241">
        <f t="shared" ca="1" si="10"/>
        <v>3391</v>
      </c>
      <c r="V241" t="str">
        <f t="shared" ca="1" si="11"/>
        <v xml:space="preserve"> </v>
      </c>
    </row>
    <row r="242" spans="1:22">
      <c r="A242" s="3">
        <v>8020079804</v>
      </c>
      <c r="B242" s="30" t="str">
        <f>VLOOKUP(A242,EMPRESAS!$A$1:$B$245,2,0)</f>
        <v>TRANSPORTADORA FLUVIAL DEL CARIBE S.A.S.    ANTES   TRANSPORTADORA FLUVIAL DEL CARIBE  LTDA</v>
      </c>
      <c r="C242" s="2" t="str">
        <f>VLOOKUP(A242,EMPRESAS!$A$1:$C$245,3,0)</f>
        <v>Carga General e H.C</v>
      </c>
      <c r="D242" s="145" t="s">
        <v>937</v>
      </c>
      <c r="E242" s="117">
        <v>216</v>
      </c>
      <c r="F242" s="117" t="s">
        <v>651</v>
      </c>
      <c r="G242" s="117">
        <v>881</v>
      </c>
      <c r="H242" s="117" t="s">
        <v>619</v>
      </c>
      <c r="I242" s="70" t="str">
        <f>VLOOKUP(A242,EMPRESAS!$A$1:$I$245,9,0)</f>
        <v>MAGDALENA</v>
      </c>
      <c r="J242" s="117">
        <v>1</v>
      </c>
      <c r="K242" s="71" t="str">
        <f>VLOOKUP(J242,AUXILIAR_TIPO_ASEGURADORA!$A$2:$B$19,2,0)</f>
        <v>PREVISORA</v>
      </c>
      <c r="L242" s="117">
        <v>1000774</v>
      </c>
      <c r="M242" s="118">
        <v>41286</v>
      </c>
      <c r="N242" s="117">
        <v>1001980</v>
      </c>
      <c r="O242" s="118">
        <v>41257</v>
      </c>
      <c r="P242" s="117">
        <v>1001981</v>
      </c>
      <c r="Q242" s="156">
        <v>41257</v>
      </c>
      <c r="T242" t="str">
        <f t="shared" ca="1" si="9"/>
        <v>Vencida</v>
      </c>
      <c r="U242">
        <f t="shared" ca="1" si="10"/>
        <v>3391</v>
      </c>
      <c r="V242" t="str">
        <f t="shared" ca="1" si="11"/>
        <v xml:space="preserve"> </v>
      </c>
    </row>
    <row r="243" spans="1:22" ht="15.75" thickBot="1">
      <c r="A243" s="3">
        <v>8020079804</v>
      </c>
      <c r="B243" s="30" t="str">
        <f>VLOOKUP(A243,EMPRESAS!$A$1:$B$245,2,0)</f>
        <v>TRANSPORTADORA FLUVIAL DEL CARIBE S.A.S.    ANTES   TRANSPORTADORA FLUVIAL DEL CARIBE  LTDA</v>
      </c>
      <c r="C243" s="2" t="str">
        <f>VLOOKUP(A243,EMPRESAS!$A$1:$C$245,3,0)</f>
        <v>Carga General e H.C</v>
      </c>
      <c r="D243" s="161" t="s">
        <v>938</v>
      </c>
      <c r="E243" s="124">
        <v>379</v>
      </c>
      <c r="F243" s="124" t="s">
        <v>651</v>
      </c>
      <c r="G243" s="124">
        <v>738</v>
      </c>
      <c r="H243" s="124" t="s">
        <v>619</v>
      </c>
      <c r="I243" s="70" t="str">
        <f>VLOOKUP(A243,EMPRESAS!$A$1:$I$245,9,0)</f>
        <v>MAGDALENA</v>
      </c>
      <c r="J243" s="124">
        <v>1</v>
      </c>
      <c r="K243" s="71" t="str">
        <f>VLOOKUP(J243,AUXILIAR_TIPO_ASEGURADORA!$A$2:$B$19,2,0)</f>
        <v>PREVISORA</v>
      </c>
      <c r="L243" s="124">
        <v>1000774</v>
      </c>
      <c r="M243" s="135">
        <v>41286</v>
      </c>
      <c r="N243" s="124">
        <v>1001980</v>
      </c>
      <c r="O243" s="135">
        <v>41257</v>
      </c>
      <c r="P243" s="124">
        <v>1001981</v>
      </c>
      <c r="Q243" s="162">
        <v>41257</v>
      </c>
      <c r="T243" t="str">
        <f t="shared" ca="1" si="9"/>
        <v>Vencida</v>
      </c>
      <c r="U243">
        <f t="shared" ca="1" si="10"/>
        <v>3391</v>
      </c>
      <c r="V243" t="str">
        <f t="shared" ca="1" si="11"/>
        <v xml:space="preserve"> </v>
      </c>
    </row>
    <row r="244" spans="1:22">
      <c r="A244" s="3">
        <v>8901010368</v>
      </c>
      <c r="B244" s="30" t="str">
        <f>VLOOKUP(A244,EMPRESAS!$A$1:$B$245,2,0)</f>
        <v>CASTROMAR NAVEGACIONES S.A.   ANTES   MARIO DE CASTRO &amp; CIA LTDA</v>
      </c>
      <c r="C244" s="2" t="str">
        <f>VLOOKUP(A244,EMPRESAS!$A$1:$C$245,3,0)</f>
        <v>Carga General e H.C</v>
      </c>
      <c r="D244" s="163" t="s">
        <v>939</v>
      </c>
      <c r="E244" s="164">
        <v>479</v>
      </c>
      <c r="F244" s="164" t="s">
        <v>617</v>
      </c>
      <c r="G244" s="164">
        <v>1666</v>
      </c>
      <c r="H244" s="164" t="s">
        <v>619</v>
      </c>
      <c r="I244" s="70" t="str">
        <f>VLOOKUP(A244,EMPRESAS!$A$1:$I$245,9,0)</f>
        <v>MAGDALENA</v>
      </c>
      <c r="J244" s="164">
        <v>1</v>
      </c>
      <c r="K244" s="71" t="str">
        <f>VLOOKUP(J244,AUXILIAR_TIPO_ASEGURADORA!$A$2:$B$19,2,0)</f>
        <v>PREVISORA</v>
      </c>
      <c r="L244" s="164">
        <v>1001473</v>
      </c>
      <c r="M244" s="165">
        <v>41520</v>
      </c>
      <c r="N244" s="164">
        <v>1001633</v>
      </c>
      <c r="O244" s="165">
        <v>41697</v>
      </c>
      <c r="P244" s="164">
        <v>1001477</v>
      </c>
      <c r="Q244" s="165">
        <v>41577</v>
      </c>
      <c r="R244" s="485" t="s">
        <v>52</v>
      </c>
      <c r="T244" t="str">
        <f t="shared" ca="1" si="9"/>
        <v>Vencida</v>
      </c>
      <c r="U244">
        <f t="shared" ca="1" si="10"/>
        <v>2951</v>
      </c>
      <c r="V244" t="str">
        <f t="shared" ca="1" si="11"/>
        <v xml:space="preserve"> </v>
      </c>
    </row>
    <row r="245" spans="1:22">
      <c r="A245" s="3">
        <v>8901010368</v>
      </c>
      <c r="B245" s="30" t="str">
        <f>VLOOKUP(A245,EMPRESAS!$A$1:$B$245,2,0)</f>
        <v>CASTROMAR NAVEGACIONES S.A.   ANTES   MARIO DE CASTRO &amp; CIA LTDA</v>
      </c>
      <c r="C245" s="2" t="str">
        <f>VLOOKUP(A245,EMPRESAS!$A$1:$C$245,3,0)</f>
        <v>Carga General e H.C</v>
      </c>
      <c r="D245" s="166" t="s">
        <v>940</v>
      </c>
      <c r="E245" s="122">
        <v>18</v>
      </c>
      <c r="F245" s="122" t="s">
        <v>617</v>
      </c>
      <c r="G245" s="122">
        <v>1681</v>
      </c>
      <c r="H245" s="122" t="s">
        <v>619</v>
      </c>
      <c r="I245" s="70" t="str">
        <f>VLOOKUP(A245,EMPRESAS!$A$1:$I$245,9,0)</f>
        <v>MAGDALENA</v>
      </c>
      <c r="J245" s="122">
        <v>1</v>
      </c>
      <c r="K245" s="71" t="str">
        <f>VLOOKUP(J245,AUXILIAR_TIPO_ASEGURADORA!$A$2:$B$19,2,0)</f>
        <v>PREVISORA</v>
      </c>
      <c r="L245" s="122">
        <v>1001473</v>
      </c>
      <c r="M245" s="123">
        <v>41520</v>
      </c>
      <c r="N245" s="122">
        <v>1001633</v>
      </c>
      <c r="O245" s="123">
        <v>41697</v>
      </c>
      <c r="P245" s="122">
        <v>1001477</v>
      </c>
      <c r="Q245" s="123">
        <v>41577</v>
      </c>
      <c r="R245" s="486"/>
      <c r="T245" t="str">
        <f t="shared" ca="1" si="9"/>
        <v>Vencida</v>
      </c>
      <c r="U245">
        <f t="shared" ca="1" si="10"/>
        <v>2951</v>
      </c>
      <c r="V245" t="str">
        <f t="shared" ca="1" si="11"/>
        <v xml:space="preserve"> </v>
      </c>
    </row>
    <row r="246" spans="1:22">
      <c r="A246" s="3">
        <v>8901010368</v>
      </c>
      <c r="B246" s="30" t="str">
        <f>VLOOKUP(A246,EMPRESAS!$A$1:$B$245,2,0)</f>
        <v>CASTROMAR NAVEGACIONES S.A.   ANTES   MARIO DE CASTRO &amp; CIA LTDA</v>
      </c>
      <c r="C246" s="2" t="str">
        <f>VLOOKUP(A246,EMPRESAS!$A$1:$C$245,3,0)</f>
        <v>Carga General e H.C</v>
      </c>
      <c r="D246" s="166" t="s">
        <v>941</v>
      </c>
      <c r="E246" s="122">
        <v>458</v>
      </c>
      <c r="F246" s="122" t="s">
        <v>617</v>
      </c>
      <c r="G246" s="122">
        <v>2008</v>
      </c>
      <c r="H246" s="122" t="s">
        <v>619</v>
      </c>
      <c r="I246" s="70" t="str">
        <f>VLOOKUP(A246,EMPRESAS!$A$1:$I$245,9,0)</f>
        <v>MAGDALENA</v>
      </c>
      <c r="J246" s="122">
        <v>1</v>
      </c>
      <c r="K246" s="71" t="str">
        <f>VLOOKUP(J246,AUXILIAR_TIPO_ASEGURADORA!$A$2:$B$19,2,0)</f>
        <v>PREVISORA</v>
      </c>
      <c r="L246" s="122">
        <v>1001473</v>
      </c>
      <c r="M246" s="123">
        <v>41520</v>
      </c>
      <c r="N246" s="122">
        <v>1001633</v>
      </c>
      <c r="O246" s="123">
        <v>41697</v>
      </c>
      <c r="P246" s="122">
        <v>1001477</v>
      </c>
      <c r="Q246" s="123">
        <v>41577</v>
      </c>
      <c r="R246" s="486"/>
      <c r="T246" t="str">
        <f t="shared" ca="1" si="9"/>
        <v>Vencida</v>
      </c>
      <c r="U246">
        <f t="shared" ca="1" si="10"/>
        <v>2951</v>
      </c>
      <c r="V246" t="str">
        <f t="shared" ca="1" si="11"/>
        <v xml:space="preserve"> </v>
      </c>
    </row>
    <row r="247" spans="1:22">
      <c r="A247" s="3">
        <v>8901010368</v>
      </c>
      <c r="B247" s="30" t="str">
        <f>VLOOKUP(A247,EMPRESAS!$A$1:$B$245,2,0)</f>
        <v>CASTROMAR NAVEGACIONES S.A.   ANTES   MARIO DE CASTRO &amp; CIA LTDA</v>
      </c>
      <c r="C247" s="2" t="str">
        <f>VLOOKUP(A247,EMPRESAS!$A$1:$C$245,3,0)</f>
        <v>Carga General e H.C</v>
      </c>
      <c r="D247" s="166" t="s">
        <v>942</v>
      </c>
      <c r="E247" s="122">
        <v>487</v>
      </c>
      <c r="F247" s="122" t="s">
        <v>651</v>
      </c>
      <c r="G247" s="122">
        <v>672</v>
      </c>
      <c r="H247" s="122" t="s">
        <v>619</v>
      </c>
      <c r="I247" s="70" t="str">
        <f>VLOOKUP(A247,EMPRESAS!$A$1:$I$245,9,0)</f>
        <v>MAGDALENA</v>
      </c>
      <c r="J247" s="122">
        <v>1</v>
      </c>
      <c r="K247" s="71" t="str">
        <f>VLOOKUP(J247,AUXILIAR_TIPO_ASEGURADORA!$A$2:$B$19,2,0)</f>
        <v>PREVISORA</v>
      </c>
      <c r="L247" s="122">
        <v>1001473</v>
      </c>
      <c r="M247" s="123">
        <v>41520</v>
      </c>
      <c r="N247" s="122">
        <v>1001633</v>
      </c>
      <c r="O247" s="123">
        <v>41697</v>
      </c>
      <c r="P247" s="122">
        <v>1001477</v>
      </c>
      <c r="Q247" s="123">
        <v>41577</v>
      </c>
      <c r="R247" s="486"/>
      <c r="T247" t="str">
        <f t="shared" ca="1" si="9"/>
        <v>Vencida</v>
      </c>
      <c r="U247">
        <f t="shared" ca="1" si="10"/>
        <v>2951</v>
      </c>
      <c r="V247" t="str">
        <f t="shared" ca="1" si="11"/>
        <v xml:space="preserve"> </v>
      </c>
    </row>
    <row r="248" spans="1:22">
      <c r="A248" s="3">
        <v>8901010368</v>
      </c>
      <c r="B248" s="30" t="str">
        <f>VLOOKUP(A248,EMPRESAS!$A$1:$B$245,2,0)</f>
        <v>CASTROMAR NAVEGACIONES S.A.   ANTES   MARIO DE CASTRO &amp; CIA LTDA</v>
      </c>
      <c r="C248" s="2" t="str">
        <f>VLOOKUP(A248,EMPRESAS!$A$1:$C$245,3,0)</f>
        <v>Carga General e H.C</v>
      </c>
      <c r="D248" s="166" t="s">
        <v>943</v>
      </c>
      <c r="E248" s="122">
        <v>167</v>
      </c>
      <c r="F248" s="122" t="s">
        <v>651</v>
      </c>
      <c r="G248" s="122">
        <v>880</v>
      </c>
      <c r="H248" s="122" t="s">
        <v>619</v>
      </c>
      <c r="I248" s="70" t="str">
        <f>VLOOKUP(A248,EMPRESAS!$A$1:$I$245,9,0)</f>
        <v>MAGDALENA</v>
      </c>
      <c r="J248" s="122">
        <v>1</v>
      </c>
      <c r="K248" s="71" t="str">
        <f>VLOOKUP(J248,AUXILIAR_TIPO_ASEGURADORA!$A$2:$B$19,2,0)</f>
        <v>PREVISORA</v>
      </c>
      <c r="L248" s="122">
        <v>1001473</v>
      </c>
      <c r="M248" s="123">
        <v>41520</v>
      </c>
      <c r="N248" s="122">
        <v>1001633</v>
      </c>
      <c r="O248" s="123">
        <v>41697</v>
      </c>
      <c r="P248" s="122">
        <v>1001477</v>
      </c>
      <c r="Q248" s="123">
        <v>41577</v>
      </c>
      <c r="R248" s="486"/>
      <c r="T248" t="str">
        <f t="shared" ca="1" si="9"/>
        <v>Vencida</v>
      </c>
      <c r="U248">
        <f t="shared" ca="1" si="10"/>
        <v>2951</v>
      </c>
      <c r="V248" t="str">
        <f t="shared" ca="1" si="11"/>
        <v xml:space="preserve"> </v>
      </c>
    </row>
    <row r="249" spans="1:22">
      <c r="A249" s="3">
        <v>8901010368</v>
      </c>
      <c r="B249" s="30" t="str">
        <f>VLOOKUP(A249,EMPRESAS!$A$1:$B$245,2,0)</f>
        <v>CASTROMAR NAVEGACIONES S.A.   ANTES   MARIO DE CASTRO &amp; CIA LTDA</v>
      </c>
      <c r="C249" s="2" t="str">
        <f>VLOOKUP(A249,EMPRESAS!$A$1:$C$245,3,0)</f>
        <v>Carga General e H.C</v>
      </c>
      <c r="D249" s="166" t="s">
        <v>944</v>
      </c>
      <c r="E249" s="122">
        <v>168</v>
      </c>
      <c r="F249" s="122" t="s">
        <v>651</v>
      </c>
      <c r="G249" s="122">
        <v>839</v>
      </c>
      <c r="H249" s="122" t="s">
        <v>619</v>
      </c>
      <c r="I249" s="70" t="str">
        <f>VLOOKUP(A249,EMPRESAS!$A$1:$I$245,9,0)</f>
        <v>MAGDALENA</v>
      </c>
      <c r="J249" s="122">
        <v>1</v>
      </c>
      <c r="K249" s="71" t="str">
        <f>VLOOKUP(J249,AUXILIAR_TIPO_ASEGURADORA!$A$2:$B$19,2,0)</f>
        <v>PREVISORA</v>
      </c>
      <c r="L249" s="122">
        <v>1001473</v>
      </c>
      <c r="M249" s="123">
        <v>41520</v>
      </c>
      <c r="N249" s="122">
        <v>1001633</v>
      </c>
      <c r="O249" s="123">
        <v>41697</v>
      </c>
      <c r="P249" s="122">
        <v>1001477</v>
      </c>
      <c r="Q249" s="123">
        <v>41577</v>
      </c>
      <c r="R249" s="486"/>
      <c r="T249" t="str">
        <f t="shared" ca="1" si="9"/>
        <v>Vencida</v>
      </c>
      <c r="U249">
        <f t="shared" ca="1" si="10"/>
        <v>2951</v>
      </c>
      <c r="V249" t="str">
        <f t="shared" ca="1" si="11"/>
        <v xml:space="preserve"> </v>
      </c>
    </row>
    <row r="250" spans="1:22">
      <c r="A250" s="3">
        <v>8901010368</v>
      </c>
      <c r="B250" s="30" t="str">
        <f>VLOOKUP(A250,EMPRESAS!$A$1:$B$245,2,0)</f>
        <v>CASTROMAR NAVEGACIONES S.A.   ANTES   MARIO DE CASTRO &amp; CIA LTDA</v>
      </c>
      <c r="C250" s="2" t="str">
        <f>VLOOKUP(A250,EMPRESAS!$A$1:$C$245,3,0)</f>
        <v>Carga General e H.C</v>
      </c>
      <c r="D250" s="166" t="s">
        <v>945</v>
      </c>
      <c r="E250" s="167">
        <v>250</v>
      </c>
      <c r="F250" s="122" t="s">
        <v>651</v>
      </c>
      <c r="G250" s="122">
        <v>445</v>
      </c>
      <c r="H250" s="122" t="s">
        <v>619</v>
      </c>
      <c r="I250" s="70" t="str">
        <f>VLOOKUP(A250,EMPRESAS!$A$1:$I$245,9,0)</f>
        <v>MAGDALENA</v>
      </c>
      <c r="J250" s="122">
        <v>1</v>
      </c>
      <c r="K250" s="71" t="str">
        <f>VLOOKUP(J250,AUXILIAR_TIPO_ASEGURADORA!$A$2:$B$19,2,0)</f>
        <v>PREVISORA</v>
      </c>
      <c r="L250" s="122">
        <v>1001473</v>
      </c>
      <c r="M250" s="123">
        <v>41520</v>
      </c>
      <c r="N250" s="122">
        <v>1001633</v>
      </c>
      <c r="O250" s="123">
        <v>41697</v>
      </c>
      <c r="P250" s="122">
        <v>1001477</v>
      </c>
      <c r="Q250" s="123">
        <v>41577</v>
      </c>
      <c r="R250" s="486"/>
      <c r="T250" t="str">
        <f t="shared" ca="1" si="9"/>
        <v>Vencida</v>
      </c>
      <c r="U250">
        <f t="shared" ca="1" si="10"/>
        <v>2951</v>
      </c>
      <c r="V250" t="str">
        <f t="shared" ca="1" si="11"/>
        <v xml:space="preserve"> </v>
      </c>
    </row>
    <row r="251" spans="1:22">
      <c r="A251" s="3">
        <v>8901010368</v>
      </c>
      <c r="B251" s="30" t="str">
        <f>VLOOKUP(A251,EMPRESAS!$A$1:$B$245,2,0)</f>
        <v>CASTROMAR NAVEGACIONES S.A.   ANTES   MARIO DE CASTRO &amp; CIA LTDA</v>
      </c>
      <c r="C251" s="2" t="str">
        <f>VLOOKUP(A251,EMPRESAS!$A$1:$C$245,3,0)</f>
        <v>Carga General e H.C</v>
      </c>
      <c r="D251" s="166" t="s">
        <v>946</v>
      </c>
      <c r="E251" s="122">
        <v>823</v>
      </c>
      <c r="F251" s="122" t="s">
        <v>651</v>
      </c>
      <c r="G251" s="122">
        <v>780</v>
      </c>
      <c r="H251" s="122" t="s">
        <v>619</v>
      </c>
      <c r="I251" s="70" t="str">
        <f>VLOOKUP(A251,EMPRESAS!$A$1:$I$245,9,0)</f>
        <v>MAGDALENA</v>
      </c>
      <c r="J251" s="122">
        <v>1</v>
      </c>
      <c r="K251" s="71" t="str">
        <f>VLOOKUP(J251,AUXILIAR_TIPO_ASEGURADORA!$A$2:$B$19,2,0)</f>
        <v>PREVISORA</v>
      </c>
      <c r="L251" s="122">
        <v>1001473</v>
      </c>
      <c r="M251" s="123">
        <v>41520</v>
      </c>
      <c r="N251" s="122">
        <v>1001633</v>
      </c>
      <c r="O251" s="123">
        <v>41697</v>
      </c>
      <c r="P251" s="122">
        <v>1001477</v>
      </c>
      <c r="Q251" s="123">
        <v>41577</v>
      </c>
      <c r="R251" s="486"/>
      <c r="T251" t="str">
        <f t="shared" ca="1" si="9"/>
        <v>Vencida</v>
      </c>
      <c r="U251">
        <f t="shared" ca="1" si="10"/>
        <v>2951</v>
      </c>
      <c r="V251" t="str">
        <f t="shared" ca="1" si="11"/>
        <v xml:space="preserve"> </v>
      </c>
    </row>
    <row r="252" spans="1:22">
      <c r="A252" s="3">
        <v>8901010368</v>
      </c>
      <c r="B252" s="30" t="str">
        <f>VLOOKUP(A252,EMPRESAS!$A$1:$B$245,2,0)</f>
        <v>CASTROMAR NAVEGACIONES S.A.   ANTES   MARIO DE CASTRO &amp; CIA LTDA</v>
      </c>
      <c r="C252" s="2" t="str">
        <f>VLOOKUP(A252,EMPRESAS!$A$1:$C$245,3,0)</f>
        <v>Carga General e H.C</v>
      </c>
      <c r="D252" s="166" t="s">
        <v>947</v>
      </c>
      <c r="E252" s="122">
        <v>702</v>
      </c>
      <c r="F252" s="122" t="s">
        <v>651</v>
      </c>
      <c r="G252" s="122">
        <v>460</v>
      </c>
      <c r="H252" s="122" t="s">
        <v>619</v>
      </c>
      <c r="I252" s="70" t="str">
        <f>VLOOKUP(A252,EMPRESAS!$A$1:$I$245,9,0)</f>
        <v>MAGDALENA</v>
      </c>
      <c r="J252" s="122">
        <v>1</v>
      </c>
      <c r="K252" s="71" t="str">
        <f>VLOOKUP(J252,AUXILIAR_TIPO_ASEGURADORA!$A$2:$B$19,2,0)</f>
        <v>PREVISORA</v>
      </c>
      <c r="L252" s="122">
        <v>1001473</v>
      </c>
      <c r="M252" s="123">
        <v>41520</v>
      </c>
      <c r="N252" s="122">
        <v>1001633</v>
      </c>
      <c r="O252" s="123">
        <v>41697</v>
      </c>
      <c r="P252" s="122">
        <v>1001477</v>
      </c>
      <c r="Q252" s="123">
        <v>41577</v>
      </c>
      <c r="R252" s="486"/>
      <c r="T252" t="str">
        <f t="shared" ca="1" si="9"/>
        <v>Vencida</v>
      </c>
      <c r="U252">
        <f t="shared" ca="1" si="10"/>
        <v>2951</v>
      </c>
      <c r="V252" t="str">
        <f t="shared" ca="1" si="11"/>
        <v xml:space="preserve"> </v>
      </c>
    </row>
    <row r="253" spans="1:22">
      <c r="A253" s="3">
        <v>8901010368</v>
      </c>
      <c r="B253" s="30" t="str">
        <f>VLOOKUP(A253,EMPRESAS!$A$1:$B$245,2,0)</f>
        <v>CASTROMAR NAVEGACIONES S.A.   ANTES   MARIO DE CASTRO &amp; CIA LTDA</v>
      </c>
      <c r="C253" s="2" t="str">
        <f>VLOOKUP(A253,EMPRESAS!$A$1:$C$245,3,0)</f>
        <v>Carga General e H.C</v>
      </c>
      <c r="D253" s="166" t="s">
        <v>948</v>
      </c>
      <c r="E253" s="122">
        <v>964</v>
      </c>
      <c r="F253" s="122" t="s">
        <v>651</v>
      </c>
      <c r="G253" s="122">
        <v>862</v>
      </c>
      <c r="H253" s="122" t="s">
        <v>619</v>
      </c>
      <c r="I253" s="70" t="str">
        <f>VLOOKUP(A253,EMPRESAS!$A$1:$I$245,9,0)</f>
        <v>MAGDALENA</v>
      </c>
      <c r="J253" s="122">
        <v>1</v>
      </c>
      <c r="K253" s="71" t="str">
        <f>VLOOKUP(J253,AUXILIAR_TIPO_ASEGURADORA!$A$2:$B$19,2,0)</f>
        <v>PREVISORA</v>
      </c>
      <c r="L253" s="122">
        <v>1001473</v>
      </c>
      <c r="M253" s="123">
        <v>41520</v>
      </c>
      <c r="N253" s="122">
        <v>1001633</v>
      </c>
      <c r="O253" s="123">
        <v>41697</v>
      </c>
      <c r="P253" s="122">
        <v>1001477</v>
      </c>
      <c r="Q253" s="123">
        <v>41577</v>
      </c>
      <c r="R253" s="486"/>
      <c r="T253" t="str">
        <f t="shared" ca="1" si="9"/>
        <v>Vencida</v>
      </c>
      <c r="U253">
        <f t="shared" ca="1" si="10"/>
        <v>2951</v>
      </c>
      <c r="V253" t="str">
        <f t="shared" ca="1" si="11"/>
        <v xml:space="preserve"> </v>
      </c>
    </row>
    <row r="254" spans="1:22" ht="15.75" thickBot="1">
      <c r="A254" s="3">
        <v>8901010368</v>
      </c>
      <c r="B254" s="30" t="str">
        <f>VLOOKUP(A254,EMPRESAS!$A$1:$B$245,2,0)</f>
        <v>CASTROMAR NAVEGACIONES S.A.   ANTES   MARIO DE CASTRO &amp; CIA LTDA</v>
      </c>
      <c r="C254" s="2" t="str">
        <f>VLOOKUP(A254,EMPRESAS!$A$1:$C$245,3,0)</f>
        <v>Carga General e H.C</v>
      </c>
      <c r="D254" s="168" t="s">
        <v>949</v>
      </c>
      <c r="E254" s="169">
        <v>429</v>
      </c>
      <c r="F254" s="169" t="s">
        <v>651</v>
      </c>
      <c r="G254" s="169">
        <v>880</v>
      </c>
      <c r="H254" s="169" t="s">
        <v>619</v>
      </c>
      <c r="I254" s="70" t="str">
        <f>VLOOKUP(A254,EMPRESAS!$A$1:$I$245,9,0)</f>
        <v>MAGDALENA</v>
      </c>
      <c r="J254" s="169">
        <v>1</v>
      </c>
      <c r="K254" s="71" t="str">
        <f>VLOOKUP(J254,AUXILIAR_TIPO_ASEGURADORA!$A$2:$B$19,2,0)</f>
        <v>PREVISORA</v>
      </c>
      <c r="L254" s="169">
        <v>1001473</v>
      </c>
      <c r="M254" s="170">
        <v>41520</v>
      </c>
      <c r="N254" s="169">
        <v>1001633</v>
      </c>
      <c r="O254" s="170">
        <v>41697</v>
      </c>
      <c r="P254" s="169">
        <v>1001477</v>
      </c>
      <c r="Q254" s="170">
        <v>41577</v>
      </c>
      <c r="R254" s="487"/>
      <c r="T254" t="str">
        <f t="shared" ca="1" si="9"/>
        <v>Vencida</v>
      </c>
      <c r="U254">
        <f t="shared" ca="1" si="10"/>
        <v>2951</v>
      </c>
      <c r="V254" t="str">
        <f t="shared" ca="1" si="11"/>
        <v xml:space="preserve"> </v>
      </c>
    </row>
    <row r="255" spans="1:22">
      <c r="A255" s="3">
        <v>8020112605</v>
      </c>
      <c r="B255" s="30" t="str">
        <f>VLOOKUP(A255,EMPRESAS!$A$1:$B$245,2,0)</f>
        <v>TRANSFLUVIAL DE HIDROCARBUROS Y GRANELES LTDA</v>
      </c>
      <c r="C255" s="2" t="str">
        <f>VLOOKUP(A255,EMPRESAS!$A$1:$C$245,3,0)</f>
        <v xml:space="preserve">Carga General </v>
      </c>
      <c r="D255" s="172" t="s">
        <v>950</v>
      </c>
      <c r="E255" s="173">
        <v>445</v>
      </c>
      <c r="F255" s="173" t="s">
        <v>617</v>
      </c>
      <c r="G255" s="173"/>
      <c r="H255" s="173" t="s">
        <v>619</v>
      </c>
      <c r="I255" s="70" t="str">
        <f>VLOOKUP(A255,EMPRESAS!$A$1:$I$245,9,0)</f>
        <v>MAGDALENA</v>
      </c>
      <c r="J255" s="173">
        <v>1</v>
      </c>
      <c r="K255" s="71" t="str">
        <f>VLOOKUP(J255,AUXILIAR_TIPO_ASEGURADORA!$A$2:$B$19,2,0)</f>
        <v>PREVISORA</v>
      </c>
      <c r="L255" s="173"/>
      <c r="M255" s="173"/>
      <c r="N255" s="174" t="s">
        <v>951</v>
      </c>
      <c r="O255" s="175">
        <v>37957</v>
      </c>
      <c r="P255" s="173">
        <v>1001427</v>
      </c>
      <c r="Q255" s="176">
        <v>37957</v>
      </c>
      <c r="T255" t="str">
        <f t="shared" ca="1" si="9"/>
        <v>Vencida</v>
      </c>
      <c r="U255">
        <f t="shared" ca="1" si="10"/>
        <v>6691</v>
      </c>
      <c r="V255" t="str">
        <f t="shared" ca="1" si="11"/>
        <v xml:space="preserve"> </v>
      </c>
    </row>
    <row r="256" spans="1:22">
      <c r="A256" s="3">
        <v>8020112605</v>
      </c>
      <c r="B256" s="30" t="str">
        <f>VLOOKUP(A256,EMPRESAS!$A$1:$B$245,2,0)</f>
        <v>TRANSFLUVIAL DE HIDROCARBUROS Y GRANELES LTDA</v>
      </c>
      <c r="C256" s="2" t="str">
        <f>VLOOKUP(A256,EMPRESAS!$A$1:$C$245,3,0)</f>
        <v xml:space="preserve">Carga General </v>
      </c>
      <c r="D256" s="145" t="s">
        <v>952</v>
      </c>
      <c r="E256" s="117">
        <v>378</v>
      </c>
      <c r="F256" s="117" t="s">
        <v>651</v>
      </c>
      <c r="G256" s="117"/>
      <c r="H256" s="117" t="s">
        <v>619</v>
      </c>
      <c r="I256" s="70" t="str">
        <f>VLOOKUP(A256,EMPRESAS!$A$1:$I$245,9,0)</f>
        <v>MAGDALENA</v>
      </c>
      <c r="J256" s="117">
        <v>10</v>
      </c>
      <c r="K256" s="71" t="str">
        <f>VLOOKUP(J256,AUXILIAR_TIPO_ASEGURADORA!$A$2:$B$19,2,0)</f>
        <v>CONDOR</v>
      </c>
      <c r="L256" s="120" t="s">
        <v>953</v>
      </c>
      <c r="M256" s="118">
        <v>38150</v>
      </c>
      <c r="N256" s="120" t="s">
        <v>951</v>
      </c>
      <c r="O256" s="118">
        <v>37957</v>
      </c>
      <c r="P256" s="117">
        <v>1001427</v>
      </c>
      <c r="Q256" s="156">
        <v>37957</v>
      </c>
      <c r="T256" t="str">
        <f t="shared" ca="1" si="9"/>
        <v>Vencida</v>
      </c>
      <c r="U256">
        <f t="shared" ca="1" si="10"/>
        <v>6691</v>
      </c>
      <c r="V256" t="str">
        <f t="shared" ca="1" si="11"/>
        <v xml:space="preserve"> </v>
      </c>
    </row>
    <row r="257" spans="1:22" ht="15.75" thickBot="1">
      <c r="A257" s="3">
        <v>8020112605</v>
      </c>
      <c r="B257" s="30" t="str">
        <f>VLOOKUP(A257,EMPRESAS!$A$1:$B$245,2,0)</f>
        <v>TRANSFLUVIAL DE HIDROCARBUROS Y GRANELES LTDA</v>
      </c>
      <c r="C257" s="2" t="str">
        <f>VLOOKUP(A257,EMPRESAS!$A$1:$C$245,3,0)</f>
        <v xml:space="preserve">Carga General </v>
      </c>
      <c r="D257" s="147" t="s">
        <v>954</v>
      </c>
      <c r="E257" s="148">
        <v>518</v>
      </c>
      <c r="F257" s="148" t="s">
        <v>651</v>
      </c>
      <c r="G257" s="148"/>
      <c r="H257" s="148" t="s">
        <v>847</v>
      </c>
      <c r="I257" s="70" t="str">
        <f>VLOOKUP(A257,EMPRESAS!$A$1:$I$245,9,0)</f>
        <v>MAGDALENA</v>
      </c>
      <c r="J257" s="148">
        <v>1</v>
      </c>
      <c r="K257" s="71" t="str">
        <f>VLOOKUP(J257,AUXILIAR_TIPO_ASEGURADORA!$A$2:$B$19,2,0)</f>
        <v>PREVISORA</v>
      </c>
      <c r="L257" s="148"/>
      <c r="M257" s="149"/>
      <c r="N257" s="150" t="s">
        <v>955</v>
      </c>
      <c r="O257" s="149">
        <v>37957</v>
      </c>
      <c r="P257" s="148">
        <v>1001427</v>
      </c>
      <c r="Q257" s="160">
        <v>37957</v>
      </c>
      <c r="T257" t="str">
        <f t="shared" ca="1" si="9"/>
        <v>Vencida</v>
      </c>
      <c r="U257">
        <f t="shared" ca="1" si="10"/>
        <v>6691</v>
      </c>
      <c r="V257" t="str">
        <f t="shared" ca="1" si="11"/>
        <v xml:space="preserve"> </v>
      </c>
    </row>
    <row r="258" spans="1:22">
      <c r="A258" s="3">
        <v>8020226454</v>
      </c>
      <c r="B258" s="30" t="str">
        <f>VLOOKUP(A258,EMPRESAS!$A$1:$B$245,2,0)</f>
        <v>FLUMAR LTDA</v>
      </c>
      <c r="C258" s="2" t="str">
        <f>VLOOKUP(A258,EMPRESAS!$A$1:$C$245,3,0)</f>
        <v>Carga - Transbordo</v>
      </c>
      <c r="D258" s="57" t="s">
        <v>956</v>
      </c>
      <c r="E258" s="136">
        <v>10111105</v>
      </c>
      <c r="F258" s="136" t="s">
        <v>957</v>
      </c>
      <c r="G258" s="136">
        <v>700</v>
      </c>
      <c r="H258" s="136" t="s">
        <v>841</v>
      </c>
      <c r="I258" s="70" t="str">
        <f>VLOOKUP(A258,EMPRESAS!$A$1:$I$245,9,0)</f>
        <v>MAGDALENA</v>
      </c>
      <c r="J258" s="137">
        <v>1</v>
      </c>
      <c r="K258" s="71" t="str">
        <f>VLOOKUP(J258,AUXILIAR_TIPO_ASEGURADORA!$A$2:$B$19,2,0)</f>
        <v>PREVISORA</v>
      </c>
      <c r="L258" s="137">
        <v>3000542</v>
      </c>
      <c r="M258" s="138">
        <v>44078</v>
      </c>
      <c r="N258" s="137">
        <v>1003321</v>
      </c>
      <c r="O258" s="138">
        <v>44151</v>
      </c>
      <c r="P258" s="137"/>
      <c r="Q258" s="137"/>
      <c r="T258" t="str">
        <f t="shared" ca="1" si="9"/>
        <v>Vencida</v>
      </c>
      <c r="U258">
        <f t="shared" ca="1" si="10"/>
        <v>497</v>
      </c>
      <c r="V258" t="str">
        <f t="shared" ca="1" si="11"/>
        <v xml:space="preserve"> </v>
      </c>
    </row>
    <row r="259" spans="1:22">
      <c r="A259" s="3">
        <v>8110394455</v>
      </c>
      <c r="B259" s="30" t="str">
        <f>VLOOKUP(A259,EMPRESAS!$A$1:$B$245,2,0)</f>
        <v>FLUVICAR   S.A.S.   ANTES   FLUVICAR E.U.</v>
      </c>
      <c r="C259" s="2" t="str">
        <f>VLOOKUP(A259,EMPRESAS!$A$1:$C$245,3,0)</f>
        <v>Carga - Transbordo</v>
      </c>
      <c r="D259" s="23" t="s">
        <v>958</v>
      </c>
      <c r="E259" s="60">
        <v>10111321</v>
      </c>
      <c r="F259" s="60" t="s">
        <v>959</v>
      </c>
      <c r="G259" s="60">
        <v>976</v>
      </c>
      <c r="H259" s="60" t="s">
        <v>841</v>
      </c>
      <c r="I259" s="70" t="str">
        <f>VLOOKUP(A259,EMPRESAS!$A$1:$I$245,9,0)</f>
        <v>MAGDALENA</v>
      </c>
      <c r="J259" s="71">
        <v>1</v>
      </c>
      <c r="K259" s="71" t="str">
        <f>VLOOKUP(J259,AUXILIAR_TIPO_ASEGURADORA!$A$2:$B$19,2,0)</f>
        <v>PREVISORA</v>
      </c>
      <c r="L259" s="215">
        <v>3000321</v>
      </c>
      <c r="M259" s="216">
        <v>44656</v>
      </c>
      <c r="N259" s="215">
        <v>3000552</v>
      </c>
      <c r="O259" s="216">
        <v>44656</v>
      </c>
      <c r="P259" s="215"/>
      <c r="Q259" s="215"/>
      <c r="T259" t="str">
        <f t="shared" ref="T259:T321" ca="1" si="12">IF(O259&lt;$Y$1,"Vencida","Vigente")</f>
        <v>Vigente</v>
      </c>
      <c r="U259">
        <f t="shared" ref="U259:U321" ca="1" si="13">$Y$1-O259</f>
        <v>-8</v>
      </c>
      <c r="V259" t="str">
        <f t="shared" ca="1" si="11"/>
        <v xml:space="preserve"> </v>
      </c>
    </row>
    <row r="260" spans="1:22" ht="15.75" thickBot="1">
      <c r="A260" s="3">
        <v>8110394455</v>
      </c>
      <c r="B260" s="30" t="str">
        <f>VLOOKUP(A260,EMPRESAS!$A$1:$B$245,2,0)</f>
        <v>FLUVICAR   S.A.S.   ANTES   FLUVICAR E.U.</v>
      </c>
      <c r="C260" s="2" t="str">
        <f>VLOOKUP(A260,EMPRESAS!$A$1:$C$245,3,0)</f>
        <v>Carga - Transbordo</v>
      </c>
      <c r="D260" s="389" t="s">
        <v>960</v>
      </c>
      <c r="E260" s="136">
        <v>10410005</v>
      </c>
      <c r="F260" s="136" t="s">
        <v>651</v>
      </c>
      <c r="G260" s="136">
        <v>235</v>
      </c>
      <c r="H260" s="136" t="s">
        <v>841</v>
      </c>
      <c r="I260" s="70" t="str">
        <f>VLOOKUP(A260,EMPRESAS!$A$1:$I$245,9,0)</f>
        <v>MAGDALENA</v>
      </c>
      <c r="J260" s="71">
        <v>1</v>
      </c>
      <c r="K260" s="71" t="str">
        <f>VLOOKUP(J260,AUXILIAR_TIPO_ASEGURADORA!$A$2:$B$19,2,0)</f>
        <v>PREVISORA</v>
      </c>
      <c r="L260" s="215">
        <v>3000321</v>
      </c>
      <c r="M260" s="216">
        <v>44656</v>
      </c>
      <c r="N260" s="215">
        <v>3000552</v>
      </c>
      <c r="O260" s="216">
        <v>44656</v>
      </c>
      <c r="P260" s="215"/>
      <c r="Q260" s="215"/>
      <c r="T260" t="str">
        <f t="shared" ca="1" si="12"/>
        <v>Vigente</v>
      </c>
      <c r="U260">
        <f t="shared" ca="1" si="13"/>
        <v>-8</v>
      </c>
    </row>
    <row r="261" spans="1:22">
      <c r="A261" s="3">
        <v>8240028337</v>
      </c>
      <c r="B261" s="30" t="str">
        <f>VLOOKUP(A261,EMPRESAS!$A$1:$B$245,2,0)</f>
        <v>SOCIEDAD DE AGRICULTORES Y GANADEROS DE BOLIVAR Y CESAR   "AGROMOL S.A."</v>
      </c>
      <c r="C261" s="2" t="str">
        <f>VLOOKUP(A261,EMPRESAS!$A$1:$C$245,3,0)</f>
        <v>Carga - Transbordo</v>
      </c>
      <c r="D261" s="302" t="s">
        <v>961</v>
      </c>
      <c r="E261" s="303">
        <v>996</v>
      </c>
      <c r="F261" s="303" t="s">
        <v>653</v>
      </c>
      <c r="G261" s="303">
        <v>1087</v>
      </c>
      <c r="H261" s="303" t="s">
        <v>619</v>
      </c>
      <c r="I261" s="70" t="str">
        <f>VLOOKUP(A261,EMPRESAS!$A$1:$I$245,9,0)</f>
        <v>MAGDALENA</v>
      </c>
      <c r="J261" s="71">
        <v>1</v>
      </c>
      <c r="K261" s="71" t="str">
        <f>VLOOKUP(J261,AUXILIAR_TIPO_ASEGURADORA!$A$2:$B$19,2,0)</f>
        <v>PREVISORA</v>
      </c>
      <c r="L261" s="307" t="s">
        <v>962</v>
      </c>
      <c r="M261" s="308">
        <v>44099</v>
      </c>
      <c r="N261" s="307" t="s">
        <v>963</v>
      </c>
      <c r="O261" s="308">
        <v>44099</v>
      </c>
      <c r="P261" s="309"/>
      <c r="Q261" s="308"/>
      <c r="T261" t="str">
        <f t="shared" ca="1" si="12"/>
        <v>Vencida</v>
      </c>
      <c r="U261">
        <f t="shared" ca="1" si="13"/>
        <v>549</v>
      </c>
    </row>
    <row r="262" spans="1:22">
      <c r="A262" s="3">
        <v>8240028337</v>
      </c>
      <c r="B262" s="30" t="str">
        <f>VLOOKUP(A262,EMPRESAS!$A$1:$B$245,2,0)</f>
        <v>SOCIEDAD DE AGRICULTORES Y GANADEROS DE BOLIVAR Y CESAR   "AGROMOL S.A."</v>
      </c>
      <c r="C262" s="2" t="str">
        <f>VLOOKUP(A262,EMPRESAS!$A$1:$C$245,3,0)</f>
        <v>Carga - Transbordo</v>
      </c>
      <c r="D262" s="304" t="s">
        <v>964</v>
      </c>
      <c r="E262" s="127">
        <v>1345</v>
      </c>
      <c r="F262" s="127" t="s">
        <v>653</v>
      </c>
      <c r="G262" s="127">
        <v>1423</v>
      </c>
      <c r="H262" s="127" t="s">
        <v>619</v>
      </c>
      <c r="I262" s="70" t="str">
        <f>VLOOKUP(A262,EMPRESAS!$A$1:$I$245,9,0)</f>
        <v>MAGDALENA</v>
      </c>
      <c r="J262" s="71">
        <v>1</v>
      </c>
      <c r="K262" s="71" t="str">
        <f>VLOOKUP(J262,AUXILIAR_TIPO_ASEGURADORA!$A$2:$B$19,2,0)</f>
        <v>PREVISORA</v>
      </c>
      <c r="L262" s="307" t="s">
        <v>965</v>
      </c>
      <c r="M262" s="308">
        <v>44263</v>
      </c>
      <c r="N262" s="307" t="s">
        <v>966</v>
      </c>
      <c r="O262" s="308">
        <v>44263</v>
      </c>
      <c r="P262" s="309"/>
      <c r="Q262" s="308"/>
      <c r="T262" t="str">
        <f t="shared" ca="1" si="12"/>
        <v>Vencida</v>
      </c>
      <c r="U262">
        <f t="shared" ca="1" si="13"/>
        <v>385</v>
      </c>
    </row>
    <row r="263" spans="1:22">
      <c r="A263" s="3">
        <v>8240028337</v>
      </c>
      <c r="B263" s="30" t="str">
        <f>VLOOKUP(A263,EMPRESAS!$A$1:$B$245,2,0)</f>
        <v>SOCIEDAD DE AGRICULTORES Y GANADEROS DE BOLIVAR Y CESAR   "AGROMOL S.A."</v>
      </c>
      <c r="C263" s="2" t="str">
        <f>VLOOKUP(A263,EMPRESAS!$A$1:$C$245,3,0)</f>
        <v>Carga - Transbordo</v>
      </c>
      <c r="D263" s="304" t="s">
        <v>967</v>
      </c>
      <c r="E263" s="127">
        <v>1286</v>
      </c>
      <c r="F263" s="127" t="s">
        <v>651</v>
      </c>
      <c r="G263" s="127">
        <v>120</v>
      </c>
      <c r="H263" s="127" t="s">
        <v>619</v>
      </c>
      <c r="I263" s="70" t="str">
        <f>VLOOKUP(A263,EMPRESAS!$A$1:$I$245,9,0)</f>
        <v>MAGDALENA</v>
      </c>
      <c r="J263" s="71">
        <v>1</v>
      </c>
      <c r="K263" s="71" t="str">
        <f>VLOOKUP(J263,AUXILIAR_TIPO_ASEGURADORA!$A$2:$B$19,2,0)</f>
        <v>PREVISORA</v>
      </c>
      <c r="L263" s="307" t="s">
        <v>962</v>
      </c>
      <c r="M263" s="308">
        <v>44099</v>
      </c>
      <c r="N263" s="307" t="s">
        <v>963</v>
      </c>
      <c r="O263" s="308">
        <v>44099</v>
      </c>
      <c r="P263" s="310"/>
      <c r="Q263" s="309"/>
      <c r="T263" t="str">
        <f t="shared" ca="1" si="12"/>
        <v>Vencida</v>
      </c>
      <c r="U263">
        <f t="shared" ca="1" si="13"/>
        <v>549</v>
      </c>
    </row>
    <row r="264" spans="1:22" ht="15.75" thickBot="1">
      <c r="A264" s="3">
        <v>8240028337</v>
      </c>
      <c r="B264" s="30" t="str">
        <f>VLOOKUP(A264,EMPRESAS!$A$1:$B$245,2,0)</f>
        <v>SOCIEDAD DE AGRICULTORES Y GANADEROS DE BOLIVAR Y CESAR   "AGROMOL S.A."</v>
      </c>
      <c r="C264" s="2" t="str">
        <f>VLOOKUP(A264,EMPRESAS!$A$1:$C$245,3,0)</f>
        <v>Carga - Transbordo</v>
      </c>
      <c r="D264" s="305" t="s">
        <v>968</v>
      </c>
      <c r="E264" s="306">
        <v>10610011</v>
      </c>
      <c r="F264" s="306" t="s">
        <v>651</v>
      </c>
      <c r="G264" s="306">
        <v>244</v>
      </c>
      <c r="H264" s="306" t="s">
        <v>619</v>
      </c>
      <c r="I264" s="70" t="str">
        <f>VLOOKUP(A264,EMPRESAS!$A$1:$I$245,9,0)</f>
        <v>MAGDALENA</v>
      </c>
      <c r="J264" s="71">
        <v>1</v>
      </c>
      <c r="K264" s="71" t="str">
        <f>VLOOKUP(J264,AUXILIAR_TIPO_ASEGURADORA!$A$2:$B$19,2,0)</f>
        <v>PREVISORA</v>
      </c>
      <c r="L264" s="307" t="s">
        <v>965</v>
      </c>
      <c r="M264" s="308">
        <v>44263</v>
      </c>
      <c r="N264" s="307" t="s">
        <v>966</v>
      </c>
      <c r="O264" s="308">
        <v>44263</v>
      </c>
      <c r="P264" s="310"/>
      <c r="Q264" s="309"/>
      <c r="T264" t="str">
        <f t="shared" ca="1" si="12"/>
        <v>Vencida</v>
      </c>
      <c r="U264">
        <f t="shared" ca="1" si="13"/>
        <v>385</v>
      </c>
    </row>
    <row r="265" spans="1:22">
      <c r="A265" s="3">
        <v>8002260977</v>
      </c>
      <c r="B265" s="30" t="str">
        <f>VLOOKUP(A265,EMPRESAS!$A$1:$B$245,2,0)</f>
        <v>TRANSPORTES GLOBO S.A.S.  ANTES TRANSPORTES GLOBO LTDA</v>
      </c>
      <c r="C265" s="2" t="str">
        <f>VLOOKUP(A265,EMPRESAS!$A$1:$C$245,3,0)</f>
        <v xml:space="preserve">Carga General </v>
      </c>
      <c r="D265" s="23" t="s">
        <v>969</v>
      </c>
      <c r="E265" s="60">
        <v>11420223</v>
      </c>
      <c r="F265" s="60" t="s">
        <v>959</v>
      </c>
      <c r="G265" s="60">
        <v>16</v>
      </c>
      <c r="H265" s="60" t="s">
        <v>619</v>
      </c>
      <c r="I265" s="70" t="str">
        <f>VLOOKUP(A265,EMPRESAS!$A$1:$I$245,9,0)</f>
        <v>MAGDALENA</v>
      </c>
      <c r="J265" s="71">
        <v>1</v>
      </c>
      <c r="K265" s="71" t="str">
        <f>VLOOKUP(J265,AUXILIAR_TIPO_ASEGURADORA!$A$2:$B$19,2,0)</f>
        <v>PREVISORA</v>
      </c>
      <c r="L265" s="137">
        <v>3000095</v>
      </c>
      <c r="M265" s="138">
        <v>43743</v>
      </c>
      <c r="N265" s="137">
        <v>3000032</v>
      </c>
      <c r="O265" s="138">
        <v>43743</v>
      </c>
      <c r="P265" s="137"/>
      <c r="Q265" s="137"/>
      <c r="T265" t="str">
        <f t="shared" ca="1" si="12"/>
        <v>Vencida</v>
      </c>
      <c r="U265">
        <f t="shared" ca="1" si="13"/>
        <v>905</v>
      </c>
      <c r="V265" t="str">
        <f t="shared" ca="1" si="11"/>
        <v xml:space="preserve"> </v>
      </c>
    </row>
    <row r="266" spans="1:22">
      <c r="A266" s="3">
        <v>8002260977</v>
      </c>
      <c r="B266" s="30" t="str">
        <f>VLOOKUP(A266,EMPRESAS!$A$1:$B$245,2,0)</f>
        <v>TRANSPORTES GLOBO S.A.S.  ANTES TRANSPORTES GLOBO LTDA</v>
      </c>
      <c r="C266" s="2" t="str">
        <f>VLOOKUP(A266,EMPRESAS!$A$1:$C$245,3,0)</f>
        <v xml:space="preserve">Carga General </v>
      </c>
      <c r="D266" s="23" t="s">
        <v>970</v>
      </c>
      <c r="E266" s="60">
        <v>11420225</v>
      </c>
      <c r="F266" s="60" t="s">
        <v>959</v>
      </c>
      <c r="G266" s="60">
        <v>19</v>
      </c>
      <c r="H266" s="60" t="s">
        <v>619</v>
      </c>
      <c r="I266" s="70" t="str">
        <f>VLOOKUP(A266,EMPRESAS!$A$1:$I$245,9,0)</f>
        <v>MAGDALENA</v>
      </c>
      <c r="J266" s="71">
        <v>1</v>
      </c>
      <c r="K266" s="71" t="str">
        <f>VLOOKUP(J266,AUXILIAR_TIPO_ASEGURADORA!$A$2:$B$19,2,0)</f>
        <v>PREVISORA</v>
      </c>
      <c r="L266" s="71">
        <v>3000095</v>
      </c>
      <c r="M266" s="72">
        <v>43743</v>
      </c>
      <c r="N266" s="71">
        <v>3000032</v>
      </c>
      <c r="O266" s="72">
        <v>43743</v>
      </c>
      <c r="P266" s="71"/>
      <c r="Q266" s="71"/>
      <c r="T266" t="str">
        <f t="shared" ca="1" si="12"/>
        <v>Vencida</v>
      </c>
      <c r="U266">
        <f t="shared" ca="1" si="13"/>
        <v>905</v>
      </c>
      <c r="V266" t="str">
        <f t="shared" ca="1" si="11"/>
        <v xml:space="preserve"> </v>
      </c>
    </row>
    <row r="267" spans="1:22">
      <c r="A267" s="3">
        <v>8002260977</v>
      </c>
      <c r="B267" s="30" t="str">
        <f>VLOOKUP(A267,EMPRESAS!$A$1:$B$245,2,0)</f>
        <v>TRANSPORTES GLOBO S.A.S.  ANTES TRANSPORTES GLOBO LTDA</v>
      </c>
      <c r="C267" s="2" t="str">
        <f>VLOOKUP(A267,EMPRESAS!$A$1:$C$245,3,0)</f>
        <v xml:space="preserve">Carga General </v>
      </c>
      <c r="D267" s="23" t="s">
        <v>971</v>
      </c>
      <c r="E267" s="60">
        <v>11420224</v>
      </c>
      <c r="F267" s="60" t="s">
        <v>959</v>
      </c>
      <c r="G267" s="60">
        <v>18</v>
      </c>
      <c r="H267" s="60" t="s">
        <v>619</v>
      </c>
      <c r="I267" s="70" t="str">
        <f>VLOOKUP(A267,EMPRESAS!$A$1:$I$245,9,0)</f>
        <v>MAGDALENA</v>
      </c>
      <c r="J267" s="71">
        <v>1</v>
      </c>
      <c r="K267" s="71" t="str">
        <f>VLOOKUP(J267,AUXILIAR_TIPO_ASEGURADORA!$A$2:$B$19,2,0)</f>
        <v>PREVISORA</v>
      </c>
      <c r="L267" s="71">
        <v>3000095</v>
      </c>
      <c r="M267" s="72">
        <v>43743</v>
      </c>
      <c r="N267" s="71">
        <v>3000032</v>
      </c>
      <c r="O267" s="72">
        <v>43743</v>
      </c>
      <c r="P267" s="71"/>
      <c r="Q267" s="71"/>
      <c r="T267" t="str">
        <f t="shared" ca="1" si="12"/>
        <v>Vencida</v>
      </c>
      <c r="U267">
        <f t="shared" ca="1" si="13"/>
        <v>905</v>
      </c>
      <c r="V267" t="str">
        <f t="shared" ca="1" si="11"/>
        <v xml:space="preserve"> </v>
      </c>
    </row>
    <row r="268" spans="1:22" ht="15.75" thickBot="1">
      <c r="A268" s="3">
        <v>8002260977</v>
      </c>
      <c r="B268" s="30" t="str">
        <f>VLOOKUP(A268,EMPRESAS!$A$1:$B$245,2,0)</f>
        <v>TRANSPORTES GLOBO S.A.S.  ANTES TRANSPORTES GLOBO LTDA</v>
      </c>
      <c r="C268" s="2" t="str">
        <f>VLOOKUP(A268,EMPRESAS!$A$1:$C$245,3,0)</f>
        <v xml:space="preserve">Carga General </v>
      </c>
      <c r="D268" s="157" t="s">
        <v>972</v>
      </c>
      <c r="E268" s="153">
        <v>11420226</v>
      </c>
      <c r="F268" s="153" t="s">
        <v>959</v>
      </c>
      <c r="G268" s="153">
        <v>19</v>
      </c>
      <c r="H268" s="153" t="s">
        <v>619</v>
      </c>
      <c r="I268" s="70" t="str">
        <f>VLOOKUP(A268,EMPRESAS!$A$1:$I$245,9,0)</f>
        <v>MAGDALENA</v>
      </c>
      <c r="J268" s="154">
        <v>1</v>
      </c>
      <c r="K268" s="71" t="str">
        <f>VLOOKUP(J268,AUXILIAR_TIPO_ASEGURADORA!$A$2:$B$19,2,0)</f>
        <v>PREVISORA</v>
      </c>
      <c r="L268" s="154">
        <v>3000095</v>
      </c>
      <c r="M268" s="155">
        <v>43743</v>
      </c>
      <c r="N268" s="154">
        <v>3000032</v>
      </c>
      <c r="O268" s="155">
        <v>43743</v>
      </c>
      <c r="P268" s="154"/>
      <c r="Q268" s="154"/>
      <c r="T268" t="str">
        <f t="shared" ca="1" si="12"/>
        <v>Vencida</v>
      </c>
      <c r="U268">
        <f t="shared" ca="1" si="13"/>
        <v>905</v>
      </c>
      <c r="V268" t="str">
        <f t="shared" ca="1" si="11"/>
        <v xml:space="preserve"> </v>
      </c>
    </row>
    <row r="269" spans="1:22">
      <c r="A269" s="3">
        <v>8110307411</v>
      </c>
      <c r="B269" s="30" t="str">
        <f>VLOOKUP(A269,EMPRESAS!$A$1:$B$245,2,0)</f>
        <v>TRANSPORTES LA GAVIOTA LTDA</v>
      </c>
      <c r="C269" s="2" t="str">
        <f>VLOOKUP(A269,EMPRESAS!$A$1:$C$245,3,0)</f>
        <v xml:space="preserve">Carga General </v>
      </c>
      <c r="D269" s="140" t="s">
        <v>973</v>
      </c>
      <c r="E269" s="141">
        <v>4121375</v>
      </c>
      <c r="F269" s="141" t="s">
        <v>617</v>
      </c>
      <c r="G269" s="141">
        <v>634</v>
      </c>
      <c r="H269" s="141" t="s">
        <v>841</v>
      </c>
      <c r="I269" s="70" t="str">
        <f>VLOOKUP(A269,EMPRESAS!$A$1:$I$245,9,0)</f>
        <v>MAGDALENA</v>
      </c>
      <c r="J269" s="141">
        <v>10</v>
      </c>
      <c r="K269" s="71" t="str">
        <f>VLOOKUP(J269,AUXILIAR_TIPO_ASEGURADORA!$A$2:$B$19,2,0)</f>
        <v>CONDOR</v>
      </c>
      <c r="L269" s="141">
        <v>300000630</v>
      </c>
      <c r="M269" s="142">
        <v>41248</v>
      </c>
      <c r="N269" s="143" t="s">
        <v>974</v>
      </c>
      <c r="O269" s="142">
        <v>41090</v>
      </c>
      <c r="P269" s="141"/>
      <c r="Q269" s="144"/>
      <c r="T269" t="str">
        <f t="shared" ca="1" si="12"/>
        <v>Vencida</v>
      </c>
      <c r="U269">
        <f t="shared" ca="1" si="13"/>
        <v>3558</v>
      </c>
      <c r="V269" t="str">
        <f t="shared" ca="1" si="11"/>
        <v xml:space="preserve"> </v>
      </c>
    </row>
    <row r="270" spans="1:22" ht="15.75" thickBot="1">
      <c r="A270" s="3">
        <v>8110307411</v>
      </c>
      <c r="B270" s="30" t="str">
        <f>VLOOKUP(A270,EMPRESAS!$A$1:$B$245,2,0)</f>
        <v>TRANSPORTES LA GAVIOTA LTDA</v>
      </c>
      <c r="C270" s="2" t="str">
        <f>VLOOKUP(A270,EMPRESAS!$A$1:$C$245,3,0)</f>
        <v xml:space="preserve">Carga General </v>
      </c>
      <c r="D270" s="147" t="s">
        <v>975</v>
      </c>
      <c r="E270" s="148">
        <v>4121441</v>
      </c>
      <c r="F270" s="148" t="s">
        <v>651</v>
      </c>
      <c r="G270" s="148">
        <v>141</v>
      </c>
      <c r="H270" s="148" t="s">
        <v>841</v>
      </c>
      <c r="I270" s="70" t="str">
        <f>VLOOKUP(A270,EMPRESAS!$A$1:$I$245,9,0)</f>
        <v>MAGDALENA</v>
      </c>
      <c r="J270" s="148">
        <v>10</v>
      </c>
      <c r="K270" s="71" t="str">
        <f>VLOOKUP(J270,AUXILIAR_TIPO_ASEGURADORA!$A$2:$B$19,2,0)</f>
        <v>CONDOR</v>
      </c>
      <c r="L270" s="148">
        <v>300000630</v>
      </c>
      <c r="M270" s="149">
        <v>41248</v>
      </c>
      <c r="N270" s="150" t="s">
        <v>974</v>
      </c>
      <c r="O270" s="149">
        <v>41090</v>
      </c>
      <c r="P270" s="148"/>
      <c r="Q270" s="151"/>
      <c r="T270" t="str">
        <f t="shared" ca="1" si="12"/>
        <v>Vencida</v>
      </c>
      <c r="U270">
        <f t="shared" ca="1" si="13"/>
        <v>3558</v>
      </c>
      <c r="V270" t="str">
        <f t="shared" ca="1" si="11"/>
        <v xml:space="preserve"> </v>
      </c>
    </row>
    <row r="271" spans="1:22">
      <c r="A271" s="3">
        <v>8909267667</v>
      </c>
      <c r="B271" s="30" t="str">
        <f>VLOOKUP(A271,EMPRESAS!$A$1:$B$245,2,0)</f>
        <v>C.I. BANACOL S.A.</v>
      </c>
      <c r="C271" s="2" t="str">
        <f>VLOOKUP(A271,EMPRESAS!$A$1:$C$245,3,0)</f>
        <v xml:space="preserve">Carga General </v>
      </c>
      <c r="D271" s="23" t="s">
        <v>976</v>
      </c>
      <c r="E271" s="60">
        <v>20310162</v>
      </c>
      <c r="F271" s="60" t="s">
        <v>617</v>
      </c>
      <c r="G271" s="408">
        <v>308</v>
      </c>
      <c r="H271" s="60" t="s">
        <v>619</v>
      </c>
      <c r="I271" s="70" t="str">
        <f>VLOOKUP(A271,EMPRESAS!$A$1:$I$245,9,0)</f>
        <v>ATRATO</v>
      </c>
      <c r="J271" s="71">
        <v>5</v>
      </c>
      <c r="K271" s="71" t="str">
        <f>VLOOKUP(J271,AUXILIAR_TIPO_ASEGURADORA!$A$2:$B$19,2,0)</f>
        <v>SURAMERICANA</v>
      </c>
      <c r="L271" s="71">
        <v>372678</v>
      </c>
      <c r="M271" s="72">
        <v>44286</v>
      </c>
      <c r="N271" s="71">
        <v>547601</v>
      </c>
      <c r="O271" s="72">
        <v>44286</v>
      </c>
      <c r="P271" s="71">
        <v>547601</v>
      </c>
      <c r="Q271" s="72">
        <v>44286</v>
      </c>
      <c r="T271" t="str">
        <f t="shared" ca="1" si="12"/>
        <v>Vencida</v>
      </c>
      <c r="U271">
        <f t="shared" ca="1" si="13"/>
        <v>362</v>
      </c>
    </row>
    <row r="272" spans="1:22">
      <c r="A272" s="3">
        <v>8909267667</v>
      </c>
      <c r="B272" s="30" t="str">
        <f>VLOOKUP(A272,EMPRESAS!$A$1:$B$245,2,0)</f>
        <v>C.I. BANACOL S.A.</v>
      </c>
      <c r="C272" s="2" t="str">
        <f>VLOOKUP(A272,EMPRESAS!$A$1:$C$245,3,0)</f>
        <v xml:space="preserve">Carga General </v>
      </c>
      <c r="D272" s="23" t="s">
        <v>977</v>
      </c>
      <c r="E272" s="60">
        <v>20310155</v>
      </c>
      <c r="F272" s="60" t="s">
        <v>617</v>
      </c>
      <c r="G272" s="408">
        <v>308</v>
      </c>
      <c r="H272" s="60" t="s">
        <v>619</v>
      </c>
      <c r="I272" s="70" t="str">
        <f>VLOOKUP(A272,EMPRESAS!$A$1:$I$245,9,0)</f>
        <v>ATRATO</v>
      </c>
      <c r="J272" s="71">
        <v>5</v>
      </c>
      <c r="K272" s="71" t="str">
        <f>VLOOKUP(J272,AUXILIAR_TIPO_ASEGURADORA!$A$2:$B$19,2,0)</f>
        <v>SURAMERICANA</v>
      </c>
      <c r="L272" s="71">
        <v>372678</v>
      </c>
      <c r="M272" s="72">
        <v>44286</v>
      </c>
      <c r="N272" s="71">
        <v>547601</v>
      </c>
      <c r="O272" s="72">
        <v>44286</v>
      </c>
      <c r="P272" s="71">
        <v>547601</v>
      </c>
      <c r="Q272" s="72">
        <v>44286</v>
      </c>
      <c r="T272" t="str">
        <f t="shared" ca="1" si="12"/>
        <v>Vencida</v>
      </c>
      <c r="U272">
        <f t="shared" ca="1" si="13"/>
        <v>362</v>
      </c>
    </row>
    <row r="273" spans="1:22">
      <c r="A273" s="3">
        <v>8909267667</v>
      </c>
      <c r="B273" s="30" t="str">
        <f>VLOOKUP(A273,EMPRESAS!$A$1:$B$245,2,0)</f>
        <v>C.I. BANACOL S.A.</v>
      </c>
      <c r="C273" s="2" t="str">
        <f>VLOOKUP(A273,EMPRESAS!$A$1:$C$245,3,0)</f>
        <v xml:space="preserve">Carga General </v>
      </c>
      <c r="D273" s="23" t="s">
        <v>978</v>
      </c>
      <c r="E273" s="60">
        <v>20310157</v>
      </c>
      <c r="F273" s="60" t="s">
        <v>617</v>
      </c>
      <c r="G273" s="408">
        <v>308</v>
      </c>
      <c r="H273" s="60" t="s">
        <v>619</v>
      </c>
      <c r="I273" s="70" t="str">
        <f>VLOOKUP(A273,EMPRESAS!$A$1:$I$245,9,0)</f>
        <v>ATRATO</v>
      </c>
      <c r="J273" s="71">
        <v>5</v>
      </c>
      <c r="K273" s="71" t="str">
        <f>VLOOKUP(J273,AUXILIAR_TIPO_ASEGURADORA!$A$2:$B$19,2,0)</f>
        <v>SURAMERICANA</v>
      </c>
      <c r="L273" s="71">
        <v>372678</v>
      </c>
      <c r="M273" s="72">
        <v>44286</v>
      </c>
      <c r="N273" s="71">
        <v>547601</v>
      </c>
      <c r="O273" s="72">
        <v>44286</v>
      </c>
      <c r="P273" s="71">
        <v>547601</v>
      </c>
      <c r="Q273" s="72">
        <v>44286</v>
      </c>
      <c r="T273" t="str">
        <f t="shared" ca="1" si="12"/>
        <v>Vencida</v>
      </c>
      <c r="U273">
        <f t="shared" ca="1" si="13"/>
        <v>362</v>
      </c>
    </row>
    <row r="274" spans="1:22">
      <c r="A274" s="3">
        <v>8909267667</v>
      </c>
      <c r="B274" s="30" t="str">
        <f>VLOOKUP(A274,EMPRESAS!$A$1:$B$245,2,0)</f>
        <v>C.I. BANACOL S.A.</v>
      </c>
      <c r="C274" s="2" t="str">
        <f>VLOOKUP(A274,EMPRESAS!$A$1:$C$245,3,0)</f>
        <v xml:space="preserve">Carga General </v>
      </c>
      <c r="D274" s="171" t="s">
        <v>979</v>
      </c>
      <c r="E274" s="136">
        <v>20310139</v>
      </c>
      <c r="F274" s="136" t="s">
        <v>651</v>
      </c>
      <c r="G274" s="409">
        <v>581.1</v>
      </c>
      <c r="H274" s="136" t="s">
        <v>619</v>
      </c>
      <c r="I274" s="70" t="str">
        <f>VLOOKUP(A274,EMPRESAS!$A$1:$I$245,9,0)</f>
        <v>ATRATO</v>
      </c>
      <c r="J274" s="71">
        <v>5</v>
      </c>
      <c r="K274" s="71" t="str">
        <f>VLOOKUP(J274,AUXILIAR_TIPO_ASEGURADORA!$A$2:$B$19,2,0)</f>
        <v>SURAMERICANA</v>
      </c>
      <c r="L274" s="71">
        <v>372678</v>
      </c>
      <c r="M274" s="72">
        <v>44286</v>
      </c>
      <c r="N274" s="71">
        <v>547601</v>
      </c>
      <c r="O274" s="72">
        <v>44286</v>
      </c>
      <c r="P274" s="71">
        <v>547601</v>
      </c>
      <c r="Q274" s="72">
        <v>44286</v>
      </c>
      <c r="T274" t="str">
        <f t="shared" ca="1" si="12"/>
        <v>Vencida</v>
      </c>
      <c r="U274">
        <f t="shared" ca="1" si="13"/>
        <v>362</v>
      </c>
      <c r="V274" t="str">
        <f t="shared" ca="1" si="11"/>
        <v xml:space="preserve"> </v>
      </c>
    </row>
    <row r="275" spans="1:22">
      <c r="A275" s="3">
        <v>8909267667</v>
      </c>
      <c r="B275" s="30" t="str">
        <f>VLOOKUP(A275,EMPRESAS!$A$1:$B$245,2,0)</f>
        <v>C.I. BANACOL S.A.</v>
      </c>
      <c r="C275" s="2" t="str">
        <f>VLOOKUP(A275,EMPRESAS!$A$1:$C$245,3,0)</f>
        <v xml:space="preserve">Carga General </v>
      </c>
      <c r="D275" s="171" t="s">
        <v>980</v>
      </c>
      <c r="E275" s="60">
        <v>20310140</v>
      </c>
      <c r="F275" s="60" t="s">
        <v>651</v>
      </c>
      <c r="G275" s="409">
        <v>581.1</v>
      </c>
      <c r="H275" s="60" t="s">
        <v>619</v>
      </c>
      <c r="I275" s="70" t="str">
        <f>VLOOKUP(A275,EMPRESAS!$A$1:$I$245,9,0)</f>
        <v>ATRATO</v>
      </c>
      <c r="J275" s="71">
        <v>5</v>
      </c>
      <c r="K275" s="71" t="str">
        <f>VLOOKUP(J275,AUXILIAR_TIPO_ASEGURADORA!$A$2:$B$19,2,0)</f>
        <v>SURAMERICANA</v>
      </c>
      <c r="L275" s="71">
        <v>372678</v>
      </c>
      <c r="M275" s="72">
        <v>44286</v>
      </c>
      <c r="N275" s="71">
        <v>547601</v>
      </c>
      <c r="O275" s="72">
        <v>44286</v>
      </c>
      <c r="P275" s="71">
        <v>547601</v>
      </c>
      <c r="Q275" s="72">
        <v>44286</v>
      </c>
      <c r="T275" t="str">
        <f t="shared" ca="1" si="12"/>
        <v>Vencida</v>
      </c>
      <c r="U275">
        <f t="shared" ca="1" si="13"/>
        <v>362</v>
      </c>
      <c r="V275" t="str">
        <f t="shared" ca="1" si="11"/>
        <v xml:space="preserve"> </v>
      </c>
    </row>
    <row r="276" spans="1:22">
      <c r="A276" s="3">
        <v>8909267667</v>
      </c>
      <c r="B276" s="30" t="str">
        <f>VLOOKUP(A276,EMPRESAS!$A$1:$B$245,2,0)</f>
        <v>C.I. BANACOL S.A.</v>
      </c>
      <c r="C276" s="2" t="str">
        <f>VLOOKUP(A276,EMPRESAS!$A$1:$C$245,3,0)</f>
        <v xml:space="preserve">Carga General </v>
      </c>
      <c r="D276" s="23" t="s">
        <v>981</v>
      </c>
      <c r="E276" s="60">
        <v>20310142</v>
      </c>
      <c r="F276" s="60" t="s">
        <v>651</v>
      </c>
      <c r="G276" s="408">
        <v>150.5</v>
      </c>
      <c r="H276" s="60" t="s">
        <v>619</v>
      </c>
      <c r="I276" s="70" t="str">
        <f>VLOOKUP(A276,EMPRESAS!$A$1:$I$245,9,0)</f>
        <v>ATRATO</v>
      </c>
      <c r="J276" s="71">
        <v>5</v>
      </c>
      <c r="K276" s="71" t="str">
        <f>VLOOKUP(J276,AUXILIAR_TIPO_ASEGURADORA!$A$2:$B$19,2,0)</f>
        <v>SURAMERICANA</v>
      </c>
      <c r="L276" s="71">
        <v>372678</v>
      </c>
      <c r="M276" s="72">
        <v>44286</v>
      </c>
      <c r="N276" s="71">
        <v>547601</v>
      </c>
      <c r="O276" s="72">
        <v>44286</v>
      </c>
      <c r="P276" s="71">
        <v>547601</v>
      </c>
      <c r="Q276" s="72">
        <v>44286</v>
      </c>
      <c r="T276" t="str">
        <f t="shared" ca="1" si="12"/>
        <v>Vencida</v>
      </c>
      <c r="U276">
        <f t="shared" ca="1" si="13"/>
        <v>362</v>
      </c>
      <c r="V276" t="str">
        <f t="shared" ca="1" si="11"/>
        <v xml:space="preserve"> </v>
      </c>
    </row>
    <row r="277" spans="1:22">
      <c r="A277" s="3">
        <v>8909267667</v>
      </c>
      <c r="B277" s="30" t="str">
        <f>VLOOKUP(A277,EMPRESAS!$A$1:$B$245,2,0)</f>
        <v>C.I. BANACOL S.A.</v>
      </c>
      <c r="C277" s="2" t="str">
        <f>VLOOKUP(A277,EMPRESAS!$A$1:$C$245,3,0)</f>
        <v xml:space="preserve">Carga General </v>
      </c>
      <c r="D277" s="23" t="s">
        <v>982</v>
      </c>
      <c r="E277" s="60">
        <v>20310144</v>
      </c>
      <c r="F277" s="60" t="s">
        <v>651</v>
      </c>
      <c r="G277" s="408">
        <v>73.5</v>
      </c>
      <c r="H277" s="60" t="s">
        <v>619</v>
      </c>
      <c r="I277" s="70" t="str">
        <f>VLOOKUP(A277,EMPRESAS!$A$1:$I$245,9,0)</f>
        <v>ATRATO</v>
      </c>
      <c r="J277" s="71">
        <v>5</v>
      </c>
      <c r="K277" s="71" t="str">
        <f>VLOOKUP(J277,AUXILIAR_TIPO_ASEGURADORA!$A$2:$B$19,2,0)</f>
        <v>SURAMERICANA</v>
      </c>
      <c r="L277" s="71">
        <v>372678</v>
      </c>
      <c r="M277" s="72">
        <v>44286</v>
      </c>
      <c r="N277" s="71">
        <v>547601</v>
      </c>
      <c r="O277" s="72">
        <v>44286</v>
      </c>
      <c r="P277" s="71">
        <v>547601</v>
      </c>
      <c r="Q277" s="72">
        <v>44286</v>
      </c>
      <c r="T277" t="str">
        <f t="shared" ca="1" si="12"/>
        <v>Vencida</v>
      </c>
      <c r="U277">
        <f t="shared" ca="1" si="13"/>
        <v>362</v>
      </c>
      <c r="V277" t="str">
        <f t="shared" ca="1" si="11"/>
        <v xml:space="preserve"> </v>
      </c>
    </row>
    <row r="278" spans="1:22">
      <c r="A278" s="3">
        <v>8909267667</v>
      </c>
      <c r="B278" s="30" t="str">
        <f>VLOOKUP(A278,EMPRESAS!$A$1:$B$245,2,0)</f>
        <v>C.I. BANACOL S.A.</v>
      </c>
      <c r="C278" s="2" t="str">
        <f>VLOOKUP(A278,EMPRESAS!$A$1:$C$245,3,0)</f>
        <v xml:space="preserve">Carga General </v>
      </c>
      <c r="D278" s="23" t="s">
        <v>983</v>
      </c>
      <c r="E278" s="60">
        <v>20310145</v>
      </c>
      <c r="F278" s="60" t="s">
        <v>651</v>
      </c>
      <c r="G278" s="408">
        <v>150.5</v>
      </c>
      <c r="H278" s="60" t="s">
        <v>619</v>
      </c>
      <c r="I278" s="70" t="str">
        <f>VLOOKUP(A278,EMPRESAS!$A$1:$I$245,9,0)</f>
        <v>ATRATO</v>
      </c>
      <c r="J278" s="71">
        <v>5</v>
      </c>
      <c r="K278" s="71" t="str">
        <f>VLOOKUP(J278,AUXILIAR_TIPO_ASEGURADORA!$A$2:$B$19,2,0)</f>
        <v>SURAMERICANA</v>
      </c>
      <c r="L278" s="71">
        <v>372678</v>
      </c>
      <c r="M278" s="72">
        <v>44286</v>
      </c>
      <c r="N278" s="71">
        <v>547601</v>
      </c>
      <c r="O278" s="72">
        <v>44286</v>
      </c>
      <c r="P278" s="71">
        <v>547601</v>
      </c>
      <c r="Q278" s="72">
        <v>44286</v>
      </c>
      <c r="T278" t="str">
        <f t="shared" ca="1" si="12"/>
        <v>Vencida</v>
      </c>
      <c r="U278">
        <f t="shared" ca="1" si="13"/>
        <v>362</v>
      </c>
      <c r="V278" t="str">
        <f t="shared" ca="1" si="11"/>
        <v xml:space="preserve"> </v>
      </c>
    </row>
    <row r="279" spans="1:22">
      <c r="A279" s="3">
        <v>8909267667</v>
      </c>
      <c r="B279" s="30" t="str">
        <f>VLOOKUP(A279,EMPRESAS!$A$1:$B$245,2,0)</f>
        <v>C.I. BANACOL S.A.</v>
      </c>
      <c r="C279" s="2" t="str">
        <f>VLOOKUP(A279,EMPRESAS!$A$1:$C$245,3,0)</f>
        <v xml:space="preserve">Carga General </v>
      </c>
      <c r="D279" s="23" t="s">
        <v>984</v>
      </c>
      <c r="E279" s="60">
        <v>20310146</v>
      </c>
      <c r="F279" s="60" t="s">
        <v>651</v>
      </c>
      <c r="G279" s="408">
        <v>150.5</v>
      </c>
      <c r="H279" s="60" t="s">
        <v>619</v>
      </c>
      <c r="I279" s="70" t="str">
        <f>VLOOKUP(A279,EMPRESAS!$A$1:$I$245,9,0)</f>
        <v>ATRATO</v>
      </c>
      <c r="J279" s="71">
        <v>5</v>
      </c>
      <c r="K279" s="71" t="str">
        <f>VLOOKUP(J279,AUXILIAR_TIPO_ASEGURADORA!$A$2:$B$19,2,0)</f>
        <v>SURAMERICANA</v>
      </c>
      <c r="L279" s="71">
        <v>372678</v>
      </c>
      <c r="M279" s="72">
        <v>44286</v>
      </c>
      <c r="N279" s="71">
        <v>547601</v>
      </c>
      <c r="O279" s="72">
        <v>44286</v>
      </c>
      <c r="P279" s="71">
        <v>547601</v>
      </c>
      <c r="Q279" s="72">
        <v>44286</v>
      </c>
      <c r="T279" t="str">
        <f t="shared" ca="1" si="12"/>
        <v>Vencida</v>
      </c>
      <c r="U279">
        <f t="shared" ca="1" si="13"/>
        <v>362</v>
      </c>
      <c r="V279" t="str">
        <f t="shared" ca="1" si="11"/>
        <v xml:space="preserve"> </v>
      </c>
    </row>
    <row r="280" spans="1:22">
      <c r="A280" s="3">
        <v>8909267667</v>
      </c>
      <c r="B280" s="30" t="str">
        <f>VLOOKUP(A280,EMPRESAS!$A$1:$B$245,2,0)</f>
        <v>C.I. BANACOL S.A.</v>
      </c>
      <c r="C280" s="2" t="str">
        <f>VLOOKUP(A280,EMPRESAS!$A$1:$C$245,3,0)</f>
        <v xml:space="preserve">Carga General </v>
      </c>
      <c r="D280" s="23" t="s">
        <v>985</v>
      </c>
      <c r="E280" s="60">
        <v>20310147</v>
      </c>
      <c r="F280" s="60" t="s">
        <v>651</v>
      </c>
      <c r="G280" s="408">
        <v>150.5</v>
      </c>
      <c r="H280" s="60" t="s">
        <v>619</v>
      </c>
      <c r="I280" s="70" t="str">
        <f>VLOOKUP(A280,EMPRESAS!$A$1:$I$245,9,0)</f>
        <v>ATRATO</v>
      </c>
      <c r="J280" s="71">
        <v>5</v>
      </c>
      <c r="K280" s="71" t="str">
        <f>VLOOKUP(J280,AUXILIAR_TIPO_ASEGURADORA!$A$2:$B$19,2,0)</f>
        <v>SURAMERICANA</v>
      </c>
      <c r="L280" s="71">
        <v>372678</v>
      </c>
      <c r="M280" s="72">
        <v>44286</v>
      </c>
      <c r="N280" s="71">
        <v>547601</v>
      </c>
      <c r="O280" s="72">
        <v>44286</v>
      </c>
      <c r="P280" s="71">
        <v>547601</v>
      </c>
      <c r="Q280" s="72">
        <v>44286</v>
      </c>
      <c r="T280" t="str">
        <f t="shared" ca="1" si="12"/>
        <v>Vencida</v>
      </c>
      <c r="U280">
        <f t="shared" ca="1" si="13"/>
        <v>362</v>
      </c>
      <c r="V280" t="str">
        <f t="shared" ca="1" si="11"/>
        <v xml:space="preserve"> </v>
      </c>
    </row>
    <row r="281" spans="1:22">
      <c r="A281" s="3">
        <v>8909267667</v>
      </c>
      <c r="B281" s="30" t="str">
        <f>VLOOKUP(A281,EMPRESAS!$A$1:$B$245,2,0)</f>
        <v>C.I. BANACOL S.A.</v>
      </c>
      <c r="C281" s="2" t="str">
        <f>VLOOKUP(A281,EMPRESAS!$A$1:$C$245,3,0)</f>
        <v xml:space="preserve">Carga General </v>
      </c>
      <c r="D281" s="23" t="s">
        <v>986</v>
      </c>
      <c r="E281" s="60">
        <v>20310236</v>
      </c>
      <c r="F281" s="60" t="s">
        <v>651</v>
      </c>
      <c r="G281" s="408">
        <v>150.5</v>
      </c>
      <c r="H281" s="60" t="s">
        <v>619</v>
      </c>
      <c r="I281" s="70" t="str">
        <f>VLOOKUP(A281,EMPRESAS!$A$1:$I$245,9,0)</f>
        <v>ATRATO</v>
      </c>
      <c r="J281" s="71">
        <v>5</v>
      </c>
      <c r="K281" s="71" t="str">
        <f>VLOOKUP(J281,AUXILIAR_TIPO_ASEGURADORA!$A$2:$B$19,2,0)</f>
        <v>SURAMERICANA</v>
      </c>
      <c r="L281" s="71">
        <v>372678</v>
      </c>
      <c r="M281" s="72">
        <v>44286</v>
      </c>
      <c r="N281" s="71">
        <v>547601</v>
      </c>
      <c r="O281" s="72">
        <v>44286</v>
      </c>
      <c r="P281" s="71">
        <v>547601</v>
      </c>
      <c r="Q281" s="72">
        <v>44286</v>
      </c>
      <c r="T281" t="str">
        <f t="shared" ca="1" si="12"/>
        <v>Vencida</v>
      </c>
      <c r="U281">
        <f t="shared" ca="1" si="13"/>
        <v>362</v>
      </c>
      <c r="V281" t="str">
        <f t="shared" ca="1" si="11"/>
        <v xml:space="preserve"> </v>
      </c>
    </row>
    <row r="282" spans="1:22">
      <c r="A282" s="3">
        <v>8909267667</v>
      </c>
      <c r="B282" s="30" t="str">
        <f>VLOOKUP(A282,EMPRESAS!$A$1:$B$245,2,0)</f>
        <v>C.I. BANACOL S.A.</v>
      </c>
      <c r="C282" s="2" t="str">
        <f>VLOOKUP(A282,EMPRESAS!$A$1:$C$245,3,0)</f>
        <v xml:space="preserve">Carga General </v>
      </c>
      <c r="D282" s="23" t="s">
        <v>987</v>
      </c>
      <c r="E282" s="60">
        <v>20310237</v>
      </c>
      <c r="F282" s="60" t="s">
        <v>651</v>
      </c>
      <c r="G282" s="408">
        <v>177.2</v>
      </c>
      <c r="H282" s="60" t="s">
        <v>619</v>
      </c>
      <c r="I282" s="70" t="str">
        <f>VLOOKUP(A282,EMPRESAS!$A$1:$I$245,9,0)</f>
        <v>ATRATO</v>
      </c>
      <c r="J282" s="71">
        <v>5</v>
      </c>
      <c r="K282" s="71" t="str">
        <f>VLOOKUP(J282,AUXILIAR_TIPO_ASEGURADORA!$A$2:$B$19,2,0)</f>
        <v>SURAMERICANA</v>
      </c>
      <c r="L282" s="71">
        <v>372678</v>
      </c>
      <c r="M282" s="72">
        <v>44286</v>
      </c>
      <c r="N282" s="71">
        <v>547601</v>
      </c>
      <c r="O282" s="72">
        <v>44286</v>
      </c>
      <c r="P282" s="71">
        <v>547601</v>
      </c>
      <c r="Q282" s="72">
        <v>44286</v>
      </c>
      <c r="T282" t="str">
        <f t="shared" ca="1" si="12"/>
        <v>Vencida</v>
      </c>
      <c r="U282">
        <f t="shared" ca="1" si="13"/>
        <v>362</v>
      </c>
      <c r="V282" t="str">
        <f t="shared" ca="1" si="11"/>
        <v xml:space="preserve"> </v>
      </c>
    </row>
    <row r="283" spans="1:22">
      <c r="A283" s="3">
        <v>8909267667</v>
      </c>
      <c r="B283" s="30" t="str">
        <f>VLOOKUP(A283,EMPRESAS!$A$1:$B$245,2,0)</f>
        <v>C.I. BANACOL S.A.</v>
      </c>
      <c r="C283" s="2" t="str">
        <f>VLOOKUP(A283,EMPRESAS!$A$1:$C$245,3,0)</f>
        <v xml:space="preserve">Carga General </v>
      </c>
      <c r="D283" s="23" t="s">
        <v>988</v>
      </c>
      <c r="E283" s="60">
        <v>20310203</v>
      </c>
      <c r="F283" s="60" t="s">
        <v>651</v>
      </c>
      <c r="G283" s="408">
        <v>196.8</v>
      </c>
      <c r="H283" s="60" t="s">
        <v>619</v>
      </c>
      <c r="I283" s="70" t="str">
        <f>VLOOKUP(A283,EMPRESAS!$A$1:$I$245,9,0)</f>
        <v>ATRATO</v>
      </c>
      <c r="J283" s="71">
        <v>5</v>
      </c>
      <c r="K283" s="71" t="str">
        <f>VLOOKUP(J283,AUXILIAR_TIPO_ASEGURADORA!$A$2:$B$19,2,0)</f>
        <v>SURAMERICANA</v>
      </c>
      <c r="L283" s="71">
        <v>372678</v>
      </c>
      <c r="M283" s="72">
        <v>44286</v>
      </c>
      <c r="N283" s="71">
        <v>547601</v>
      </c>
      <c r="O283" s="72">
        <v>44286</v>
      </c>
      <c r="P283" s="71">
        <v>547601</v>
      </c>
      <c r="Q283" s="72">
        <v>44286</v>
      </c>
      <c r="T283" t="str">
        <f t="shared" ca="1" si="12"/>
        <v>Vencida</v>
      </c>
      <c r="U283">
        <f t="shared" ca="1" si="13"/>
        <v>362</v>
      </c>
      <c r="V283" t="str">
        <f t="shared" ca="1" si="11"/>
        <v xml:space="preserve"> </v>
      </c>
    </row>
    <row r="284" spans="1:22">
      <c r="A284" s="3">
        <v>8909267667</v>
      </c>
      <c r="B284" s="30" t="str">
        <f>VLOOKUP(A284,EMPRESAS!$A$1:$B$245,2,0)</f>
        <v>C.I. BANACOL S.A.</v>
      </c>
      <c r="C284" s="2" t="str">
        <f>VLOOKUP(A284,EMPRESAS!$A$1:$C$245,3,0)</f>
        <v xml:space="preserve">Carga General </v>
      </c>
      <c r="D284" s="157" t="s">
        <v>989</v>
      </c>
      <c r="E284" s="153">
        <v>20310215</v>
      </c>
      <c r="F284" s="153" t="s">
        <v>651</v>
      </c>
      <c r="G284" s="410">
        <v>189.7</v>
      </c>
      <c r="H284" s="153" t="s">
        <v>619</v>
      </c>
      <c r="I284" s="70" t="str">
        <f>VLOOKUP(A284,EMPRESAS!$A$1:$I$245,9,0)</f>
        <v>ATRATO</v>
      </c>
      <c r="J284" s="71">
        <v>5</v>
      </c>
      <c r="K284" s="71" t="str">
        <f>VLOOKUP(J284,AUXILIAR_TIPO_ASEGURADORA!$A$2:$B$19,2,0)</f>
        <v>SURAMERICANA</v>
      </c>
      <c r="L284" s="71">
        <v>372678</v>
      </c>
      <c r="M284" s="72">
        <v>44286</v>
      </c>
      <c r="N284" s="71">
        <v>547601</v>
      </c>
      <c r="O284" s="72">
        <v>44286</v>
      </c>
      <c r="P284" s="71">
        <v>547601</v>
      </c>
      <c r="Q284" s="72">
        <v>44286</v>
      </c>
      <c r="T284" t="str">
        <f t="shared" ca="1" si="12"/>
        <v>Vencida</v>
      </c>
      <c r="U284">
        <f t="shared" ca="1" si="13"/>
        <v>362</v>
      </c>
      <c r="V284" t="str">
        <f t="shared" ca="1" si="11"/>
        <v xml:space="preserve"> </v>
      </c>
    </row>
    <row r="285" spans="1:22">
      <c r="A285" s="3">
        <v>8909267667</v>
      </c>
      <c r="B285" s="30" t="str">
        <f>VLOOKUP(A285,EMPRESAS!$A$1:$B$245,2,0)</f>
        <v>C.I. BANACOL S.A.</v>
      </c>
      <c r="C285" s="2" t="str">
        <f>VLOOKUP(A285,EMPRESAS!$A$1:$C$245,3,0)</f>
        <v xml:space="preserve">Carga General </v>
      </c>
      <c r="D285" s="23" t="s">
        <v>990</v>
      </c>
      <c r="E285" s="60">
        <v>20310290</v>
      </c>
      <c r="F285" s="60" t="s">
        <v>991</v>
      </c>
      <c r="G285" s="408">
        <v>222.3</v>
      </c>
      <c r="H285" s="60" t="s">
        <v>619</v>
      </c>
      <c r="I285" s="70" t="str">
        <f>VLOOKUP(A285,EMPRESAS!$A$1:$I$245,9,0)</f>
        <v>ATRATO</v>
      </c>
      <c r="J285" s="71">
        <v>5</v>
      </c>
      <c r="K285" s="71" t="str">
        <f>VLOOKUP(J285,AUXILIAR_TIPO_ASEGURADORA!$A$2:$B$19,2,0)</f>
        <v>SURAMERICANA</v>
      </c>
      <c r="L285" s="71">
        <v>372678</v>
      </c>
      <c r="M285" s="72">
        <v>44286</v>
      </c>
      <c r="N285" s="71">
        <v>547601</v>
      </c>
      <c r="O285" s="72">
        <v>44286</v>
      </c>
      <c r="P285" s="71">
        <v>547601</v>
      </c>
      <c r="Q285" s="72">
        <v>44286</v>
      </c>
      <c r="T285" t="str">
        <f t="shared" ca="1" si="12"/>
        <v>Vencida</v>
      </c>
      <c r="U285">
        <f t="shared" ca="1" si="13"/>
        <v>362</v>
      </c>
      <c r="V285" t="str">
        <f t="shared" ca="1" si="11"/>
        <v xml:space="preserve"> </v>
      </c>
    </row>
    <row r="286" spans="1:22">
      <c r="A286" s="3">
        <v>8909267667</v>
      </c>
      <c r="B286" s="30" t="str">
        <f>VLOOKUP(A286,EMPRESAS!$A$1:$B$245,2,0)</f>
        <v>C.I. BANACOL S.A.</v>
      </c>
      <c r="C286" s="2" t="str">
        <f>VLOOKUP(A286,EMPRESAS!$A$1:$C$245,3,0)</f>
        <v xml:space="preserve">Carga General </v>
      </c>
      <c r="D286" s="23" t="s">
        <v>992</v>
      </c>
      <c r="E286" s="60">
        <v>20310152</v>
      </c>
      <c r="F286" s="60" t="s">
        <v>991</v>
      </c>
      <c r="G286" s="408">
        <v>180.2</v>
      </c>
      <c r="H286" s="60" t="s">
        <v>619</v>
      </c>
      <c r="I286" s="70" t="str">
        <f>VLOOKUP(A286,EMPRESAS!$A$1:$I$245,9,0)</f>
        <v>ATRATO</v>
      </c>
      <c r="J286" s="71">
        <v>5</v>
      </c>
      <c r="K286" s="71" t="str">
        <f>VLOOKUP(J286,AUXILIAR_TIPO_ASEGURADORA!$A$2:$B$19,2,0)</f>
        <v>SURAMERICANA</v>
      </c>
      <c r="L286" s="71">
        <v>372678</v>
      </c>
      <c r="M286" s="72">
        <v>44286</v>
      </c>
      <c r="N286" s="71">
        <v>547601</v>
      </c>
      <c r="O286" s="72">
        <v>44286</v>
      </c>
      <c r="P286" s="71">
        <v>547601</v>
      </c>
      <c r="Q286" s="72">
        <v>44286</v>
      </c>
      <c r="T286" t="str">
        <f t="shared" ca="1" si="12"/>
        <v>Vencida</v>
      </c>
      <c r="U286">
        <f t="shared" ca="1" si="13"/>
        <v>362</v>
      </c>
      <c r="V286" t="str">
        <f t="shared" ca="1" si="11"/>
        <v xml:space="preserve"> </v>
      </c>
    </row>
    <row r="287" spans="1:22" ht="15.75" thickBot="1">
      <c r="A287" s="3">
        <v>8909267667</v>
      </c>
      <c r="B287" s="30" t="str">
        <f>VLOOKUP(A287,EMPRESAS!$A$1:$B$245,2,0)</f>
        <v>C.I. BANACOL S.A.</v>
      </c>
      <c r="C287" s="2" t="str">
        <f>VLOOKUP(A287,EMPRESAS!$A$1:$C$245,3,0)</f>
        <v xml:space="preserve">Carga General </v>
      </c>
      <c r="D287" s="23" t="s">
        <v>993</v>
      </c>
      <c r="E287" s="60">
        <v>20310153</v>
      </c>
      <c r="F287" s="60" t="s">
        <v>991</v>
      </c>
      <c r="G287" s="408">
        <v>244.9</v>
      </c>
      <c r="H287" s="60" t="s">
        <v>619</v>
      </c>
      <c r="I287" s="70" t="str">
        <f>VLOOKUP(A287,EMPRESAS!$A$1:$I$245,9,0)</f>
        <v>ATRATO</v>
      </c>
      <c r="J287" s="71">
        <v>5</v>
      </c>
      <c r="K287" s="71" t="str">
        <f>VLOOKUP(J287,AUXILIAR_TIPO_ASEGURADORA!$A$2:$B$19,2,0)</f>
        <v>SURAMERICANA</v>
      </c>
      <c r="L287" s="71">
        <v>372678</v>
      </c>
      <c r="M287" s="72">
        <v>44286</v>
      </c>
      <c r="N287" s="71">
        <v>547601</v>
      </c>
      <c r="O287" s="72">
        <v>44286</v>
      </c>
      <c r="P287" s="71">
        <v>547601</v>
      </c>
      <c r="Q287" s="72">
        <v>44286</v>
      </c>
      <c r="T287" t="str">
        <f t="shared" ca="1" si="12"/>
        <v>Vencida</v>
      </c>
      <c r="U287">
        <f t="shared" ca="1" si="13"/>
        <v>362</v>
      </c>
      <c r="V287" t="str">
        <f t="shared" ca="1" si="11"/>
        <v xml:space="preserve"> </v>
      </c>
    </row>
    <row r="288" spans="1:22">
      <c r="A288" s="3">
        <v>280101264</v>
      </c>
      <c r="B288" s="30" t="str">
        <f>VLOOKUP(A288,EMPRESAS!$A$1:$B$245,2,0)</f>
        <v xml:space="preserve">OMAIRA RUEDA DE BOHORQUEZ  </v>
      </c>
      <c r="C288" s="2" t="str">
        <f>VLOOKUP(A288,EMPRESAS!$A$1:$C$245,3,0)</f>
        <v>Carga - Transbordo</v>
      </c>
      <c r="D288" s="140" t="s">
        <v>994</v>
      </c>
      <c r="E288" s="179">
        <v>135</v>
      </c>
      <c r="F288" s="141" t="s">
        <v>617</v>
      </c>
      <c r="G288" s="141">
        <v>389</v>
      </c>
      <c r="H288" s="141" t="s">
        <v>619</v>
      </c>
      <c r="I288" s="70" t="str">
        <f>VLOOKUP(A288,EMPRESAS!$A$1:$I$245,9,0)</f>
        <v>MAGDALENA</v>
      </c>
      <c r="J288" s="141">
        <v>1</v>
      </c>
      <c r="K288" s="71" t="str">
        <f>VLOOKUP(J288,AUXILIAR_TIPO_ASEGURADORA!$A$2:$B$19,2,0)</f>
        <v>PREVISORA</v>
      </c>
      <c r="L288" s="141">
        <v>3000030</v>
      </c>
      <c r="M288" s="142">
        <v>41607</v>
      </c>
      <c r="N288" s="141">
        <v>3000056</v>
      </c>
      <c r="O288" s="142">
        <v>41607</v>
      </c>
      <c r="P288" s="141"/>
      <c r="Q288" s="144"/>
      <c r="T288" t="str">
        <f t="shared" ca="1" si="12"/>
        <v>Vencida</v>
      </c>
      <c r="U288">
        <f t="shared" ca="1" si="13"/>
        <v>3041</v>
      </c>
      <c r="V288" t="str">
        <f t="shared" ca="1" si="11"/>
        <v xml:space="preserve"> </v>
      </c>
    </row>
    <row r="289" spans="1:22">
      <c r="A289" s="3">
        <v>280101264</v>
      </c>
      <c r="B289" s="30" t="str">
        <f>VLOOKUP(A289,EMPRESAS!$A$1:$B$245,2,0)</f>
        <v xml:space="preserve">OMAIRA RUEDA DE BOHORQUEZ  </v>
      </c>
      <c r="C289" s="2" t="str">
        <f>VLOOKUP(A289,EMPRESAS!$A$1:$C$245,3,0)</f>
        <v>Carga - Transbordo</v>
      </c>
      <c r="D289" s="145" t="s">
        <v>995</v>
      </c>
      <c r="E289" s="117">
        <v>1383</v>
      </c>
      <c r="F289" s="117" t="s">
        <v>996</v>
      </c>
      <c r="G289" s="117">
        <v>136</v>
      </c>
      <c r="H289" s="117" t="s">
        <v>619</v>
      </c>
      <c r="I289" s="70" t="str">
        <f>VLOOKUP(A289,EMPRESAS!$A$1:$I$245,9,0)</f>
        <v>MAGDALENA</v>
      </c>
      <c r="J289" s="117">
        <v>1</v>
      </c>
      <c r="K289" s="71" t="str">
        <f>VLOOKUP(J289,AUXILIAR_TIPO_ASEGURADORA!$A$2:$B$19,2,0)</f>
        <v>PREVISORA</v>
      </c>
      <c r="L289" s="117">
        <v>3000030</v>
      </c>
      <c r="M289" s="118">
        <v>41607</v>
      </c>
      <c r="N289" s="117">
        <v>3000056</v>
      </c>
      <c r="O289" s="118">
        <v>41607</v>
      </c>
      <c r="P289" s="117"/>
      <c r="Q289" s="146"/>
      <c r="T289" t="str">
        <f t="shared" ca="1" si="12"/>
        <v>Vencida</v>
      </c>
      <c r="U289">
        <f t="shared" ca="1" si="13"/>
        <v>3041</v>
      </c>
      <c r="V289" t="str">
        <f t="shared" ca="1" si="11"/>
        <v xml:space="preserve"> </v>
      </c>
    </row>
    <row r="290" spans="1:22">
      <c r="A290" s="3">
        <v>280101264</v>
      </c>
      <c r="B290" s="30" t="str">
        <f>VLOOKUP(A290,EMPRESAS!$A$1:$B$245,2,0)</f>
        <v xml:space="preserve">OMAIRA RUEDA DE BOHORQUEZ  </v>
      </c>
      <c r="C290" s="2" t="str">
        <f>VLOOKUP(A290,EMPRESAS!$A$1:$C$245,3,0)</f>
        <v>Carga - Transbordo</v>
      </c>
      <c r="D290" s="180" t="s">
        <v>997</v>
      </c>
      <c r="E290" s="117">
        <v>224</v>
      </c>
      <c r="F290" s="117" t="s">
        <v>653</v>
      </c>
      <c r="G290" s="117">
        <v>345</v>
      </c>
      <c r="H290" s="117" t="s">
        <v>847</v>
      </c>
      <c r="I290" s="70" t="str">
        <f>VLOOKUP(A290,EMPRESAS!$A$1:$I$245,9,0)</f>
        <v>MAGDALENA</v>
      </c>
      <c r="J290" s="117">
        <v>1</v>
      </c>
      <c r="K290" s="71" t="str">
        <f>VLOOKUP(J290,AUXILIAR_TIPO_ASEGURADORA!$A$2:$B$19,2,0)</f>
        <v>PREVISORA</v>
      </c>
      <c r="L290" s="117">
        <v>3000076</v>
      </c>
      <c r="M290" s="118">
        <v>41788</v>
      </c>
      <c r="N290" s="117">
        <v>3000144</v>
      </c>
      <c r="O290" s="118">
        <v>41788</v>
      </c>
      <c r="P290" s="117"/>
      <c r="Q290" s="146"/>
      <c r="T290" t="str">
        <f t="shared" ca="1" si="12"/>
        <v>Vencida</v>
      </c>
      <c r="U290">
        <f t="shared" ca="1" si="13"/>
        <v>2860</v>
      </c>
      <c r="V290" t="str">
        <f t="shared" ca="1" si="11"/>
        <v xml:space="preserve"> </v>
      </c>
    </row>
    <row r="291" spans="1:22" ht="15.75" thickBot="1">
      <c r="A291" s="3">
        <v>280101264</v>
      </c>
      <c r="B291" s="30" t="str">
        <f>VLOOKUP(A291,EMPRESAS!$A$1:$B$245,2,0)</f>
        <v xml:space="preserve">OMAIRA RUEDA DE BOHORQUEZ  </v>
      </c>
      <c r="C291" s="2" t="str">
        <f>VLOOKUP(A291,EMPRESAS!$A$1:$C$245,3,0)</f>
        <v>Carga - Transbordo</v>
      </c>
      <c r="D291" s="147" t="s">
        <v>975</v>
      </c>
      <c r="E291" s="148">
        <v>441</v>
      </c>
      <c r="F291" s="148" t="s">
        <v>651</v>
      </c>
      <c r="G291" s="148">
        <v>141</v>
      </c>
      <c r="H291" s="148" t="s">
        <v>847</v>
      </c>
      <c r="I291" s="70" t="str">
        <f>VLOOKUP(A291,EMPRESAS!$A$1:$I$245,9,0)</f>
        <v>MAGDALENA</v>
      </c>
      <c r="J291" s="148">
        <v>1</v>
      </c>
      <c r="K291" s="71" t="str">
        <f>VLOOKUP(J291,AUXILIAR_TIPO_ASEGURADORA!$A$2:$B$19,2,0)</f>
        <v>PREVISORA</v>
      </c>
      <c r="L291" s="148">
        <v>3000076</v>
      </c>
      <c r="M291" s="149">
        <v>41788</v>
      </c>
      <c r="N291" s="148">
        <v>3000144</v>
      </c>
      <c r="O291" s="149">
        <v>41788</v>
      </c>
      <c r="P291" s="148"/>
      <c r="Q291" s="151"/>
      <c r="T291" t="str">
        <f t="shared" ca="1" si="12"/>
        <v>Vencida</v>
      </c>
      <c r="U291">
        <f t="shared" ca="1" si="13"/>
        <v>2860</v>
      </c>
      <c r="V291" t="str">
        <f t="shared" ca="1" si="11"/>
        <v xml:space="preserve"> </v>
      </c>
    </row>
    <row r="292" spans="1:22">
      <c r="A292" s="3">
        <v>8305098952</v>
      </c>
      <c r="B292" s="30" t="str">
        <f>VLOOKUP(A292,EMPRESAS!$A$1:$B$245,2,0)</f>
        <v>INVERSIONES MARTINEZ GALVIS &amp;  CIA LTDA</v>
      </c>
      <c r="C292" s="2" t="str">
        <f>VLOOKUP(A292,EMPRESAS!$A$1:$C$245,3,0)</f>
        <v xml:space="preserve">Carga General </v>
      </c>
      <c r="D292" s="171" t="s">
        <v>998</v>
      </c>
      <c r="E292" s="136" t="s">
        <v>999</v>
      </c>
      <c r="F292" s="136" t="s">
        <v>653</v>
      </c>
      <c r="G292" s="136">
        <v>463</v>
      </c>
      <c r="H292" s="136" t="s">
        <v>619</v>
      </c>
      <c r="I292" s="70" t="str">
        <f>VLOOKUP(A292,EMPRESAS!$A$1:$I$245,9,0)</f>
        <v>MAGDALENA</v>
      </c>
      <c r="J292" s="137">
        <v>1</v>
      </c>
      <c r="K292" s="71" t="str">
        <f>VLOOKUP(J292,AUXILIAR_TIPO_ASEGURADORA!$A$2:$B$19,2,0)</f>
        <v>PREVISORA</v>
      </c>
      <c r="L292" s="137">
        <v>3000142</v>
      </c>
      <c r="M292" s="138">
        <v>43920</v>
      </c>
      <c r="N292" s="137">
        <v>3000100</v>
      </c>
      <c r="O292" s="138">
        <v>43920</v>
      </c>
      <c r="P292" s="137"/>
      <c r="Q292" s="137"/>
      <c r="T292" t="str">
        <f t="shared" ca="1" si="12"/>
        <v>Vencida</v>
      </c>
      <c r="U292">
        <f t="shared" ca="1" si="13"/>
        <v>728</v>
      </c>
      <c r="V292" t="str">
        <f t="shared" ca="1" si="11"/>
        <v xml:space="preserve"> </v>
      </c>
    </row>
    <row r="293" spans="1:22">
      <c r="A293" s="3">
        <v>8305098952</v>
      </c>
      <c r="B293" s="30" t="str">
        <f>VLOOKUP(A293,EMPRESAS!$A$1:$B$245,2,0)</f>
        <v>INVERSIONES MARTINEZ GALVIS &amp;  CIA LTDA</v>
      </c>
      <c r="C293" s="2" t="str">
        <f>VLOOKUP(A293,EMPRESAS!$A$1:$C$245,3,0)</f>
        <v xml:space="preserve">Carga General </v>
      </c>
      <c r="D293" s="23" t="s">
        <v>1000</v>
      </c>
      <c r="E293" s="60" t="s">
        <v>1001</v>
      </c>
      <c r="F293" s="60" t="s">
        <v>651</v>
      </c>
      <c r="G293" s="60">
        <v>195</v>
      </c>
      <c r="H293" s="60" t="s">
        <v>619</v>
      </c>
      <c r="I293" s="70" t="str">
        <f>VLOOKUP(A293,EMPRESAS!$A$1:$I$245,9,0)</f>
        <v>MAGDALENA</v>
      </c>
      <c r="J293" s="71">
        <v>1</v>
      </c>
      <c r="K293" s="71" t="str">
        <f>VLOOKUP(J293,AUXILIAR_TIPO_ASEGURADORA!$A$2:$B$19,2,0)</f>
        <v>PREVISORA</v>
      </c>
      <c r="L293" s="71">
        <v>3000142</v>
      </c>
      <c r="M293" s="72">
        <v>43920</v>
      </c>
      <c r="N293" s="71">
        <v>3000100</v>
      </c>
      <c r="O293" s="72">
        <v>43920</v>
      </c>
      <c r="P293" s="71"/>
      <c r="Q293" s="71"/>
      <c r="T293" t="str">
        <f t="shared" ca="1" si="12"/>
        <v>Vencida</v>
      </c>
      <c r="U293">
        <f t="shared" ca="1" si="13"/>
        <v>728</v>
      </c>
      <c r="V293" t="str">
        <f t="shared" ca="1" si="11"/>
        <v xml:space="preserve"> </v>
      </c>
    </row>
    <row r="294" spans="1:22">
      <c r="A294" s="3">
        <v>8305098952</v>
      </c>
      <c r="B294" s="30" t="str">
        <f>VLOOKUP(A294,EMPRESAS!$A$1:$B$245,2,0)</f>
        <v>INVERSIONES MARTINEZ GALVIS &amp;  CIA LTDA</v>
      </c>
      <c r="C294" s="2" t="str">
        <f>VLOOKUP(A294,EMPRESAS!$A$1:$C$245,3,0)</f>
        <v xml:space="preserve">Carga General </v>
      </c>
      <c r="D294" s="23" t="s">
        <v>1002</v>
      </c>
      <c r="E294" s="60" t="s">
        <v>1003</v>
      </c>
      <c r="F294" s="60" t="s">
        <v>617</v>
      </c>
      <c r="G294" s="60">
        <v>517</v>
      </c>
      <c r="H294" s="60" t="s">
        <v>619</v>
      </c>
      <c r="I294" s="70" t="str">
        <f>VLOOKUP(A294,EMPRESAS!$A$1:$I$245,9,0)</f>
        <v>MAGDALENA</v>
      </c>
      <c r="J294" s="71">
        <v>1</v>
      </c>
      <c r="K294" s="71" t="str">
        <f>VLOOKUP(J294,AUXILIAR_TIPO_ASEGURADORA!$A$2:$B$19,2,0)</f>
        <v>PREVISORA</v>
      </c>
      <c r="L294" s="71">
        <v>3000142</v>
      </c>
      <c r="M294" s="72">
        <v>43920</v>
      </c>
      <c r="N294" s="71">
        <v>3000100</v>
      </c>
      <c r="O294" s="72">
        <v>43920</v>
      </c>
      <c r="P294" s="71"/>
      <c r="Q294" s="71"/>
      <c r="T294" t="str">
        <f t="shared" ca="1" si="12"/>
        <v>Vencida</v>
      </c>
      <c r="U294">
        <f t="shared" ca="1" si="13"/>
        <v>728</v>
      </c>
      <c r="V294" t="str">
        <f t="shared" ca="1" si="11"/>
        <v xml:space="preserve"> </v>
      </c>
    </row>
    <row r="295" spans="1:22">
      <c r="A295" s="3">
        <v>8305098952</v>
      </c>
      <c r="B295" s="30" t="str">
        <f>VLOOKUP(A295,EMPRESAS!$A$1:$B$245,2,0)</f>
        <v>INVERSIONES MARTINEZ GALVIS &amp;  CIA LTDA</v>
      </c>
      <c r="C295" s="2" t="str">
        <f>VLOOKUP(A295,EMPRESAS!$A$1:$C$245,3,0)</f>
        <v xml:space="preserve">Carga General </v>
      </c>
      <c r="D295" s="23" t="s">
        <v>1004</v>
      </c>
      <c r="E295" s="60" t="s">
        <v>1005</v>
      </c>
      <c r="F295" s="60" t="s">
        <v>651</v>
      </c>
      <c r="G295" s="60">
        <v>266</v>
      </c>
      <c r="H295" s="60" t="s">
        <v>619</v>
      </c>
      <c r="I295" s="70" t="str">
        <f>VLOOKUP(A295,EMPRESAS!$A$1:$I$245,9,0)</f>
        <v>MAGDALENA</v>
      </c>
      <c r="J295" s="71">
        <v>1</v>
      </c>
      <c r="K295" s="71" t="str">
        <f>VLOOKUP(J295,AUXILIAR_TIPO_ASEGURADORA!$A$2:$B$19,2,0)</f>
        <v>PREVISORA</v>
      </c>
      <c r="L295" s="71">
        <v>3000142</v>
      </c>
      <c r="M295" s="72">
        <v>43920</v>
      </c>
      <c r="N295" s="71">
        <v>3000100</v>
      </c>
      <c r="O295" s="72">
        <v>43920</v>
      </c>
      <c r="P295" s="71"/>
      <c r="Q295" s="71"/>
      <c r="T295" t="str">
        <f t="shared" ca="1" si="12"/>
        <v>Vencida</v>
      </c>
      <c r="U295">
        <f t="shared" ca="1" si="13"/>
        <v>728</v>
      </c>
      <c r="V295" t="str">
        <f t="shared" ca="1" si="11"/>
        <v xml:space="preserve"> </v>
      </c>
    </row>
    <row r="296" spans="1:22">
      <c r="A296" s="3">
        <v>8305098952</v>
      </c>
      <c r="B296" s="30" t="str">
        <f>VLOOKUP(A296,EMPRESAS!$A$1:$B$245,2,0)</f>
        <v>INVERSIONES MARTINEZ GALVIS &amp;  CIA LTDA</v>
      </c>
      <c r="C296" s="2" t="str">
        <f>VLOOKUP(A296,EMPRESAS!$A$1:$C$245,3,0)</f>
        <v xml:space="preserve">Carga General </v>
      </c>
      <c r="D296" s="23" t="s">
        <v>1006</v>
      </c>
      <c r="E296" s="60" t="s">
        <v>1007</v>
      </c>
      <c r="F296" s="60" t="s">
        <v>653</v>
      </c>
      <c r="G296" s="60">
        <v>585</v>
      </c>
      <c r="H296" s="60" t="s">
        <v>847</v>
      </c>
      <c r="I296" s="70" t="str">
        <f>VLOOKUP(A296,EMPRESAS!$A$1:$I$245,9,0)</f>
        <v>MAGDALENA</v>
      </c>
      <c r="J296" s="71">
        <v>1</v>
      </c>
      <c r="K296" s="71" t="str">
        <f>VLOOKUP(J296,AUXILIAR_TIPO_ASEGURADORA!$A$2:$B$19,2,0)</f>
        <v>PREVISORA</v>
      </c>
      <c r="L296" s="71">
        <v>3000142</v>
      </c>
      <c r="M296" s="72">
        <v>43920</v>
      </c>
      <c r="N296" s="71">
        <v>3000100</v>
      </c>
      <c r="O296" s="72">
        <v>43920</v>
      </c>
      <c r="P296" s="71"/>
      <c r="Q296" s="71"/>
      <c r="T296" t="str">
        <f t="shared" ca="1" si="12"/>
        <v>Vencida</v>
      </c>
      <c r="U296">
        <f t="shared" ca="1" si="13"/>
        <v>728</v>
      </c>
      <c r="V296" t="str">
        <f t="shared" ref="V296:V364" ca="1" si="14">IF(U296=-$AA$1,"Proxima a vencer"," ")</f>
        <v xml:space="preserve"> </v>
      </c>
    </row>
    <row r="297" spans="1:22" ht="15.75" thickBot="1">
      <c r="A297" s="3">
        <v>8305098952</v>
      </c>
      <c r="B297" s="30" t="str">
        <f>VLOOKUP(A297,EMPRESAS!$A$1:$B$245,2,0)</f>
        <v>INVERSIONES MARTINEZ GALVIS &amp;  CIA LTDA</v>
      </c>
      <c r="C297" s="2" t="str">
        <f>VLOOKUP(A297,EMPRESAS!$A$1:$C$245,3,0)</f>
        <v xml:space="preserve">Carga General </v>
      </c>
      <c r="D297" s="157" t="s">
        <v>1008</v>
      </c>
      <c r="E297" s="153" t="s">
        <v>1009</v>
      </c>
      <c r="F297" s="153" t="s">
        <v>651</v>
      </c>
      <c r="G297" s="153">
        <v>290</v>
      </c>
      <c r="H297" s="153" t="s">
        <v>847</v>
      </c>
      <c r="I297" s="70" t="str">
        <f>VLOOKUP(A297,EMPRESAS!$A$1:$I$245,9,0)</f>
        <v>MAGDALENA</v>
      </c>
      <c r="J297" s="154">
        <v>1</v>
      </c>
      <c r="K297" s="71" t="str">
        <f>VLOOKUP(J297,AUXILIAR_TIPO_ASEGURADORA!$A$2:$B$19,2,0)</f>
        <v>PREVISORA</v>
      </c>
      <c r="L297" s="154">
        <v>3000142</v>
      </c>
      <c r="M297" s="155">
        <v>43920</v>
      </c>
      <c r="N297" s="154">
        <v>3000100</v>
      </c>
      <c r="O297" s="155">
        <v>43920</v>
      </c>
      <c r="P297" s="154"/>
      <c r="Q297" s="154"/>
      <c r="T297" t="str">
        <f t="shared" ca="1" si="12"/>
        <v>Vencida</v>
      </c>
      <c r="U297">
        <f t="shared" ca="1" si="13"/>
        <v>728</v>
      </c>
      <c r="V297" t="str">
        <f t="shared" ca="1" si="14"/>
        <v xml:space="preserve"> </v>
      </c>
    </row>
    <row r="298" spans="1:22">
      <c r="A298" s="3">
        <v>8060021651</v>
      </c>
      <c r="B298" s="30" t="str">
        <f>VLOOKUP(A298,EMPRESAS!$A$1:$B$245,2,0)</f>
        <v>AREDA MARINE FUEL C.I.   S.A.</v>
      </c>
      <c r="C298" s="2" t="str">
        <f>VLOOKUP(A298,EMPRESAS!$A$1:$C$245,3,0)</f>
        <v>Carga General e H.C</v>
      </c>
      <c r="D298" s="140" t="s">
        <v>1010</v>
      </c>
      <c r="E298" s="141">
        <v>55</v>
      </c>
      <c r="F298" s="141" t="s">
        <v>617</v>
      </c>
      <c r="G298" s="141">
        <v>654</v>
      </c>
      <c r="H298" s="141" t="s">
        <v>847</v>
      </c>
      <c r="I298" s="70" t="str">
        <f>VLOOKUP(A298,EMPRESAS!$A$1:$I$245,9,0)</f>
        <v>MAGDALENA</v>
      </c>
      <c r="J298" s="141">
        <v>10</v>
      </c>
      <c r="K298" s="71" t="str">
        <f>VLOOKUP(J298,AUXILIAR_TIPO_ASEGURADORA!$A$2:$B$19,2,0)</f>
        <v>CONDOR</v>
      </c>
      <c r="L298" s="141" t="s">
        <v>1011</v>
      </c>
      <c r="M298" s="142">
        <v>38875</v>
      </c>
      <c r="N298" s="141" t="s">
        <v>1012</v>
      </c>
      <c r="O298" s="142">
        <v>38875</v>
      </c>
      <c r="P298" s="141"/>
      <c r="Q298" s="144"/>
      <c r="T298" t="str">
        <f t="shared" ca="1" si="12"/>
        <v>Vencida</v>
      </c>
      <c r="U298">
        <f t="shared" ca="1" si="13"/>
        <v>5773</v>
      </c>
      <c r="V298" t="str">
        <f t="shared" ca="1" si="14"/>
        <v xml:space="preserve"> </v>
      </c>
    </row>
    <row r="299" spans="1:22" ht="15.75" thickBot="1">
      <c r="A299" s="3">
        <v>8060021651</v>
      </c>
      <c r="B299" s="30" t="str">
        <f>VLOOKUP(A299,EMPRESAS!$A$1:$B$245,2,0)</f>
        <v>AREDA MARINE FUEL C.I.   S.A.</v>
      </c>
      <c r="C299" s="2" t="str">
        <f>VLOOKUP(A299,EMPRESAS!$A$1:$C$245,3,0)</f>
        <v>Carga General e H.C</v>
      </c>
      <c r="D299" s="147" t="s">
        <v>1013</v>
      </c>
      <c r="E299" s="148">
        <v>4</v>
      </c>
      <c r="F299" s="148" t="s">
        <v>651</v>
      </c>
      <c r="G299" s="148">
        <v>784</v>
      </c>
      <c r="H299" s="148" t="s">
        <v>847</v>
      </c>
      <c r="I299" s="70" t="str">
        <f>VLOOKUP(A299,EMPRESAS!$A$1:$I$245,9,0)</f>
        <v>MAGDALENA</v>
      </c>
      <c r="J299" s="148">
        <v>10</v>
      </c>
      <c r="K299" s="71" t="str">
        <f>VLOOKUP(J299,AUXILIAR_TIPO_ASEGURADORA!$A$2:$B$19,2,0)</f>
        <v>CONDOR</v>
      </c>
      <c r="L299" s="148" t="s">
        <v>1011</v>
      </c>
      <c r="M299" s="149">
        <v>38875</v>
      </c>
      <c r="N299" s="148" t="s">
        <v>1012</v>
      </c>
      <c r="O299" s="149">
        <v>38875</v>
      </c>
      <c r="P299" s="148"/>
      <c r="Q299" s="151"/>
      <c r="T299" t="str">
        <f t="shared" ca="1" si="12"/>
        <v>Vencida</v>
      </c>
      <c r="U299">
        <f t="shared" ca="1" si="13"/>
        <v>5773</v>
      </c>
      <c r="V299" t="str">
        <f t="shared" ca="1" si="14"/>
        <v xml:space="preserve"> </v>
      </c>
    </row>
    <row r="300" spans="1:22">
      <c r="A300" s="3">
        <v>8040097685</v>
      </c>
      <c r="B300" s="30" t="str">
        <f>VLOOKUP(A300,EMPRESAS!$A$1:$B$245,2,0)</f>
        <v>SERVICIO DE FERRY DE COLOMBIA LIMITADA "SERFECOL LTDA"</v>
      </c>
      <c r="C300" s="2" t="str">
        <f>VLOOKUP(A300,EMPRESAS!$A$1:$C$245,3,0)</f>
        <v>Carga - Transbordo</v>
      </c>
      <c r="D300" s="171" t="s">
        <v>1014</v>
      </c>
      <c r="E300" s="136">
        <v>10610003</v>
      </c>
      <c r="F300" s="136" t="s">
        <v>617</v>
      </c>
      <c r="G300" s="136">
        <v>1.9319999999999999</v>
      </c>
      <c r="H300" s="136" t="s">
        <v>619</v>
      </c>
      <c r="I300" s="70" t="str">
        <f>VLOOKUP(A300,EMPRESAS!$A$1:$I$245,9,0)</f>
        <v>MAGDALENA</v>
      </c>
      <c r="J300" s="137">
        <v>1</v>
      </c>
      <c r="K300" s="71" t="str">
        <f>VLOOKUP(J300,AUXILIAR_TIPO_ASEGURADORA!$A$2:$B$19,2,0)</f>
        <v>PREVISORA</v>
      </c>
      <c r="L300" s="177">
        <v>3000095</v>
      </c>
      <c r="M300" s="178">
        <v>44232</v>
      </c>
      <c r="N300" s="177">
        <v>3000089</v>
      </c>
      <c r="O300" s="178">
        <v>44232</v>
      </c>
      <c r="P300" s="177">
        <v>3000153</v>
      </c>
      <c r="Q300" s="178">
        <v>44232</v>
      </c>
      <c r="T300" t="str">
        <f t="shared" ca="1" si="12"/>
        <v>Vencida</v>
      </c>
      <c r="U300">
        <f t="shared" ca="1" si="13"/>
        <v>416</v>
      </c>
      <c r="V300" t="str">
        <f t="shared" ca="1" si="14"/>
        <v xml:space="preserve"> </v>
      </c>
    </row>
    <row r="301" spans="1:22">
      <c r="A301" s="3">
        <v>8040097685</v>
      </c>
      <c r="B301" s="30" t="str">
        <f>VLOOKUP(A301,EMPRESAS!$A$1:$B$245,2,0)</f>
        <v>SERVICIO DE FERRY DE COLOMBIA LIMITADA "SERFECOL LTDA"</v>
      </c>
      <c r="C301" s="2" t="str">
        <f>VLOOKUP(A301,EMPRESAS!$A$1:$C$245,3,0)</f>
        <v>Carga - Transbordo</v>
      </c>
      <c r="D301" s="23" t="s">
        <v>1015</v>
      </c>
      <c r="E301" s="60">
        <v>10110101</v>
      </c>
      <c r="F301" s="60" t="s">
        <v>617</v>
      </c>
      <c r="G301" s="60">
        <v>1.98</v>
      </c>
      <c r="H301" s="60" t="s">
        <v>841</v>
      </c>
      <c r="I301" s="70" t="str">
        <f>VLOOKUP(A301,EMPRESAS!$A$1:$I$245,9,0)</f>
        <v>MAGDALENA</v>
      </c>
      <c r="J301" s="71">
        <v>1</v>
      </c>
      <c r="K301" s="71" t="str">
        <f>VLOOKUP(J301,AUXILIAR_TIPO_ASEGURADORA!$A$2:$B$19,2,0)</f>
        <v>PREVISORA</v>
      </c>
      <c r="L301" s="77">
        <v>3000095</v>
      </c>
      <c r="M301" s="178">
        <v>44232</v>
      </c>
      <c r="N301" s="77">
        <v>3000089</v>
      </c>
      <c r="O301" s="178">
        <v>44232</v>
      </c>
      <c r="P301" s="77">
        <v>3000153</v>
      </c>
      <c r="Q301" s="178">
        <v>44232</v>
      </c>
      <c r="T301" t="str">
        <f t="shared" ca="1" si="12"/>
        <v>Vencida</v>
      </c>
      <c r="U301">
        <f t="shared" ca="1" si="13"/>
        <v>416</v>
      </c>
    </row>
    <row r="302" spans="1:22">
      <c r="A302" s="3">
        <v>8040097685</v>
      </c>
      <c r="B302" s="30" t="str">
        <f>VLOOKUP(A302,EMPRESAS!$A$1:$B$245,2,0)</f>
        <v>SERVICIO DE FERRY DE COLOMBIA LIMITADA "SERFECOL LTDA"</v>
      </c>
      <c r="C302" s="2" t="str">
        <f>VLOOKUP(A302,EMPRESAS!$A$1:$C$245,3,0)</f>
        <v>Carga - Transbordo</v>
      </c>
      <c r="D302" s="23" t="s">
        <v>1016</v>
      </c>
      <c r="E302" s="60">
        <v>10110884</v>
      </c>
      <c r="F302" s="60" t="s">
        <v>617</v>
      </c>
      <c r="G302" s="60">
        <v>1.556</v>
      </c>
      <c r="H302" s="60" t="s">
        <v>619</v>
      </c>
      <c r="I302" s="70" t="str">
        <f>VLOOKUP(A302,EMPRESAS!$A$1:$I$245,9,0)</f>
        <v>MAGDALENA</v>
      </c>
      <c r="J302" s="71">
        <v>1</v>
      </c>
      <c r="K302" s="71" t="str">
        <f>VLOOKUP(J302,AUXILIAR_TIPO_ASEGURADORA!$A$2:$B$19,2,0)</f>
        <v>PREVISORA</v>
      </c>
      <c r="L302" s="77">
        <v>3000095</v>
      </c>
      <c r="M302" s="178">
        <v>44232</v>
      </c>
      <c r="N302" s="77">
        <v>3000089</v>
      </c>
      <c r="O302" s="178">
        <v>44232</v>
      </c>
      <c r="P302" s="77">
        <v>3000153</v>
      </c>
      <c r="Q302" s="178">
        <v>44232</v>
      </c>
      <c r="T302" t="str">
        <f t="shared" ca="1" si="12"/>
        <v>Vencida</v>
      </c>
      <c r="U302">
        <f t="shared" ca="1" si="13"/>
        <v>416</v>
      </c>
      <c r="V302" t="str">
        <f t="shared" ca="1" si="14"/>
        <v xml:space="preserve"> </v>
      </c>
    </row>
    <row r="303" spans="1:22">
      <c r="A303" s="3">
        <v>8040097685</v>
      </c>
      <c r="B303" s="30" t="str">
        <f>VLOOKUP(A303,EMPRESAS!$A$1:$B$245,2,0)</f>
        <v>SERVICIO DE FERRY DE COLOMBIA LIMITADA "SERFECOL LTDA"</v>
      </c>
      <c r="C303" s="2" t="str">
        <f>VLOOKUP(A303,EMPRESAS!$A$1:$C$245,3,0)</f>
        <v>Carga - Transbordo</v>
      </c>
      <c r="D303" s="23" t="s">
        <v>1017</v>
      </c>
      <c r="E303" s="60">
        <v>70001</v>
      </c>
      <c r="F303" s="60" t="s">
        <v>651</v>
      </c>
      <c r="G303" s="60">
        <v>312</v>
      </c>
      <c r="H303" s="60" t="s">
        <v>619</v>
      </c>
      <c r="I303" s="70" t="str">
        <f>VLOOKUP(A303,EMPRESAS!$A$1:$I$245,9,0)</f>
        <v>MAGDALENA</v>
      </c>
      <c r="J303" s="71">
        <v>1</v>
      </c>
      <c r="K303" s="71" t="str">
        <f>VLOOKUP(J303,AUXILIAR_TIPO_ASEGURADORA!$A$2:$B$19,2,0)</f>
        <v>PREVISORA</v>
      </c>
      <c r="L303" s="77">
        <v>3000095</v>
      </c>
      <c r="M303" s="178">
        <v>44232</v>
      </c>
      <c r="N303" s="77">
        <v>3000089</v>
      </c>
      <c r="O303" s="178">
        <v>44232</v>
      </c>
      <c r="P303" s="77">
        <v>3000153</v>
      </c>
      <c r="Q303" s="178">
        <v>44232</v>
      </c>
      <c r="T303" t="str">
        <f t="shared" ca="1" si="12"/>
        <v>Vencida</v>
      </c>
      <c r="U303">
        <f t="shared" ca="1" si="13"/>
        <v>416</v>
      </c>
      <c r="V303" t="str">
        <f t="shared" ca="1" si="14"/>
        <v xml:space="preserve"> </v>
      </c>
    </row>
    <row r="304" spans="1:22">
      <c r="A304" s="3">
        <v>8060165051</v>
      </c>
      <c r="B304" s="30" t="str">
        <f>VLOOKUP(A304,EMPRESAS!$A$1:$B$245,2,0)</f>
        <v>SERVICIOS REMOLCOSTA S.A.S.</v>
      </c>
      <c r="C304" s="2" t="str">
        <f>VLOOKUP(A304,EMPRESAS!$A$1:$C$245,3,0)</f>
        <v xml:space="preserve">Carga General </v>
      </c>
      <c r="D304" s="22" t="s">
        <v>1018</v>
      </c>
      <c r="E304" s="60">
        <v>1288</v>
      </c>
      <c r="F304" s="60" t="s">
        <v>617</v>
      </c>
      <c r="G304" s="60">
        <v>1155</v>
      </c>
      <c r="H304" s="60" t="s">
        <v>847</v>
      </c>
      <c r="I304" s="70" t="str">
        <f>VLOOKUP(A304,EMPRESAS!$A$1:$I$245,9,0)</f>
        <v>MAGDALENA</v>
      </c>
      <c r="J304" s="71">
        <v>1</v>
      </c>
      <c r="K304" s="71" t="str">
        <f>VLOOKUP(J304,AUXILIAR_TIPO_ASEGURADORA!$A$2:$B$19,2,0)</f>
        <v>PREVISORA</v>
      </c>
      <c r="L304" s="71">
        <v>3000132</v>
      </c>
      <c r="M304" s="72">
        <v>43879</v>
      </c>
      <c r="N304" s="71">
        <v>3000091</v>
      </c>
      <c r="O304" s="72">
        <v>43879</v>
      </c>
      <c r="P304" s="71"/>
      <c r="Q304" s="71"/>
      <c r="T304" t="str">
        <f t="shared" ca="1" si="12"/>
        <v>Vencida</v>
      </c>
      <c r="U304">
        <f t="shared" ca="1" si="13"/>
        <v>769</v>
      </c>
      <c r="V304" t="str">
        <f t="shared" ca="1" si="14"/>
        <v xml:space="preserve"> </v>
      </c>
    </row>
    <row r="305" spans="1:22">
      <c r="A305" s="3">
        <v>8060165051</v>
      </c>
      <c r="B305" s="30" t="str">
        <f>VLOOKUP(A305,EMPRESAS!$A$1:$B$245,2,0)</f>
        <v>SERVICIOS REMOLCOSTA S.A.S.</v>
      </c>
      <c r="C305" s="2" t="str">
        <f>VLOOKUP(A305,EMPRESAS!$A$1:$C$245,3,0)</f>
        <v xml:space="preserve">Carga General </v>
      </c>
      <c r="D305" s="22" t="s">
        <v>1019</v>
      </c>
      <c r="E305" s="60">
        <v>1289</v>
      </c>
      <c r="F305" s="60" t="s">
        <v>617</v>
      </c>
      <c r="G305" s="60">
        <v>2321</v>
      </c>
      <c r="H305" s="60" t="s">
        <v>619</v>
      </c>
      <c r="I305" s="70" t="str">
        <f>VLOOKUP(A305,EMPRESAS!$A$1:$I$245,9,0)</f>
        <v>MAGDALENA</v>
      </c>
      <c r="J305" s="71">
        <v>1</v>
      </c>
      <c r="K305" s="71" t="str">
        <f>VLOOKUP(J305,AUXILIAR_TIPO_ASEGURADORA!$A$2:$B$19,2,0)</f>
        <v>PREVISORA</v>
      </c>
      <c r="L305" s="71">
        <v>3000132</v>
      </c>
      <c r="M305" s="72">
        <v>43879</v>
      </c>
      <c r="N305" s="71">
        <v>3000091</v>
      </c>
      <c r="O305" s="72">
        <v>43879</v>
      </c>
      <c r="P305" s="71"/>
      <c r="Q305" s="72"/>
      <c r="T305" t="str">
        <f t="shared" ca="1" si="12"/>
        <v>Vencida</v>
      </c>
      <c r="U305">
        <f t="shared" ca="1" si="13"/>
        <v>769</v>
      </c>
    </row>
    <row r="306" spans="1:22">
      <c r="A306" s="3">
        <v>8060165051</v>
      </c>
      <c r="B306" s="30" t="str">
        <f>VLOOKUP(A306,EMPRESAS!$A$1:$B$245,2,0)</f>
        <v>SERVICIOS REMOLCOSTA S.A.S.</v>
      </c>
      <c r="C306" s="2" t="str">
        <f>VLOOKUP(A306,EMPRESAS!$A$1:$C$245,3,0)</f>
        <v xml:space="preserve">Carga General </v>
      </c>
      <c r="D306" s="22" t="s">
        <v>1020</v>
      </c>
      <c r="E306" s="60">
        <v>11410096</v>
      </c>
      <c r="F306" s="60" t="s">
        <v>617</v>
      </c>
      <c r="G306" s="60">
        <v>2045</v>
      </c>
      <c r="H306" s="60" t="s">
        <v>619</v>
      </c>
      <c r="I306" s="70" t="str">
        <f>VLOOKUP(A306,EMPRESAS!$A$1:$I$245,9,0)</f>
        <v>MAGDALENA</v>
      </c>
      <c r="J306" s="71">
        <v>1</v>
      </c>
      <c r="K306" s="71" t="str">
        <f>VLOOKUP(J306,AUXILIAR_TIPO_ASEGURADORA!$A$2:$B$19,2,0)</f>
        <v>PREVISORA</v>
      </c>
      <c r="L306" s="71">
        <v>3000132</v>
      </c>
      <c r="M306" s="72">
        <v>43879</v>
      </c>
      <c r="N306" s="71">
        <v>3000091</v>
      </c>
      <c r="O306" s="72">
        <v>43879</v>
      </c>
      <c r="P306" s="71"/>
      <c r="Q306" s="72"/>
      <c r="T306" t="str">
        <f t="shared" ca="1" si="12"/>
        <v>Vencida</v>
      </c>
      <c r="U306">
        <f t="shared" ca="1" si="13"/>
        <v>769</v>
      </c>
    </row>
    <row r="307" spans="1:22">
      <c r="A307" s="3">
        <v>8060165051</v>
      </c>
      <c r="B307" s="30" t="str">
        <f>VLOOKUP(A307,EMPRESAS!$A$1:$B$245,2,0)</f>
        <v>SERVICIOS REMOLCOSTA S.A.S.</v>
      </c>
      <c r="C307" s="2" t="str">
        <f>VLOOKUP(A307,EMPRESAS!$A$1:$C$245,3,0)</f>
        <v xml:space="preserve">Carga General </v>
      </c>
      <c r="D307" s="22" t="s">
        <v>1021</v>
      </c>
      <c r="E307" s="60">
        <v>205</v>
      </c>
      <c r="F307" s="60" t="s">
        <v>617</v>
      </c>
      <c r="G307" s="60">
        <v>1182</v>
      </c>
      <c r="H307" s="60" t="s">
        <v>847</v>
      </c>
      <c r="I307" s="70" t="str">
        <f>VLOOKUP(A307,EMPRESAS!$A$1:$I$245,9,0)</f>
        <v>MAGDALENA</v>
      </c>
      <c r="J307" s="71">
        <v>1</v>
      </c>
      <c r="K307" s="71" t="str">
        <f>VLOOKUP(J307,AUXILIAR_TIPO_ASEGURADORA!$A$2:$B$19,2,0)</f>
        <v>PREVISORA</v>
      </c>
      <c r="L307" s="71">
        <v>3000132</v>
      </c>
      <c r="M307" s="72">
        <v>43879</v>
      </c>
      <c r="N307" s="71">
        <v>3000091</v>
      </c>
      <c r="O307" s="72">
        <v>43879</v>
      </c>
      <c r="P307" s="71"/>
      <c r="Q307" s="72"/>
      <c r="T307" t="str">
        <f t="shared" ca="1" si="12"/>
        <v>Vencida</v>
      </c>
      <c r="U307">
        <f t="shared" ca="1" si="13"/>
        <v>769</v>
      </c>
    </row>
    <row r="308" spans="1:22">
      <c r="A308" s="3">
        <v>8060165051</v>
      </c>
      <c r="B308" s="30" t="str">
        <f>VLOOKUP(A308,EMPRESAS!$A$1:$B$245,2,0)</f>
        <v>SERVICIOS REMOLCOSTA S.A.S.</v>
      </c>
      <c r="C308" s="2" t="str">
        <f>VLOOKUP(A308,EMPRESAS!$A$1:$C$245,3,0)</f>
        <v xml:space="preserve">Carga General </v>
      </c>
      <c r="D308" s="22" t="s">
        <v>1022</v>
      </c>
      <c r="E308" s="60">
        <v>11410058</v>
      </c>
      <c r="F308" s="60" t="s">
        <v>651</v>
      </c>
      <c r="G308" s="60">
        <v>1031</v>
      </c>
      <c r="H308" s="60" t="s">
        <v>619</v>
      </c>
      <c r="I308" s="70" t="str">
        <f>VLOOKUP(A308,EMPRESAS!$A$1:$I$245,9,0)</f>
        <v>MAGDALENA</v>
      </c>
      <c r="J308" s="71">
        <v>1</v>
      </c>
      <c r="K308" s="71" t="str">
        <f>VLOOKUP(J308,AUXILIAR_TIPO_ASEGURADORA!$A$2:$B$19,2,0)</f>
        <v>PREVISORA</v>
      </c>
      <c r="L308" s="71">
        <v>3000132</v>
      </c>
      <c r="M308" s="72">
        <v>43879</v>
      </c>
      <c r="N308" s="71">
        <v>3000091</v>
      </c>
      <c r="O308" s="72">
        <v>43879</v>
      </c>
      <c r="P308" s="71"/>
      <c r="Q308" s="72"/>
      <c r="T308" t="str">
        <f t="shared" ca="1" si="12"/>
        <v>Vencida</v>
      </c>
      <c r="U308">
        <f t="shared" ca="1" si="13"/>
        <v>769</v>
      </c>
    </row>
    <row r="309" spans="1:22">
      <c r="A309" s="3">
        <v>8060165051</v>
      </c>
      <c r="B309" s="30" t="str">
        <f>VLOOKUP(A309,EMPRESAS!$A$1:$B$245,2,0)</f>
        <v>SERVICIOS REMOLCOSTA S.A.S.</v>
      </c>
      <c r="C309" s="2" t="str">
        <f>VLOOKUP(A309,EMPRESAS!$A$1:$C$245,3,0)</f>
        <v xml:space="preserve">Carga General </v>
      </c>
      <c r="D309" s="22" t="s">
        <v>1023</v>
      </c>
      <c r="E309" s="60">
        <v>11410151</v>
      </c>
      <c r="F309" s="60" t="s">
        <v>651</v>
      </c>
      <c r="G309" s="60">
        <v>344</v>
      </c>
      <c r="H309" s="60" t="s">
        <v>847</v>
      </c>
      <c r="I309" s="70" t="str">
        <f>VLOOKUP(A309,EMPRESAS!$A$1:$I$245,9,0)</f>
        <v>MAGDALENA</v>
      </c>
      <c r="J309" s="71">
        <v>1</v>
      </c>
      <c r="K309" s="71" t="str">
        <f>VLOOKUP(J309,AUXILIAR_TIPO_ASEGURADORA!$A$2:$B$19,2,0)</f>
        <v>PREVISORA</v>
      </c>
      <c r="L309" s="71">
        <v>3000132</v>
      </c>
      <c r="M309" s="72">
        <v>43879</v>
      </c>
      <c r="N309" s="71">
        <v>3000091</v>
      </c>
      <c r="O309" s="72">
        <v>43879</v>
      </c>
      <c r="P309" s="71"/>
      <c r="Q309" s="72"/>
      <c r="T309" t="str">
        <f t="shared" ca="1" si="12"/>
        <v>Vencida</v>
      </c>
      <c r="U309">
        <f t="shared" ca="1" si="13"/>
        <v>769</v>
      </c>
      <c r="V309" t="str">
        <f t="shared" ca="1" si="14"/>
        <v xml:space="preserve"> </v>
      </c>
    </row>
    <row r="310" spans="1:22" ht="15.75" thickBot="1">
      <c r="A310" s="3">
        <v>8060165051</v>
      </c>
      <c r="B310" s="30" t="str">
        <f>VLOOKUP(A310,EMPRESAS!$A$1:$B$245,2,0)</f>
        <v>SERVICIOS REMOLCOSTA S.A.S.</v>
      </c>
      <c r="C310" s="2" t="str">
        <f>VLOOKUP(A310,EMPRESAS!$A$1:$C$245,3,0)</f>
        <v xml:space="preserve">Carga General </v>
      </c>
      <c r="D310" s="22" t="s">
        <v>1024</v>
      </c>
      <c r="E310" s="60">
        <v>56</v>
      </c>
      <c r="F310" s="60" t="s">
        <v>651</v>
      </c>
      <c r="G310" s="60">
        <v>223</v>
      </c>
      <c r="H310" s="60" t="s">
        <v>847</v>
      </c>
      <c r="I310" s="70" t="str">
        <f>VLOOKUP(A310,EMPRESAS!$A$1:$I$245,9,0)</f>
        <v>MAGDALENA</v>
      </c>
      <c r="J310" s="71">
        <v>1</v>
      </c>
      <c r="K310" s="71" t="str">
        <f>VLOOKUP(J310,AUXILIAR_TIPO_ASEGURADORA!$A$2:$B$19,2,0)</f>
        <v>PREVISORA</v>
      </c>
      <c r="L310" s="71">
        <v>3000132</v>
      </c>
      <c r="M310" s="72">
        <v>43879</v>
      </c>
      <c r="N310" s="71">
        <v>3000091</v>
      </c>
      <c r="O310" s="72">
        <v>43879</v>
      </c>
      <c r="P310" s="71"/>
      <c r="Q310" s="72"/>
      <c r="T310" t="str">
        <f t="shared" ca="1" si="12"/>
        <v>Vencida</v>
      </c>
      <c r="U310">
        <f t="shared" ca="1" si="13"/>
        <v>769</v>
      </c>
      <c r="V310" t="str">
        <f t="shared" ca="1" si="14"/>
        <v xml:space="preserve"> </v>
      </c>
    </row>
    <row r="311" spans="1:22">
      <c r="A311" s="3">
        <v>8060108059</v>
      </c>
      <c r="B311" s="30" t="str">
        <f>VLOOKUP(A311,EMPRESAS!$A$1:$B$245,2,0)</f>
        <v>BUNKERS OIL COLOMBIA LTDA.</v>
      </c>
      <c r="C311" s="2" t="str">
        <f>VLOOKUP(A311,EMPRESAS!$A$1:$C$245,3,0)</f>
        <v>Carga General e H.C</v>
      </c>
      <c r="D311" s="140" t="s">
        <v>1025</v>
      </c>
      <c r="E311" s="141">
        <v>4125022</v>
      </c>
      <c r="F311" s="141" t="s">
        <v>617</v>
      </c>
      <c r="G311" s="141">
        <v>2239</v>
      </c>
      <c r="H311" s="141" t="s">
        <v>841</v>
      </c>
      <c r="I311" s="70" t="str">
        <f>VLOOKUP(A311,EMPRESAS!$A$1:$I$245,9,0)</f>
        <v>MAGDALENA</v>
      </c>
      <c r="J311" s="141">
        <v>10</v>
      </c>
      <c r="K311" s="71" t="str">
        <f>VLOOKUP(J311,AUXILIAR_TIPO_ASEGURADORA!$A$2:$B$19,2,0)</f>
        <v>CONDOR</v>
      </c>
      <c r="L311" s="143" t="s">
        <v>1026</v>
      </c>
      <c r="M311" s="142">
        <v>38862</v>
      </c>
      <c r="N311" s="143" t="s">
        <v>1027</v>
      </c>
      <c r="O311" s="142">
        <v>38862</v>
      </c>
      <c r="P311" s="141" t="s">
        <v>1027</v>
      </c>
      <c r="Q311" s="159">
        <v>38862</v>
      </c>
      <c r="T311" t="str">
        <f t="shared" ca="1" si="12"/>
        <v>Vencida</v>
      </c>
      <c r="U311">
        <f t="shared" ca="1" si="13"/>
        <v>5786</v>
      </c>
      <c r="V311" t="str">
        <f t="shared" ca="1" si="14"/>
        <v xml:space="preserve"> </v>
      </c>
    </row>
    <row r="312" spans="1:22">
      <c r="A312" s="3">
        <v>8060108059</v>
      </c>
      <c r="B312" s="30" t="str">
        <f>VLOOKUP(A312,EMPRESAS!$A$1:$B$245,2,0)</f>
        <v>BUNKERS OIL COLOMBIA LTDA.</v>
      </c>
      <c r="C312" s="2" t="str">
        <f>VLOOKUP(A312,EMPRESAS!$A$1:$C$245,3,0)</f>
        <v>Carga General e H.C</v>
      </c>
      <c r="D312" s="145" t="s">
        <v>1028</v>
      </c>
      <c r="E312" s="117">
        <v>4125958</v>
      </c>
      <c r="F312" s="117" t="s">
        <v>651</v>
      </c>
      <c r="G312" s="117">
        <v>862</v>
      </c>
      <c r="H312" s="117" t="s">
        <v>619</v>
      </c>
      <c r="I312" s="70" t="str">
        <f>VLOOKUP(A312,EMPRESAS!$A$1:$I$245,9,0)</f>
        <v>MAGDALENA</v>
      </c>
      <c r="J312" s="117">
        <v>10</v>
      </c>
      <c r="K312" s="71" t="str">
        <f>VLOOKUP(J312,AUXILIAR_TIPO_ASEGURADORA!$A$2:$B$19,2,0)</f>
        <v>CONDOR</v>
      </c>
      <c r="L312" s="120" t="s">
        <v>1029</v>
      </c>
      <c r="M312" s="118">
        <v>38863</v>
      </c>
      <c r="N312" s="120" t="s">
        <v>1030</v>
      </c>
      <c r="O312" s="118">
        <v>38863</v>
      </c>
      <c r="P312" s="117" t="s">
        <v>1030</v>
      </c>
      <c r="Q312" s="156">
        <v>38863</v>
      </c>
      <c r="T312" t="str">
        <f t="shared" ca="1" si="12"/>
        <v>Vencida</v>
      </c>
      <c r="U312">
        <f t="shared" ca="1" si="13"/>
        <v>5785</v>
      </c>
      <c r="V312" t="str">
        <f t="shared" ca="1" si="14"/>
        <v xml:space="preserve"> </v>
      </c>
    </row>
    <row r="313" spans="1:22" ht="15.75" thickBot="1">
      <c r="A313" s="3">
        <v>8060108059</v>
      </c>
      <c r="B313" s="30" t="str">
        <f>VLOOKUP(A313,EMPRESAS!$A$1:$B$245,2,0)</f>
        <v>BUNKERS OIL COLOMBIA LTDA.</v>
      </c>
      <c r="C313" s="2" t="str">
        <f>VLOOKUP(A313,EMPRESAS!$A$1:$C$245,3,0)</f>
        <v>Carga General e H.C</v>
      </c>
      <c r="D313" s="147" t="s">
        <v>1031</v>
      </c>
      <c r="E313" s="148">
        <v>4125025</v>
      </c>
      <c r="F313" s="148" t="s">
        <v>651</v>
      </c>
      <c r="G313" s="148">
        <v>1590</v>
      </c>
      <c r="H313" s="148" t="s">
        <v>841</v>
      </c>
      <c r="I313" s="70" t="str">
        <f>VLOOKUP(A313,EMPRESAS!$A$1:$I$245,9,0)</f>
        <v>MAGDALENA</v>
      </c>
      <c r="J313" s="148">
        <v>10</v>
      </c>
      <c r="K313" s="71" t="str">
        <f>VLOOKUP(J313,AUXILIAR_TIPO_ASEGURADORA!$A$2:$B$19,2,0)</f>
        <v>CONDOR</v>
      </c>
      <c r="L313" s="150" t="s">
        <v>1032</v>
      </c>
      <c r="M313" s="149">
        <v>39170</v>
      </c>
      <c r="N313" s="150" t="s">
        <v>1033</v>
      </c>
      <c r="O313" s="149">
        <v>39163</v>
      </c>
      <c r="P313" s="148"/>
      <c r="Q313" s="151"/>
      <c r="T313" t="str">
        <f t="shared" ca="1" si="12"/>
        <v>Vencida</v>
      </c>
      <c r="U313">
        <f t="shared" ca="1" si="13"/>
        <v>5485</v>
      </c>
      <c r="V313" t="str">
        <f t="shared" ca="1" si="14"/>
        <v xml:space="preserve"> </v>
      </c>
    </row>
    <row r="314" spans="1:22">
      <c r="A314" s="3">
        <v>8002016874</v>
      </c>
      <c r="B314" s="30" t="str">
        <f>VLOOKUP(A314,EMPRESAS!$A$1:$B$245,2,0)</f>
        <v>LA CANDELARIA S. EN C.</v>
      </c>
      <c r="C314" s="2" t="str">
        <f>VLOOKUP(A314,EMPRESAS!$A$1:$C$245,3,0)</f>
        <v xml:space="preserve">Carga General </v>
      </c>
      <c r="D314" s="57" t="s">
        <v>1034</v>
      </c>
      <c r="E314" s="136">
        <v>755</v>
      </c>
      <c r="F314" s="136" t="s">
        <v>653</v>
      </c>
      <c r="G314" s="136">
        <v>1005</v>
      </c>
      <c r="H314" s="136" t="s">
        <v>619</v>
      </c>
      <c r="I314" s="70" t="str">
        <f>VLOOKUP(A314,EMPRESAS!$A$1:$I$245,9,0)</f>
        <v>MAGDALENA</v>
      </c>
      <c r="J314" s="137">
        <v>1</v>
      </c>
      <c r="K314" s="71" t="str">
        <f>VLOOKUP(J314,AUXILIAR_TIPO_ASEGURADORA!$A$2:$B$19,2,0)</f>
        <v>PREVISORA</v>
      </c>
      <c r="L314" s="137">
        <v>3000420</v>
      </c>
      <c r="M314" s="138">
        <v>43772</v>
      </c>
      <c r="N314" s="137">
        <v>3000646</v>
      </c>
      <c r="O314" s="138">
        <v>43772</v>
      </c>
      <c r="P314" s="137"/>
      <c r="Q314" s="137"/>
      <c r="T314" t="str">
        <f t="shared" ca="1" si="12"/>
        <v>Vencida</v>
      </c>
      <c r="U314">
        <f t="shared" ca="1" si="13"/>
        <v>876</v>
      </c>
      <c r="V314" t="str">
        <f t="shared" ca="1" si="14"/>
        <v xml:space="preserve"> </v>
      </c>
    </row>
    <row r="315" spans="1:22">
      <c r="A315" s="3">
        <v>8002016874</v>
      </c>
      <c r="B315" s="30" t="str">
        <f>VLOOKUP(A315,EMPRESAS!$A$1:$B$245,2,0)</f>
        <v>LA CANDELARIA S. EN C.</v>
      </c>
      <c r="C315" s="2" t="str">
        <f>VLOOKUP(A315,EMPRESAS!$A$1:$C$245,3,0)</f>
        <v xml:space="preserve">Carga General </v>
      </c>
      <c r="D315" s="22" t="s">
        <v>1035</v>
      </c>
      <c r="E315" s="60">
        <v>1033</v>
      </c>
      <c r="F315" s="60" t="s">
        <v>651</v>
      </c>
      <c r="G315" s="60">
        <v>304</v>
      </c>
      <c r="H315" s="60" t="s">
        <v>619</v>
      </c>
      <c r="I315" s="70" t="str">
        <f>VLOOKUP(A315,EMPRESAS!$A$1:$I$245,9,0)</f>
        <v>MAGDALENA</v>
      </c>
      <c r="J315" s="71">
        <v>1</v>
      </c>
      <c r="K315" s="71" t="str">
        <f>VLOOKUP(J315,AUXILIAR_TIPO_ASEGURADORA!$A$2:$B$19,2,0)</f>
        <v>PREVISORA</v>
      </c>
      <c r="L315" s="71">
        <v>3000420</v>
      </c>
      <c r="M315" s="72">
        <v>43772</v>
      </c>
      <c r="N315" s="71">
        <v>3000646</v>
      </c>
      <c r="O315" s="72">
        <v>43772</v>
      </c>
      <c r="P315" s="71"/>
      <c r="Q315" s="71"/>
      <c r="T315" t="str">
        <f t="shared" ca="1" si="12"/>
        <v>Vencida</v>
      </c>
      <c r="U315">
        <f t="shared" ca="1" si="13"/>
        <v>876</v>
      </c>
      <c r="V315" t="str">
        <f t="shared" ca="1" si="14"/>
        <v xml:space="preserve"> </v>
      </c>
    </row>
    <row r="316" spans="1:22">
      <c r="A316" s="3">
        <v>8002016874</v>
      </c>
      <c r="B316" s="30" t="str">
        <f>VLOOKUP(A316,EMPRESAS!$A$1:$B$245,2,0)</f>
        <v>LA CANDELARIA S. EN C.</v>
      </c>
      <c r="C316" s="2" t="str">
        <f>VLOOKUP(A316,EMPRESAS!$A$1:$C$245,3,0)</f>
        <v xml:space="preserve">Carga General </v>
      </c>
      <c r="D316" s="89" t="s">
        <v>1036</v>
      </c>
      <c r="E316" s="60">
        <v>172</v>
      </c>
      <c r="F316" s="60" t="s">
        <v>651</v>
      </c>
      <c r="G316" s="60">
        <v>460</v>
      </c>
      <c r="H316" s="60" t="s">
        <v>619</v>
      </c>
      <c r="I316" s="70" t="str">
        <f>VLOOKUP(A316,EMPRESAS!$A$1:$I$245,9,0)</f>
        <v>MAGDALENA</v>
      </c>
      <c r="J316" s="71">
        <v>1</v>
      </c>
      <c r="K316" s="71" t="str">
        <f>VLOOKUP(J316,AUXILIAR_TIPO_ASEGURADORA!$A$2:$B$19,2,0)</f>
        <v>PREVISORA</v>
      </c>
      <c r="L316" s="71">
        <v>3000420</v>
      </c>
      <c r="M316" s="72">
        <v>43772</v>
      </c>
      <c r="N316" s="71">
        <v>3000646</v>
      </c>
      <c r="O316" s="72">
        <v>43772</v>
      </c>
      <c r="P316" s="71"/>
      <c r="Q316" s="71"/>
      <c r="T316" t="str">
        <f t="shared" ca="1" si="12"/>
        <v>Vencida</v>
      </c>
      <c r="U316">
        <f t="shared" ca="1" si="13"/>
        <v>876</v>
      </c>
      <c r="V316" t="str">
        <f t="shared" ca="1" si="14"/>
        <v xml:space="preserve"> </v>
      </c>
    </row>
    <row r="317" spans="1:22">
      <c r="A317" s="205">
        <v>8909042242</v>
      </c>
      <c r="B317" s="30" t="str">
        <f>VLOOKUP(A317,EMPRESAS!$A$1:$B$245,2,0)</f>
        <v>C.I.UNION DE BANANEROS DE URABA S.A.-UNIBAN</v>
      </c>
      <c r="C317" s="2" t="str">
        <f>VLOOKUP(A317,EMPRESAS!$A$1:$C$245,3,0)</f>
        <v xml:space="preserve">Carga General </v>
      </c>
      <c r="D317" s="23" t="s">
        <v>1037</v>
      </c>
      <c r="E317" s="60">
        <v>20310001</v>
      </c>
      <c r="F317" s="60" t="s">
        <v>617</v>
      </c>
      <c r="G317" s="60">
        <v>862</v>
      </c>
      <c r="H317" s="60" t="s">
        <v>847</v>
      </c>
      <c r="I317" s="70" t="str">
        <f>VLOOKUP(A317,EMPRESAS!$A$1:$I$245,9,0)</f>
        <v>ATRATO</v>
      </c>
      <c r="J317" s="71">
        <v>6</v>
      </c>
      <c r="K317" s="71" t="str">
        <f>VLOOKUP(J317,AUXILIAR_TIPO_ASEGURADORA!$A$2:$B$19,2,0)</f>
        <v>ALLIANZ SEGUROS</v>
      </c>
      <c r="L317" s="71">
        <v>22082383</v>
      </c>
      <c r="M317" s="72">
        <v>43190</v>
      </c>
      <c r="N317" s="71">
        <v>22082383</v>
      </c>
      <c r="O317" s="72">
        <v>43190</v>
      </c>
      <c r="P317" s="71"/>
      <c r="Q317" s="72"/>
      <c r="T317" t="str">
        <f t="shared" ca="1" si="12"/>
        <v>Vencida</v>
      </c>
      <c r="U317">
        <f t="shared" ca="1" si="13"/>
        <v>1458</v>
      </c>
    </row>
    <row r="318" spans="1:22">
      <c r="A318" s="205">
        <v>8909042242</v>
      </c>
      <c r="B318" s="30" t="str">
        <f>VLOOKUP(A318,EMPRESAS!$A$1:$B$245,2,0)</f>
        <v>C.I.UNION DE BANANEROS DE URABA S.A.-UNIBAN</v>
      </c>
      <c r="C318" s="2" t="str">
        <f>VLOOKUP(A318,EMPRESAS!$A$1:$C$245,3,0)</f>
        <v xml:space="preserve">Carga General </v>
      </c>
      <c r="D318" s="23" t="s">
        <v>1038</v>
      </c>
      <c r="E318" s="60">
        <v>20310002</v>
      </c>
      <c r="F318" s="60" t="s">
        <v>617</v>
      </c>
      <c r="G318" s="60">
        <v>862</v>
      </c>
      <c r="H318" s="60" t="s">
        <v>847</v>
      </c>
      <c r="I318" s="70" t="str">
        <f>VLOOKUP(A318,EMPRESAS!$A$1:$I$245,9,0)</f>
        <v>ATRATO</v>
      </c>
      <c r="J318" s="71">
        <v>6</v>
      </c>
      <c r="K318" s="71" t="str">
        <f>VLOOKUP(J318,AUXILIAR_TIPO_ASEGURADORA!$A$2:$B$19,2,0)</f>
        <v>ALLIANZ SEGUROS</v>
      </c>
      <c r="L318" s="71">
        <v>22082383</v>
      </c>
      <c r="M318" s="72">
        <v>43190</v>
      </c>
      <c r="N318" s="71">
        <v>22082383</v>
      </c>
      <c r="O318" s="72">
        <v>43190</v>
      </c>
      <c r="P318" s="71"/>
      <c r="Q318" s="72"/>
      <c r="T318" t="str">
        <f t="shared" ca="1" si="12"/>
        <v>Vencida</v>
      </c>
      <c r="U318">
        <f t="shared" ca="1" si="13"/>
        <v>1458</v>
      </c>
    </row>
    <row r="319" spans="1:22">
      <c r="A319" s="205">
        <v>8909042242</v>
      </c>
      <c r="B319" s="30" t="str">
        <f>VLOOKUP(A319,EMPRESAS!$A$1:$B$245,2,0)</f>
        <v>C.I.UNION DE BANANEROS DE URABA S.A.-UNIBAN</v>
      </c>
      <c r="C319" s="2" t="str">
        <f>VLOOKUP(A319,EMPRESAS!$A$1:$C$245,3,0)</f>
        <v xml:space="preserve">Carga General </v>
      </c>
      <c r="D319" s="23" t="s">
        <v>1039</v>
      </c>
      <c r="E319" s="60">
        <v>20310003</v>
      </c>
      <c r="F319" s="60" t="s">
        <v>617</v>
      </c>
      <c r="G319" s="60">
        <v>862</v>
      </c>
      <c r="H319" s="60" t="s">
        <v>847</v>
      </c>
      <c r="I319" s="70" t="str">
        <f>VLOOKUP(A319,EMPRESAS!$A$1:$I$245,9,0)</f>
        <v>ATRATO</v>
      </c>
      <c r="J319" s="71">
        <v>6</v>
      </c>
      <c r="K319" s="71" t="str">
        <f>VLOOKUP(J319,AUXILIAR_TIPO_ASEGURADORA!$A$2:$B$19,2,0)</f>
        <v>ALLIANZ SEGUROS</v>
      </c>
      <c r="L319" s="71">
        <v>22082383</v>
      </c>
      <c r="M319" s="72">
        <v>43190</v>
      </c>
      <c r="N319" s="71">
        <v>22082383</v>
      </c>
      <c r="O319" s="72">
        <v>43190</v>
      </c>
      <c r="P319" s="71"/>
      <c r="Q319" s="72"/>
      <c r="T319" t="str">
        <f t="shared" ca="1" si="12"/>
        <v>Vencida</v>
      </c>
      <c r="U319">
        <f t="shared" ca="1" si="13"/>
        <v>1458</v>
      </c>
    </row>
    <row r="320" spans="1:22">
      <c r="A320" s="205">
        <v>8909042242</v>
      </c>
      <c r="B320" s="30" t="str">
        <f>VLOOKUP(A320,EMPRESAS!$A$1:$B$245,2,0)</f>
        <v>C.I.UNION DE BANANEROS DE URABA S.A.-UNIBAN</v>
      </c>
      <c r="C320" s="2" t="str">
        <f>VLOOKUP(A320,EMPRESAS!$A$1:$C$245,3,0)</f>
        <v xml:space="preserve">Carga General </v>
      </c>
      <c r="D320" s="23" t="s">
        <v>1040</v>
      </c>
      <c r="E320" s="60">
        <v>20310004</v>
      </c>
      <c r="F320" s="60" t="s">
        <v>617</v>
      </c>
      <c r="G320" s="60">
        <v>19</v>
      </c>
      <c r="H320" s="60" t="s">
        <v>847</v>
      </c>
      <c r="I320" s="70" t="str">
        <f>VLOOKUP(A320,EMPRESAS!$A$1:$I$245,9,0)</f>
        <v>ATRATO</v>
      </c>
      <c r="J320" s="71">
        <v>6</v>
      </c>
      <c r="K320" s="71" t="str">
        <f>VLOOKUP(J320,AUXILIAR_TIPO_ASEGURADORA!$A$2:$B$19,2,0)</f>
        <v>ALLIANZ SEGUROS</v>
      </c>
      <c r="L320" s="71">
        <v>22082383</v>
      </c>
      <c r="M320" s="72">
        <v>43190</v>
      </c>
      <c r="N320" s="71">
        <v>22082383</v>
      </c>
      <c r="O320" s="72">
        <v>43190</v>
      </c>
      <c r="P320" s="71"/>
      <c r="Q320" s="72"/>
      <c r="T320" t="str">
        <f t="shared" ca="1" si="12"/>
        <v>Vencida</v>
      </c>
      <c r="U320">
        <f t="shared" ca="1" si="13"/>
        <v>1458</v>
      </c>
    </row>
    <row r="321" spans="1:21">
      <c r="A321" s="205">
        <v>8909042242</v>
      </c>
      <c r="B321" s="30" t="str">
        <f>VLOOKUP(A321,EMPRESAS!$A$1:$B$245,2,0)</f>
        <v>C.I.UNION DE BANANEROS DE URABA S.A.-UNIBAN</v>
      </c>
      <c r="C321" s="2" t="str">
        <f>VLOOKUP(A321,EMPRESAS!$A$1:$C$245,3,0)</f>
        <v xml:space="preserve">Carga General </v>
      </c>
      <c r="D321" s="23" t="s">
        <v>1041</v>
      </c>
      <c r="E321" s="60">
        <v>20310109</v>
      </c>
      <c r="F321" s="60" t="s">
        <v>617</v>
      </c>
      <c r="G321" s="60">
        <v>862</v>
      </c>
      <c r="H321" s="60" t="s">
        <v>847</v>
      </c>
      <c r="I321" s="70" t="str">
        <f>VLOOKUP(A321,EMPRESAS!$A$1:$I$245,9,0)</f>
        <v>ATRATO</v>
      </c>
      <c r="J321" s="71">
        <v>6</v>
      </c>
      <c r="K321" s="71" t="str">
        <f>VLOOKUP(J321,AUXILIAR_TIPO_ASEGURADORA!$A$2:$B$19,2,0)</f>
        <v>ALLIANZ SEGUROS</v>
      </c>
      <c r="L321" s="71">
        <v>22082383</v>
      </c>
      <c r="M321" s="72">
        <v>43190</v>
      </c>
      <c r="N321" s="71">
        <v>22082383</v>
      </c>
      <c r="O321" s="72">
        <v>43190</v>
      </c>
      <c r="P321" s="71"/>
      <c r="Q321" s="72"/>
      <c r="T321" t="str">
        <f t="shared" ca="1" si="12"/>
        <v>Vencida</v>
      </c>
      <c r="U321">
        <f t="shared" ca="1" si="13"/>
        <v>1458</v>
      </c>
    </row>
    <row r="322" spans="1:21">
      <c r="A322" s="205">
        <v>8909042242</v>
      </c>
      <c r="B322" s="30" t="str">
        <f>VLOOKUP(A322,EMPRESAS!$A$1:$B$245,2,0)</f>
        <v>C.I.UNION DE BANANEROS DE URABA S.A.-UNIBAN</v>
      </c>
      <c r="C322" s="2" t="str">
        <f>VLOOKUP(A322,EMPRESAS!$A$1:$C$245,3,0)</f>
        <v xml:space="preserve">Carga General </v>
      </c>
      <c r="D322" s="23" t="s">
        <v>1042</v>
      </c>
      <c r="E322" s="60">
        <v>20310138</v>
      </c>
      <c r="F322" s="60" t="s">
        <v>617</v>
      </c>
      <c r="G322" s="60">
        <v>862</v>
      </c>
      <c r="H322" s="60" t="s">
        <v>847</v>
      </c>
      <c r="I322" s="70" t="str">
        <f>VLOOKUP(A322,EMPRESAS!$A$1:$I$245,9,0)</f>
        <v>ATRATO</v>
      </c>
      <c r="J322" s="71">
        <v>6</v>
      </c>
      <c r="K322" s="71" t="str">
        <f>VLOOKUP(J322,AUXILIAR_TIPO_ASEGURADORA!$A$2:$B$19,2,0)</f>
        <v>ALLIANZ SEGUROS</v>
      </c>
      <c r="L322" s="71">
        <v>22082383</v>
      </c>
      <c r="M322" s="72">
        <v>43190</v>
      </c>
      <c r="N322" s="71">
        <v>22082383</v>
      </c>
      <c r="O322" s="72">
        <v>43190</v>
      </c>
      <c r="P322" s="71"/>
      <c r="Q322" s="72"/>
      <c r="T322" t="str">
        <f t="shared" ref="T322:T385" ca="1" si="15">IF(O322&lt;$Y$1,"Vencida","Vigente")</f>
        <v>Vencida</v>
      </c>
      <c r="U322">
        <f t="shared" ref="U322:U385" ca="1" si="16">$Y$1-O322</f>
        <v>1458</v>
      </c>
    </row>
    <row r="323" spans="1:21">
      <c r="A323" s="205">
        <v>8909042242</v>
      </c>
      <c r="B323" s="30" t="str">
        <f>VLOOKUP(A323,EMPRESAS!$A$1:$B$245,2,0)</f>
        <v>C.I.UNION DE BANANEROS DE URABA S.A.-UNIBAN</v>
      </c>
      <c r="C323" s="2" t="str">
        <f>VLOOKUP(A323,EMPRESAS!$A$1:$C$245,3,0)</f>
        <v xml:space="preserve">Carga General </v>
      </c>
      <c r="D323" s="23" t="s">
        <v>1043</v>
      </c>
      <c r="E323" s="60">
        <v>20310168</v>
      </c>
      <c r="F323" s="60" t="s">
        <v>617</v>
      </c>
      <c r="G323" s="60">
        <v>862</v>
      </c>
      <c r="H323" s="60" t="s">
        <v>847</v>
      </c>
      <c r="I323" s="70" t="str">
        <f>VLOOKUP(A323,EMPRESAS!$A$1:$I$245,9,0)</f>
        <v>ATRATO</v>
      </c>
      <c r="J323" s="71">
        <v>6</v>
      </c>
      <c r="K323" s="71" t="str">
        <f>VLOOKUP(J323,AUXILIAR_TIPO_ASEGURADORA!$A$2:$B$19,2,0)</f>
        <v>ALLIANZ SEGUROS</v>
      </c>
      <c r="L323" s="71">
        <v>22082383</v>
      </c>
      <c r="M323" s="72">
        <v>43190</v>
      </c>
      <c r="N323" s="71">
        <v>22082383</v>
      </c>
      <c r="O323" s="72">
        <v>43190</v>
      </c>
      <c r="P323" s="71"/>
      <c r="Q323" s="72"/>
      <c r="T323" t="str">
        <f t="shared" ca="1" si="15"/>
        <v>Vencida</v>
      </c>
      <c r="U323">
        <f t="shared" ca="1" si="16"/>
        <v>1458</v>
      </c>
    </row>
    <row r="324" spans="1:21">
      <c r="A324" s="205">
        <v>8909042242</v>
      </c>
      <c r="B324" s="30" t="str">
        <f>VLOOKUP(A324,EMPRESAS!$A$1:$B$245,2,0)</f>
        <v>C.I.UNION DE BANANEROS DE URABA S.A.-UNIBAN</v>
      </c>
      <c r="C324" s="2" t="str">
        <f>VLOOKUP(A324,EMPRESAS!$A$1:$C$245,3,0)</f>
        <v xml:space="preserve">Carga General </v>
      </c>
      <c r="D324" s="23" t="s">
        <v>1044</v>
      </c>
      <c r="E324" s="60">
        <v>20310204</v>
      </c>
      <c r="F324" s="60" t="s">
        <v>617</v>
      </c>
      <c r="G324" s="60">
        <v>1043</v>
      </c>
      <c r="H324" s="60" t="s">
        <v>847</v>
      </c>
      <c r="I324" s="70" t="str">
        <f>VLOOKUP(A324,EMPRESAS!$A$1:$I$245,9,0)</f>
        <v>ATRATO</v>
      </c>
      <c r="J324" s="71">
        <v>6</v>
      </c>
      <c r="K324" s="71" t="str">
        <f>VLOOKUP(J324,AUXILIAR_TIPO_ASEGURADORA!$A$2:$B$19,2,0)</f>
        <v>ALLIANZ SEGUROS</v>
      </c>
      <c r="L324" s="71">
        <v>22082383</v>
      </c>
      <c r="M324" s="72">
        <v>43190</v>
      </c>
      <c r="N324" s="71">
        <v>22082383</v>
      </c>
      <c r="O324" s="72">
        <v>43190</v>
      </c>
      <c r="P324" s="71"/>
      <c r="Q324" s="72"/>
      <c r="T324" t="str">
        <f t="shared" ca="1" si="15"/>
        <v>Vencida</v>
      </c>
      <c r="U324">
        <f t="shared" ca="1" si="16"/>
        <v>1458</v>
      </c>
    </row>
    <row r="325" spans="1:21">
      <c r="A325" s="205">
        <v>8909042242</v>
      </c>
      <c r="B325" s="30" t="str">
        <f>VLOOKUP(A325,EMPRESAS!$A$1:$B$245,2,0)</f>
        <v>C.I.UNION DE BANANEROS DE URABA S.A.-UNIBAN</v>
      </c>
      <c r="C325" s="2" t="str">
        <f>VLOOKUP(A325,EMPRESAS!$A$1:$C$245,3,0)</f>
        <v xml:space="preserve">Carga General </v>
      </c>
      <c r="D325" s="23" t="s">
        <v>1045</v>
      </c>
      <c r="E325" s="60">
        <v>20310205</v>
      </c>
      <c r="F325" s="60" t="s">
        <v>617</v>
      </c>
      <c r="G325" s="60">
        <v>1043</v>
      </c>
      <c r="H325" s="60" t="s">
        <v>847</v>
      </c>
      <c r="I325" s="70" t="str">
        <f>VLOOKUP(A325,EMPRESAS!$A$1:$I$245,9,0)</f>
        <v>ATRATO</v>
      </c>
      <c r="J325" s="71">
        <v>6</v>
      </c>
      <c r="K325" s="71" t="str">
        <f>VLOOKUP(J325,AUXILIAR_TIPO_ASEGURADORA!$A$2:$B$19,2,0)</f>
        <v>ALLIANZ SEGUROS</v>
      </c>
      <c r="L325" s="71">
        <v>22082383</v>
      </c>
      <c r="M325" s="72">
        <v>43190</v>
      </c>
      <c r="N325" s="71">
        <v>22082383</v>
      </c>
      <c r="O325" s="72">
        <v>43190</v>
      </c>
      <c r="P325" s="71"/>
      <c r="Q325" s="72"/>
      <c r="T325" t="str">
        <f t="shared" ca="1" si="15"/>
        <v>Vencida</v>
      </c>
      <c r="U325">
        <f t="shared" ca="1" si="16"/>
        <v>1458</v>
      </c>
    </row>
    <row r="326" spans="1:21">
      <c r="A326" s="205">
        <v>8909042242</v>
      </c>
      <c r="B326" s="30" t="str">
        <f>VLOOKUP(A326,EMPRESAS!$A$1:$B$245,2,0)</f>
        <v>C.I.UNION DE BANANEROS DE URABA S.A.-UNIBAN</v>
      </c>
      <c r="C326" s="2" t="str">
        <f>VLOOKUP(A326,EMPRESAS!$A$1:$C$245,3,0)</f>
        <v xml:space="preserve">Carga General </v>
      </c>
      <c r="D326" s="23" t="s">
        <v>1046</v>
      </c>
      <c r="E326" s="60">
        <v>20310206</v>
      </c>
      <c r="F326" s="60" t="s">
        <v>617</v>
      </c>
      <c r="G326" s="60">
        <v>1043</v>
      </c>
      <c r="H326" s="60" t="s">
        <v>847</v>
      </c>
      <c r="I326" s="70" t="str">
        <f>VLOOKUP(A326,EMPRESAS!$A$1:$I$245,9,0)</f>
        <v>ATRATO</v>
      </c>
      <c r="J326" s="71">
        <v>6</v>
      </c>
      <c r="K326" s="71" t="str">
        <f>VLOOKUP(J326,AUXILIAR_TIPO_ASEGURADORA!$A$2:$B$19,2,0)</f>
        <v>ALLIANZ SEGUROS</v>
      </c>
      <c r="L326" s="71">
        <v>22082383</v>
      </c>
      <c r="M326" s="72">
        <v>43190</v>
      </c>
      <c r="N326" s="71">
        <v>22082383</v>
      </c>
      <c r="O326" s="72">
        <v>43190</v>
      </c>
      <c r="P326" s="71"/>
      <c r="Q326" s="72"/>
      <c r="T326" t="str">
        <f t="shared" ca="1" si="15"/>
        <v>Vencida</v>
      </c>
      <c r="U326">
        <f t="shared" ca="1" si="16"/>
        <v>1458</v>
      </c>
    </row>
    <row r="327" spans="1:21">
      <c r="A327" s="205">
        <v>8909042242</v>
      </c>
      <c r="B327" s="30" t="str">
        <f>VLOOKUP(A327,EMPRESAS!$A$1:$B$245,2,0)</f>
        <v>C.I.UNION DE BANANEROS DE URABA S.A.-UNIBAN</v>
      </c>
      <c r="C327" s="2" t="str">
        <f>VLOOKUP(A327,EMPRESAS!$A$1:$C$245,3,0)</f>
        <v xml:space="preserve">Carga General </v>
      </c>
      <c r="D327" s="23" t="s">
        <v>1047</v>
      </c>
      <c r="E327" s="60">
        <v>20310221</v>
      </c>
      <c r="F327" s="60" t="s">
        <v>617</v>
      </c>
      <c r="G327" s="60">
        <v>691</v>
      </c>
      <c r="H327" s="60" t="s">
        <v>847</v>
      </c>
      <c r="I327" s="70" t="str">
        <f>VLOOKUP(A327,EMPRESAS!$A$1:$I$245,9,0)</f>
        <v>ATRATO</v>
      </c>
      <c r="J327" s="71">
        <v>6</v>
      </c>
      <c r="K327" s="71" t="str">
        <f>VLOOKUP(J327,AUXILIAR_TIPO_ASEGURADORA!$A$2:$B$19,2,0)</f>
        <v>ALLIANZ SEGUROS</v>
      </c>
      <c r="L327" s="71">
        <v>22082383</v>
      </c>
      <c r="M327" s="72">
        <v>43190</v>
      </c>
      <c r="N327" s="71">
        <v>22082383</v>
      </c>
      <c r="O327" s="72">
        <v>43190</v>
      </c>
      <c r="P327" s="71"/>
      <c r="Q327" s="72"/>
      <c r="T327" t="str">
        <f t="shared" ca="1" si="15"/>
        <v>Vencida</v>
      </c>
      <c r="U327">
        <f t="shared" ca="1" si="16"/>
        <v>1458</v>
      </c>
    </row>
    <row r="328" spans="1:21">
      <c r="A328" s="205">
        <v>8909042242</v>
      </c>
      <c r="B328" s="30" t="str">
        <f>VLOOKUP(A328,EMPRESAS!$A$1:$B$245,2,0)</f>
        <v>C.I.UNION DE BANANEROS DE URABA S.A.-UNIBAN</v>
      </c>
      <c r="C328" s="2" t="str">
        <f>VLOOKUP(A328,EMPRESAS!$A$1:$C$245,3,0)</f>
        <v xml:space="preserve">Carga General </v>
      </c>
      <c r="D328" s="23" t="s">
        <v>1048</v>
      </c>
      <c r="E328" s="60">
        <v>20310222</v>
      </c>
      <c r="F328" s="60" t="s">
        <v>617</v>
      </c>
      <c r="G328" s="60">
        <v>860</v>
      </c>
      <c r="H328" s="60" t="s">
        <v>847</v>
      </c>
      <c r="I328" s="70" t="str">
        <f>VLOOKUP(A328,EMPRESAS!$A$1:$I$245,9,0)</f>
        <v>ATRATO</v>
      </c>
      <c r="J328" s="71">
        <v>6</v>
      </c>
      <c r="K328" s="71" t="str">
        <f>VLOOKUP(J328,AUXILIAR_TIPO_ASEGURADORA!$A$2:$B$19,2,0)</f>
        <v>ALLIANZ SEGUROS</v>
      </c>
      <c r="L328" s="71">
        <v>22082383</v>
      </c>
      <c r="M328" s="72">
        <v>43190</v>
      </c>
      <c r="N328" s="71">
        <v>22082383</v>
      </c>
      <c r="O328" s="72">
        <v>43190</v>
      </c>
      <c r="P328" s="71"/>
      <c r="Q328" s="72"/>
      <c r="T328" t="str">
        <f t="shared" ca="1" si="15"/>
        <v>Vencida</v>
      </c>
      <c r="U328">
        <f t="shared" ca="1" si="16"/>
        <v>1458</v>
      </c>
    </row>
    <row r="329" spans="1:21">
      <c r="A329" s="205">
        <v>8909042242</v>
      </c>
      <c r="B329" s="30" t="str">
        <f>VLOOKUP(A329,EMPRESAS!$A$1:$B$245,2,0)</f>
        <v>C.I.UNION DE BANANEROS DE URABA S.A.-UNIBAN</v>
      </c>
      <c r="C329" s="2" t="str">
        <f>VLOOKUP(A329,EMPRESAS!$A$1:$C$245,3,0)</f>
        <v xml:space="preserve">Carga General </v>
      </c>
      <c r="D329" s="23" t="s">
        <v>918</v>
      </c>
      <c r="E329" s="60">
        <v>20310223</v>
      </c>
      <c r="F329" s="60" t="s">
        <v>617</v>
      </c>
      <c r="G329" s="60">
        <v>691</v>
      </c>
      <c r="H329" s="60" t="s">
        <v>847</v>
      </c>
      <c r="I329" s="70" t="str">
        <f>VLOOKUP(A329,EMPRESAS!$A$1:$I$245,9,0)</f>
        <v>ATRATO</v>
      </c>
      <c r="J329" s="71">
        <v>6</v>
      </c>
      <c r="K329" s="71" t="str">
        <f>VLOOKUP(J329,AUXILIAR_TIPO_ASEGURADORA!$A$2:$B$19,2,0)</f>
        <v>ALLIANZ SEGUROS</v>
      </c>
      <c r="L329" s="71">
        <v>22082383</v>
      </c>
      <c r="M329" s="72">
        <v>43190</v>
      </c>
      <c r="N329" s="71">
        <v>22082383</v>
      </c>
      <c r="O329" s="72">
        <v>43190</v>
      </c>
      <c r="P329" s="71"/>
      <c r="Q329" s="72"/>
      <c r="T329" t="str">
        <f t="shared" ca="1" si="15"/>
        <v>Vencida</v>
      </c>
      <c r="U329">
        <f t="shared" ca="1" si="16"/>
        <v>1458</v>
      </c>
    </row>
    <row r="330" spans="1:21">
      <c r="A330" s="205">
        <v>8909042242</v>
      </c>
      <c r="B330" s="30" t="str">
        <f>VLOOKUP(A330,EMPRESAS!$A$1:$B$245,2,0)</f>
        <v>C.I.UNION DE BANANEROS DE URABA S.A.-UNIBAN</v>
      </c>
      <c r="C330" s="2" t="str">
        <f>VLOOKUP(A330,EMPRESAS!$A$1:$C$245,3,0)</f>
        <v xml:space="preserve">Carga General </v>
      </c>
      <c r="D330" s="23" t="s">
        <v>1049</v>
      </c>
      <c r="E330" s="65">
        <v>20310008</v>
      </c>
      <c r="F330" s="60" t="s">
        <v>651</v>
      </c>
      <c r="G330" s="60">
        <v>300</v>
      </c>
      <c r="H330" s="60" t="s">
        <v>847</v>
      </c>
      <c r="I330" s="70" t="str">
        <f>VLOOKUP(A330,EMPRESAS!$A$1:$I$245,9,0)</f>
        <v>ATRATO</v>
      </c>
      <c r="J330" s="71">
        <v>6</v>
      </c>
      <c r="K330" s="71" t="str">
        <f>VLOOKUP(J330,AUXILIAR_TIPO_ASEGURADORA!$A$2:$B$19,2,0)</f>
        <v>ALLIANZ SEGUROS</v>
      </c>
      <c r="L330" s="71">
        <v>22082383</v>
      </c>
      <c r="M330" s="72">
        <v>43190</v>
      </c>
      <c r="N330" s="71">
        <v>22082383</v>
      </c>
      <c r="O330" s="72">
        <v>43190</v>
      </c>
      <c r="P330" s="71"/>
      <c r="Q330" s="72"/>
      <c r="T330" t="str">
        <f t="shared" ca="1" si="15"/>
        <v>Vencida</v>
      </c>
      <c r="U330">
        <f t="shared" ca="1" si="16"/>
        <v>1458</v>
      </c>
    </row>
    <row r="331" spans="1:21">
      <c r="A331" s="205">
        <v>8909042242</v>
      </c>
      <c r="B331" s="30" t="str">
        <f>VLOOKUP(A331,EMPRESAS!$A$1:$B$245,2,0)</f>
        <v>C.I.UNION DE BANANEROS DE URABA S.A.-UNIBAN</v>
      </c>
      <c r="C331" s="2" t="str">
        <f>VLOOKUP(A331,EMPRESAS!$A$1:$C$245,3,0)</f>
        <v xml:space="preserve">Carga General </v>
      </c>
      <c r="D331" s="23" t="s">
        <v>1050</v>
      </c>
      <c r="E331" s="65">
        <v>20310009</v>
      </c>
      <c r="F331" s="60" t="s">
        <v>651</v>
      </c>
      <c r="G331" s="60">
        <v>351</v>
      </c>
      <c r="H331" s="60" t="s">
        <v>847</v>
      </c>
      <c r="I331" s="70" t="str">
        <f>VLOOKUP(A331,EMPRESAS!$A$1:$I$245,9,0)</f>
        <v>ATRATO</v>
      </c>
      <c r="J331" s="71">
        <v>6</v>
      </c>
      <c r="K331" s="71" t="str">
        <f>VLOOKUP(J331,AUXILIAR_TIPO_ASEGURADORA!$A$2:$B$19,2,0)</f>
        <v>ALLIANZ SEGUROS</v>
      </c>
      <c r="L331" s="71">
        <v>22082383</v>
      </c>
      <c r="M331" s="72">
        <v>43190</v>
      </c>
      <c r="N331" s="71">
        <v>22082383</v>
      </c>
      <c r="O331" s="72">
        <v>43190</v>
      </c>
      <c r="P331" s="71"/>
      <c r="Q331" s="72"/>
      <c r="T331" t="str">
        <f t="shared" ca="1" si="15"/>
        <v>Vencida</v>
      </c>
      <c r="U331">
        <f t="shared" ca="1" si="16"/>
        <v>1458</v>
      </c>
    </row>
    <row r="332" spans="1:21">
      <c r="A332" s="205">
        <v>8909042242</v>
      </c>
      <c r="B332" s="30" t="str">
        <f>VLOOKUP(A332,EMPRESAS!$A$1:$B$245,2,0)</f>
        <v>C.I.UNION DE BANANEROS DE URABA S.A.-UNIBAN</v>
      </c>
      <c r="C332" s="2" t="str">
        <f>VLOOKUP(A332,EMPRESAS!$A$1:$C$245,3,0)</f>
        <v xml:space="preserve">Carga General </v>
      </c>
      <c r="D332" s="23" t="s">
        <v>1051</v>
      </c>
      <c r="E332" s="65">
        <v>20310012</v>
      </c>
      <c r="F332" s="60" t="s">
        <v>651</v>
      </c>
      <c r="G332" s="60">
        <v>300</v>
      </c>
      <c r="H332" s="60" t="s">
        <v>847</v>
      </c>
      <c r="I332" s="70" t="str">
        <f>VLOOKUP(A332,EMPRESAS!$A$1:$I$245,9,0)</f>
        <v>ATRATO</v>
      </c>
      <c r="J332" s="71">
        <v>6</v>
      </c>
      <c r="K332" s="71" t="str">
        <f>VLOOKUP(J332,AUXILIAR_TIPO_ASEGURADORA!$A$2:$B$19,2,0)</f>
        <v>ALLIANZ SEGUROS</v>
      </c>
      <c r="L332" s="71">
        <v>22082383</v>
      </c>
      <c r="M332" s="72">
        <v>43190</v>
      </c>
      <c r="N332" s="71">
        <v>22082383</v>
      </c>
      <c r="O332" s="72">
        <v>43190</v>
      </c>
      <c r="P332" s="71"/>
      <c r="Q332" s="72"/>
      <c r="T332" t="str">
        <f t="shared" ca="1" si="15"/>
        <v>Vencida</v>
      </c>
      <c r="U332">
        <f t="shared" ca="1" si="16"/>
        <v>1458</v>
      </c>
    </row>
    <row r="333" spans="1:21">
      <c r="A333" s="205">
        <v>8909042242</v>
      </c>
      <c r="B333" s="30" t="str">
        <f>VLOOKUP(A333,EMPRESAS!$A$1:$B$245,2,0)</f>
        <v>C.I.UNION DE BANANEROS DE URABA S.A.-UNIBAN</v>
      </c>
      <c r="C333" s="2" t="str">
        <f>VLOOKUP(A333,EMPRESAS!$A$1:$C$245,3,0)</f>
        <v xml:space="preserve">Carga General </v>
      </c>
      <c r="D333" s="23" t="s">
        <v>1052</v>
      </c>
      <c r="E333" s="60">
        <v>20310016</v>
      </c>
      <c r="F333" s="60" t="s">
        <v>651</v>
      </c>
      <c r="G333" s="60">
        <v>300</v>
      </c>
      <c r="H333" s="60" t="s">
        <v>847</v>
      </c>
      <c r="I333" s="70" t="str">
        <f>VLOOKUP(A333,EMPRESAS!$A$1:$I$245,9,0)</f>
        <v>ATRATO</v>
      </c>
      <c r="J333" s="71">
        <v>6</v>
      </c>
      <c r="K333" s="71" t="str">
        <f>VLOOKUP(J333,AUXILIAR_TIPO_ASEGURADORA!$A$2:$B$19,2,0)</f>
        <v>ALLIANZ SEGUROS</v>
      </c>
      <c r="L333" s="71">
        <v>22082383</v>
      </c>
      <c r="M333" s="72">
        <v>43190</v>
      </c>
      <c r="N333" s="71">
        <v>22082383</v>
      </c>
      <c r="O333" s="72">
        <v>43190</v>
      </c>
      <c r="P333" s="71"/>
      <c r="Q333" s="72"/>
      <c r="T333" t="str">
        <f t="shared" ca="1" si="15"/>
        <v>Vencida</v>
      </c>
      <c r="U333">
        <f t="shared" ca="1" si="16"/>
        <v>1458</v>
      </c>
    </row>
    <row r="334" spans="1:21">
      <c r="A334" s="205">
        <v>8909042242</v>
      </c>
      <c r="B334" s="30" t="str">
        <f>VLOOKUP(A334,EMPRESAS!$A$1:$B$245,2,0)</f>
        <v>C.I.UNION DE BANANEROS DE URABA S.A.-UNIBAN</v>
      </c>
      <c r="C334" s="2" t="str">
        <f>VLOOKUP(A334,EMPRESAS!$A$1:$C$245,3,0)</f>
        <v xml:space="preserve">Carga General </v>
      </c>
      <c r="D334" s="23" t="s">
        <v>1053</v>
      </c>
      <c r="E334" s="60">
        <v>20310018</v>
      </c>
      <c r="F334" s="60" t="s">
        <v>651</v>
      </c>
      <c r="G334" s="60">
        <v>300</v>
      </c>
      <c r="H334" s="60" t="s">
        <v>847</v>
      </c>
      <c r="I334" s="70" t="str">
        <f>VLOOKUP(A334,EMPRESAS!$A$1:$I$245,9,0)</f>
        <v>ATRATO</v>
      </c>
      <c r="J334" s="71">
        <v>6</v>
      </c>
      <c r="K334" s="71" t="str">
        <f>VLOOKUP(J334,AUXILIAR_TIPO_ASEGURADORA!$A$2:$B$19,2,0)</f>
        <v>ALLIANZ SEGUROS</v>
      </c>
      <c r="L334" s="71">
        <v>22082383</v>
      </c>
      <c r="M334" s="72">
        <v>43190</v>
      </c>
      <c r="N334" s="71">
        <v>22082383</v>
      </c>
      <c r="O334" s="72">
        <v>43190</v>
      </c>
      <c r="P334" s="71"/>
      <c r="Q334" s="72"/>
      <c r="T334" t="str">
        <f t="shared" ca="1" si="15"/>
        <v>Vencida</v>
      </c>
      <c r="U334">
        <f t="shared" ca="1" si="16"/>
        <v>1458</v>
      </c>
    </row>
    <row r="335" spans="1:21">
      <c r="A335" s="205">
        <v>8909042242</v>
      </c>
      <c r="B335" s="30" t="str">
        <f>VLOOKUP(A335,EMPRESAS!$A$1:$B$245,2,0)</f>
        <v>C.I.UNION DE BANANEROS DE URABA S.A.-UNIBAN</v>
      </c>
      <c r="C335" s="2" t="str">
        <f>VLOOKUP(A335,EMPRESAS!$A$1:$C$245,3,0)</f>
        <v xml:space="preserve">Carga General </v>
      </c>
      <c r="D335" s="23" t="s">
        <v>1054</v>
      </c>
      <c r="E335" s="60">
        <v>20310019</v>
      </c>
      <c r="F335" s="60" t="s">
        <v>651</v>
      </c>
      <c r="G335" s="60">
        <v>300</v>
      </c>
      <c r="H335" s="60" t="s">
        <v>847</v>
      </c>
      <c r="I335" s="70" t="str">
        <f>VLOOKUP(A335,EMPRESAS!$A$1:$I$245,9,0)</f>
        <v>ATRATO</v>
      </c>
      <c r="J335" s="71">
        <v>6</v>
      </c>
      <c r="K335" s="71" t="str">
        <f>VLOOKUP(J335,AUXILIAR_TIPO_ASEGURADORA!$A$2:$B$19,2,0)</f>
        <v>ALLIANZ SEGUROS</v>
      </c>
      <c r="L335" s="71">
        <v>22082383</v>
      </c>
      <c r="M335" s="72">
        <v>43190</v>
      </c>
      <c r="N335" s="71">
        <v>22082383</v>
      </c>
      <c r="O335" s="72">
        <v>43190</v>
      </c>
      <c r="P335" s="71"/>
      <c r="Q335" s="72"/>
      <c r="T335" t="str">
        <f t="shared" ca="1" si="15"/>
        <v>Vencida</v>
      </c>
      <c r="U335">
        <f t="shared" ca="1" si="16"/>
        <v>1458</v>
      </c>
    </row>
    <row r="336" spans="1:21">
      <c r="A336" s="205">
        <v>8909042242</v>
      </c>
      <c r="B336" s="30" t="str">
        <f>VLOOKUP(A336,EMPRESAS!$A$1:$B$245,2,0)</f>
        <v>C.I.UNION DE BANANEROS DE URABA S.A.-UNIBAN</v>
      </c>
      <c r="C336" s="2" t="str">
        <f>VLOOKUP(A336,EMPRESAS!$A$1:$C$245,3,0)</f>
        <v xml:space="preserve">Carga General </v>
      </c>
      <c r="D336" s="23" t="s">
        <v>1055</v>
      </c>
      <c r="E336" s="60">
        <v>20310020</v>
      </c>
      <c r="F336" s="60" t="s">
        <v>651</v>
      </c>
      <c r="G336" s="60">
        <v>300</v>
      </c>
      <c r="H336" s="60" t="s">
        <v>847</v>
      </c>
      <c r="I336" s="70" t="str">
        <f>VLOOKUP(A336,EMPRESAS!$A$1:$I$245,9,0)</f>
        <v>ATRATO</v>
      </c>
      <c r="J336" s="71">
        <v>6</v>
      </c>
      <c r="K336" s="71" t="str">
        <f>VLOOKUP(J336,AUXILIAR_TIPO_ASEGURADORA!$A$2:$B$19,2,0)</f>
        <v>ALLIANZ SEGUROS</v>
      </c>
      <c r="L336" s="71">
        <v>22082383</v>
      </c>
      <c r="M336" s="72">
        <v>43190</v>
      </c>
      <c r="N336" s="71">
        <v>22082383</v>
      </c>
      <c r="O336" s="72">
        <v>43190</v>
      </c>
      <c r="P336" s="71"/>
      <c r="Q336" s="72"/>
      <c r="T336" t="str">
        <f t="shared" ca="1" si="15"/>
        <v>Vencida</v>
      </c>
      <c r="U336">
        <f t="shared" ca="1" si="16"/>
        <v>1458</v>
      </c>
    </row>
    <row r="337" spans="1:22">
      <c r="A337" s="205">
        <v>8909042242</v>
      </c>
      <c r="B337" s="30" t="str">
        <f>VLOOKUP(A337,EMPRESAS!$A$1:$B$245,2,0)</f>
        <v>C.I.UNION DE BANANEROS DE URABA S.A.-UNIBAN</v>
      </c>
      <c r="C337" s="2" t="str">
        <f>VLOOKUP(A337,EMPRESAS!$A$1:$C$245,3,0)</f>
        <v xml:space="preserve">Carga General </v>
      </c>
      <c r="D337" s="23" t="s">
        <v>1056</v>
      </c>
      <c r="E337" s="60">
        <v>20310023</v>
      </c>
      <c r="F337" s="60" t="s">
        <v>651</v>
      </c>
      <c r="G337" s="60">
        <v>345</v>
      </c>
      <c r="H337" s="60" t="s">
        <v>847</v>
      </c>
      <c r="I337" s="70" t="str">
        <f>VLOOKUP(A337,EMPRESAS!$A$1:$I$245,9,0)</f>
        <v>ATRATO</v>
      </c>
      <c r="J337" s="71">
        <v>6</v>
      </c>
      <c r="K337" s="71" t="str">
        <f>VLOOKUP(J337,AUXILIAR_TIPO_ASEGURADORA!$A$2:$B$19,2,0)</f>
        <v>ALLIANZ SEGUROS</v>
      </c>
      <c r="L337" s="71">
        <v>22082383</v>
      </c>
      <c r="M337" s="72">
        <v>43190</v>
      </c>
      <c r="N337" s="71">
        <v>22082383</v>
      </c>
      <c r="O337" s="72">
        <v>43190</v>
      </c>
      <c r="P337" s="71"/>
      <c r="Q337" s="72"/>
      <c r="T337" t="str">
        <f t="shared" ca="1" si="15"/>
        <v>Vencida</v>
      </c>
      <c r="U337">
        <f t="shared" ca="1" si="16"/>
        <v>1458</v>
      </c>
    </row>
    <row r="338" spans="1:22">
      <c r="A338" s="205">
        <v>8909042242</v>
      </c>
      <c r="B338" s="30" t="str">
        <f>VLOOKUP(A338,EMPRESAS!$A$1:$B$245,2,0)</f>
        <v>C.I.UNION DE BANANEROS DE URABA S.A.-UNIBAN</v>
      </c>
      <c r="C338" s="2" t="str">
        <f>VLOOKUP(A338,EMPRESAS!$A$1:$C$245,3,0)</f>
        <v xml:space="preserve">Carga General </v>
      </c>
      <c r="D338" s="23" t="s">
        <v>1057</v>
      </c>
      <c r="E338" s="60">
        <v>20310024</v>
      </c>
      <c r="F338" s="60" t="s">
        <v>651</v>
      </c>
      <c r="G338" s="60">
        <v>345</v>
      </c>
      <c r="H338" s="60" t="s">
        <v>847</v>
      </c>
      <c r="I338" s="70" t="str">
        <f>VLOOKUP(A338,EMPRESAS!$A$1:$I$245,9,0)</f>
        <v>ATRATO</v>
      </c>
      <c r="J338" s="71">
        <v>6</v>
      </c>
      <c r="K338" s="71" t="str">
        <f>VLOOKUP(J338,AUXILIAR_TIPO_ASEGURADORA!$A$2:$B$19,2,0)</f>
        <v>ALLIANZ SEGUROS</v>
      </c>
      <c r="L338" s="71">
        <v>22082383</v>
      </c>
      <c r="M338" s="72">
        <v>43190</v>
      </c>
      <c r="N338" s="71">
        <v>22082383</v>
      </c>
      <c r="O338" s="72">
        <v>43190</v>
      </c>
      <c r="P338" s="71"/>
      <c r="Q338" s="72"/>
      <c r="T338" t="str">
        <f t="shared" ca="1" si="15"/>
        <v>Vencida</v>
      </c>
      <c r="U338">
        <f t="shared" ca="1" si="16"/>
        <v>1458</v>
      </c>
    </row>
    <row r="339" spans="1:22">
      <c r="A339" s="205">
        <v>8909042242</v>
      </c>
      <c r="B339" s="30" t="str">
        <f>VLOOKUP(A339,EMPRESAS!$A$1:$B$245,2,0)</f>
        <v>C.I.UNION DE BANANEROS DE URABA S.A.-UNIBAN</v>
      </c>
      <c r="C339" s="2" t="str">
        <f>VLOOKUP(A339,EMPRESAS!$A$1:$C$245,3,0)</f>
        <v xml:space="preserve">Carga General </v>
      </c>
      <c r="D339" s="23" t="s">
        <v>1058</v>
      </c>
      <c r="E339" s="60">
        <v>20310025</v>
      </c>
      <c r="F339" s="60" t="s">
        <v>651</v>
      </c>
      <c r="G339" s="60">
        <v>345</v>
      </c>
      <c r="H339" s="60" t="s">
        <v>847</v>
      </c>
      <c r="I339" s="70" t="str">
        <f>VLOOKUP(A339,EMPRESAS!$A$1:$I$245,9,0)</f>
        <v>ATRATO</v>
      </c>
      <c r="J339" s="71">
        <v>6</v>
      </c>
      <c r="K339" s="71" t="str">
        <f>VLOOKUP(J339,AUXILIAR_TIPO_ASEGURADORA!$A$2:$B$19,2,0)</f>
        <v>ALLIANZ SEGUROS</v>
      </c>
      <c r="L339" s="71">
        <v>22082383</v>
      </c>
      <c r="M339" s="72">
        <v>43190</v>
      </c>
      <c r="N339" s="71">
        <v>22082383</v>
      </c>
      <c r="O339" s="72">
        <v>43190</v>
      </c>
      <c r="P339" s="71"/>
      <c r="Q339" s="72"/>
      <c r="T339" t="str">
        <f t="shared" ca="1" si="15"/>
        <v>Vencida</v>
      </c>
      <c r="U339">
        <f t="shared" ca="1" si="16"/>
        <v>1458</v>
      </c>
      <c r="V339" t="str">
        <f t="shared" ca="1" si="14"/>
        <v xml:space="preserve"> </v>
      </c>
    </row>
    <row r="340" spans="1:22">
      <c r="A340" s="205">
        <v>8909042242</v>
      </c>
      <c r="B340" s="30" t="str">
        <f>VLOOKUP(A340,EMPRESAS!$A$1:$B$245,2,0)</f>
        <v>C.I.UNION DE BANANEROS DE URABA S.A.-UNIBAN</v>
      </c>
      <c r="C340" s="2" t="str">
        <f>VLOOKUP(A340,EMPRESAS!$A$1:$C$245,3,0)</f>
        <v xml:space="preserve">Carga General </v>
      </c>
      <c r="D340" s="23" t="s">
        <v>1059</v>
      </c>
      <c r="E340" s="60">
        <v>20310030</v>
      </c>
      <c r="F340" s="60" t="s">
        <v>651</v>
      </c>
      <c r="G340" s="60">
        <v>431</v>
      </c>
      <c r="H340" s="60" t="s">
        <v>847</v>
      </c>
      <c r="I340" s="70" t="str">
        <f>VLOOKUP(A340,EMPRESAS!$A$1:$I$245,9,0)</f>
        <v>ATRATO</v>
      </c>
      <c r="J340" s="71">
        <v>6</v>
      </c>
      <c r="K340" s="71" t="str">
        <f>VLOOKUP(J340,AUXILIAR_TIPO_ASEGURADORA!$A$2:$B$19,2,0)</f>
        <v>ALLIANZ SEGUROS</v>
      </c>
      <c r="L340" s="71">
        <v>22082383</v>
      </c>
      <c r="M340" s="72">
        <v>43190</v>
      </c>
      <c r="N340" s="71">
        <v>22082383</v>
      </c>
      <c r="O340" s="72">
        <v>43190</v>
      </c>
      <c r="P340" s="71"/>
      <c r="Q340" s="72"/>
      <c r="T340" t="str">
        <f t="shared" ca="1" si="15"/>
        <v>Vencida</v>
      </c>
      <c r="U340">
        <f t="shared" ca="1" si="16"/>
        <v>1458</v>
      </c>
      <c r="V340" t="str">
        <f t="shared" ca="1" si="14"/>
        <v xml:space="preserve"> </v>
      </c>
    </row>
    <row r="341" spans="1:22">
      <c r="A341" s="205">
        <v>8909042242</v>
      </c>
      <c r="B341" s="30" t="str">
        <f>VLOOKUP(A341,EMPRESAS!$A$1:$B$245,2,0)</f>
        <v>C.I.UNION DE BANANEROS DE URABA S.A.-UNIBAN</v>
      </c>
      <c r="C341" s="2" t="str">
        <f>VLOOKUP(A341,EMPRESAS!$A$1:$C$245,3,0)</f>
        <v xml:space="preserve">Carga General </v>
      </c>
      <c r="D341" s="23" t="s">
        <v>1060</v>
      </c>
      <c r="E341" s="60">
        <v>20310031</v>
      </c>
      <c r="F341" s="60" t="s">
        <v>651</v>
      </c>
      <c r="G341" s="60">
        <v>431</v>
      </c>
      <c r="H341" s="60" t="s">
        <v>847</v>
      </c>
      <c r="I341" s="70" t="str">
        <f>VLOOKUP(A341,EMPRESAS!$A$1:$I$245,9,0)</f>
        <v>ATRATO</v>
      </c>
      <c r="J341" s="71">
        <v>6</v>
      </c>
      <c r="K341" s="71" t="str">
        <f>VLOOKUP(J341,AUXILIAR_TIPO_ASEGURADORA!$A$2:$B$19,2,0)</f>
        <v>ALLIANZ SEGUROS</v>
      </c>
      <c r="L341" s="71">
        <v>22082383</v>
      </c>
      <c r="M341" s="72">
        <v>43190</v>
      </c>
      <c r="N341" s="71">
        <v>22082383</v>
      </c>
      <c r="O341" s="72">
        <v>43190</v>
      </c>
      <c r="P341" s="71"/>
      <c r="Q341" s="72"/>
      <c r="T341" t="str">
        <f t="shared" ca="1" si="15"/>
        <v>Vencida</v>
      </c>
      <c r="U341">
        <f t="shared" ca="1" si="16"/>
        <v>1458</v>
      </c>
      <c r="V341" t="str">
        <f t="shared" ca="1" si="14"/>
        <v xml:space="preserve"> </v>
      </c>
    </row>
    <row r="342" spans="1:22">
      <c r="A342" s="205">
        <v>8909042242</v>
      </c>
      <c r="B342" s="30" t="str">
        <f>VLOOKUP(A342,EMPRESAS!$A$1:$B$245,2,0)</f>
        <v>C.I.UNION DE BANANEROS DE URABA S.A.-UNIBAN</v>
      </c>
      <c r="C342" s="2" t="str">
        <f>VLOOKUP(A342,EMPRESAS!$A$1:$C$245,3,0)</f>
        <v xml:space="preserve">Carga General </v>
      </c>
      <c r="D342" s="23" t="s">
        <v>1061</v>
      </c>
      <c r="E342" s="60">
        <v>20310070</v>
      </c>
      <c r="F342" s="60" t="s">
        <v>651</v>
      </c>
      <c r="G342" s="60">
        <v>300</v>
      </c>
      <c r="H342" s="60" t="s">
        <v>847</v>
      </c>
      <c r="I342" s="70" t="str">
        <f>VLOOKUP(A342,EMPRESAS!$A$1:$I$245,9,0)</f>
        <v>ATRATO</v>
      </c>
      <c r="J342" s="71">
        <v>6</v>
      </c>
      <c r="K342" s="71" t="str">
        <f>VLOOKUP(J342,AUXILIAR_TIPO_ASEGURADORA!$A$2:$B$19,2,0)</f>
        <v>ALLIANZ SEGUROS</v>
      </c>
      <c r="L342" s="71">
        <v>22082383</v>
      </c>
      <c r="M342" s="72">
        <v>43190</v>
      </c>
      <c r="N342" s="71">
        <v>22082383</v>
      </c>
      <c r="O342" s="72">
        <v>43190</v>
      </c>
      <c r="P342" s="71"/>
      <c r="Q342" s="72"/>
      <c r="T342" t="str">
        <f t="shared" ca="1" si="15"/>
        <v>Vencida</v>
      </c>
      <c r="U342">
        <f t="shared" ca="1" si="16"/>
        <v>1458</v>
      </c>
      <c r="V342" t="str">
        <f t="shared" ca="1" si="14"/>
        <v xml:space="preserve"> </v>
      </c>
    </row>
    <row r="343" spans="1:22">
      <c r="A343" s="205">
        <v>8909042242</v>
      </c>
      <c r="B343" s="30" t="str">
        <f>VLOOKUP(A343,EMPRESAS!$A$1:$B$245,2,0)</f>
        <v>C.I.UNION DE BANANEROS DE URABA S.A.-UNIBAN</v>
      </c>
      <c r="C343" s="2" t="str">
        <f>VLOOKUP(A343,EMPRESAS!$A$1:$C$245,3,0)</f>
        <v xml:space="preserve">Carga General </v>
      </c>
      <c r="D343" s="23" t="s">
        <v>1062</v>
      </c>
      <c r="E343" s="60">
        <v>20310071</v>
      </c>
      <c r="F343" s="60" t="s">
        <v>651</v>
      </c>
      <c r="G343" s="60">
        <v>300</v>
      </c>
      <c r="H343" s="60" t="s">
        <v>847</v>
      </c>
      <c r="I343" s="70" t="str">
        <f>VLOOKUP(A343,EMPRESAS!$A$1:$I$245,9,0)</f>
        <v>ATRATO</v>
      </c>
      <c r="J343" s="71">
        <v>6</v>
      </c>
      <c r="K343" s="71" t="str">
        <f>VLOOKUP(J343,AUXILIAR_TIPO_ASEGURADORA!$A$2:$B$19,2,0)</f>
        <v>ALLIANZ SEGUROS</v>
      </c>
      <c r="L343" s="71">
        <v>22082383</v>
      </c>
      <c r="M343" s="72">
        <v>43190</v>
      </c>
      <c r="N343" s="71">
        <v>22082383</v>
      </c>
      <c r="O343" s="72">
        <v>43190</v>
      </c>
      <c r="P343" s="71"/>
      <c r="Q343" s="72"/>
      <c r="T343" t="str">
        <f t="shared" ca="1" si="15"/>
        <v>Vencida</v>
      </c>
      <c r="U343">
        <f t="shared" ca="1" si="16"/>
        <v>1458</v>
      </c>
      <c r="V343" t="str">
        <f t="shared" ca="1" si="14"/>
        <v xml:space="preserve"> </v>
      </c>
    </row>
    <row r="344" spans="1:22">
      <c r="A344" s="205">
        <v>8909042242</v>
      </c>
      <c r="B344" s="30" t="str">
        <f>VLOOKUP(A344,EMPRESAS!$A$1:$B$245,2,0)</f>
        <v>C.I.UNION DE BANANEROS DE URABA S.A.-UNIBAN</v>
      </c>
      <c r="C344" s="2" t="str">
        <f>VLOOKUP(A344,EMPRESAS!$A$1:$C$245,3,0)</f>
        <v xml:space="preserve">Carga General </v>
      </c>
      <c r="D344" s="23" t="s">
        <v>1063</v>
      </c>
      <c r="E344" s="60">
        <v>20310075</v>
      </c>
      <c r="F344" s="60" t="s">
        <v>651</v>
      </c>
      <c r="G344" s="60">
        <v>300</v>
      </c>
      <c r="H344" s="60" t="s">
        <v>847</v>
      </c>
      <c r="I344" s="70" t="str">
        <f>VLOOKUP(A344,EMPRESAS!$A$1:$I$245,9,0)</f>
        <v>ATRATO</v>
      </c>
      <c r="J344" s="71">
        <v>6</v>
      </c>
      <c r="K344" s="71" t="str">
        <f>VLOOKUP(J344,AUXILIAR_TIPO_ASEGURADORA!$A$2:$B$19,2,0)</f>
        <v>ALLIANZ SEGUROS</v>
      </c>
      <c r="L344" s="71">
        <v>22082383</v>
      </c>
      <c r="M344" s="72">
        <v>43190</v>
      </c>
      <c r="N344" s="71">
        <v>22082383</v>
      </c>
      <c r="O344" s="72">
        <v>43190</v>
      </c>
      <c r="P344" s="71"/>
      <c r="Q344" s="72"/>
      <c r="T344" t="str">
        <f t="shared" ca="1" si="15"/>
        <v>Vencida</v>
      </c>
      <c r="U344">
        <f t="shared" ca="1" si="16"/>
        <v>1458</v>
      </c>
      <c r="V344" t="str">
        <f t="shared" ca="1" si="14"/>
        <v xml:space="preserve"> </v>
      </c>
    </row>
    <row r="345" spans="1:22">
      <c r="A345" s="205">
        <v>8909042242</v>
      </c>
      <c r="B345" s="30" t="str">
        <f>VLOOKUP(A345,EMPRESAS!$A$1:$B$245,2,0)</f>
        <v>C.I.UNION DE BANANEROS DE URABA S.A.-UNIBAN</v>
      </c>
      <c r="C345" s="2" t="str">
        <f>VLOOKUP(A345,EMPRESAS!$A$1:$C$245,3,0)</f>
        <v xml:space="preserve">Carga General </v>
      </c>
      <c r="D345" s="23" t="s">
        <v>1064</v>
      </c>
      <c r="E345" s="60">
        <v>20310076</v>
      </c>
      <c r="F345" s="60" t="s">
        <v>651</v>
      </c>
      <c r="G345" s="60">
        <v>301</v>
      </c>
      <c r="H345" s="60" t="s">
        <v>847</v>
      </c>
      <c r="I345" s="70" t="str">
        <f>VLOOKUP(A345,EMPRESAS!$A$1:$I$245,9,0)</f>
        <v>ATRATO</v>
      </c>
      <c r="J345" s="71">
        <v>6</v>
      </c>
      <c r="K345" s="71" t="str">
        <f>VLOOKUP(J345,AUXILIAR_TIPO_ASEGURADORA!$A$2:$B$19,2,0)</f>
        <v>ALLIANZ SEGUROS</v>
      </c>
      <c r="L345" s="71">
        <v>22082383</v>
      </c>
      <c r="M345" s="72">
        <v>43190</v>
      </c>
      <c r="N345" s="71">
        <v>22082383</v>
      </c>
      <c r="O345" s="72">
        <v>43190</v>
      </c>
      <c r="P345" s="71"/>
      <c r="Q345" s="72"/>
      <c r="T345" t="str">
        <f t="shared" ca="1" si="15"/>
        <v>Vencida</v>
      </c>
      <c r="U345">
        <f t="shared" ca="1" si="16"/>
        <v>1458</v>
      </c>
      <c r="V345" t="str">
        <f t="shared" ca="1" si="14"/>
        <v xml:space="preserve"> </v>
      </c>
    </row>
    <row r="346" spans="1:22">
      <c r="A346" s="205">
        <v>8909042242</v>
      </c>
      <c r="B346" s="30" t="str">
        <f>VLOOKUP(A346,EMPRESAS!$A$1:$B$245,2,0)</f>
        <v>C.I.UNION DE BANANEROS DE URABA S.A.-UNIBAN</v>
      </c>
      <c r="C346" s="2" t="str">
        <f>VLOOKUP(A346,EMPRESAS!$A$1:$C$245,3,0)</f>
        <v xml:space="preserve">Carga General </v>
      </c>
      <c r="D346" s="23" t="s">
        <v>1065</v>
      </c>
      <c r="E346" s="60">
        <v>20310078</v>
      </c>
      <c r="F346" s="60" t="s">
        <v>651</v>
      </c>
      <c r="G346" s="60">
        <v>300</v>
      </c>
      <c r="H346" s="60" t="s">
        <v>847</v>
      </c>
      <c r="I346" s="70" t="str">
        <f>VLOOKUP(A346,EMPRESAS!$A$1:$I$245,9,0)</f>
        <v>ATRATO</v>
      </c>
      <c r="J346" s="71">
        <v>6</v>
      </c>
      <c r="K346" s="71" t="str">
        <f>VLOOKUP(J346,AUXILIAR_TIPO_ASEGURADORA!$A$2:$B$19,2,0)</f>
        <v>ALLIANZ SEGUROS</v>
      </c>
      <c r="L346" s="71">
        <v>22082383</v>
      </c>
      <c r="M346" s="72">
        <v>43190</v>
      </c>
      <c r="N346" s="71">
        <v>22082383</v>
      </c>
      <c r="O346" s="72">
        <v>43190</v>
      </c>
      <c r="P346" s="71"/>
      <c r="Q346" s="72"/>
      <c r="T346" t="str">
        <f t="shared" ca="1" si="15"/>
        <v>Vencida</v>
      </c>
      <c r="U346">
        <f t="shared" ca="1" si="16"/>
        <v>1458</v>
      </c>
      <c r="V346" t="str">
        <f t="shared" ca="1" si="14"/>
        <v xml:space="preserve"> </v>
      </c>
    </row>
    <row r="347" spans="1:22">
      <c r="A347" s="205">
        <v>8909042242</v>
      </c>
      <c r="B347" s="30" t="str">
        <f>VLOOKUP(A347,EMPRESAS!$A$1:$B$245,2,0)</f>
        <v>C.I.UNION DE BANANEROS DE URABA S.A.-UNIBAN</v>
      </c>
      <c r="C347" s="2" t="str">
        <f>VLOOKUP(A347,EMPRESAS!$A$1:$C$245,3,0)</f>
        <v xml:space="preserve">Carga General </v>
      </c>
      <c r="D347" s="23" t="s">
        <v>1066</v>
      </c>
      <c r="E347" s="60">
        <v>20310099</v>
      </c>
      <c r="F347" s="60" t="s">
        <v>651</v>
      </c>
      <c r="G347" s="60">
        <v>424</v>
      </c>
      <c r="H347" s="60" t="s">
        <v>847</v>
      </c>
      <c r="I347" s="70" t="str">
        <f>VLOOKUP(A347,EMPRESAS!$A$1:$I$245,9,0)</f>
        <v>ATRATO</v>
      </c>
      <c r="J347" s="71">
        <v>6</v>
      </c>
      <c r="K347" s="71" t="str">
        <f>VLOOKUP(J347,AUXILIAR_TIPO_ASEGURADORA!$A$2:$B$19,2,0)</f>
        <v>ALLIANZ SEGUROS</v>
      </c>
      <c r="L347" s="71">
        <v>22082383</v>
      </c>
      <c r="M347" s="72">
        <v>43190</v>
      </c>
      <c r="N347" s="71">
        <v>22082383</v>
      </c>
      <c r="O347" s="72">
        <v>43190</v>
      </c>
      <c r="P347" s="71"/>
      <c r="Q347" s="72"/>
      <c r="T347" t="str">
        <f t="shared" ca="1" si="15"/>
        <v>Vencida</v>
      </c>
      <c r="U347">
        <f t="shared" ca="1" si="16"/>
        <v>1458</v>
      </c>
      <c r="V347" t="str">
        <f t="shared" ca="1" si="14"/>
        <v xml:space="preserve"> </v>
      </c>
    </row>
    <row r="348" spans="1:22">
      <c r="A348" s="205">
        <v>8909042242</v>
      </c>
      <c r="B348" s="30" t="str">
        <f>VLOOKUP(A348,EMPRESAS!$A$1:$B$245,2,0)</f>
        <v>C.I.UNION DE BANANEROS DE URABA S.A.-UNIBAN</v>
      </c>
      <c r="C348" s="2" t="str">
        <f>VLOOKUP(A348,EMPRESAS!$A$1:$C$245,3,0)</f>
        <v xml:space="preserve">Carga General </v>
      </c>
      <c r="D348" s="23" t="s">
        <v>1067</v>
      </c>
      <c r="E348" s="60">
        <v>20310100</v>
      </c>
      <c r="F348" s="60" t="s">
        <v>651</v>
      </c>
      <c r="G348" s="60">
        <v>919</v>
      </c>
      <c r="H348" s="60" t="s">
        <v>847</v>
      </c>
      <c r="I348" s="70" t="str">
        <f>VLOOKUP(A348,EMPRESAS!$A$1:$I$245,9,0)</f>
        <v>ATRATO</v>
      </c>
      <c r="J348" s="71">
        <v>6</v>
      </c>
      <c r="K348" s="71" t="str">
        <f>VLOOKUP(J348,AUXILIAR_TIPO_ASEGURADORA!$A$2:$B$19,2,0)</f>
        <v>ALLIANZ SEGUROS</v>
      </c>
      <c r="L348" s="71">
        <v>22082383</v>
      </c>
      <c r="M348" s="72">
        <v>43190</v>
      </c>
      <c r="N348" s="71">
        <v>22082383</v>
      </c>
      <c r="O348" s="72">
        <v>43190</v>
      </c>
      <c r="P348" s="71"/>
      <c r="Q348" s="72"/>
      <c r="T348" t="str">
        <f t="shared" ca="1" si="15"/>
        <v>Vencida</v>
      </c>
      <c r="U348">
        <f t="shared" ca="1" si="16"/>
        <v>1458</v>
      </c>
      <c r="V348" t="str">
        <f t="shared" ca="1" si="14"/>
        <v xml:space="preserve"> </v>
      </c>
    </row>
    <row r="349" spans="1:22">
      <c r="A349" s="205">
        <v>8909042242</v>
      </c>
      <c r="B349" s="30" t="str">
        <f>VLOOKUP(A349,EMPRESAS!$A$1:$B$245,2,0)</f>
        <v>C.I.UNION DE BANANEROS DE URABA S.A.-UNIBAN</v>
      </c>
      <c r="C349" s="2" t="str">
        <f>VLOOKUP(A349,EMPRESAS!$A$1:$C$245,3,0)</f>
        <v xml:space="preserve">Carga General </v>
      </c>
      <c r="D349" s="23" t="s">
        <v>1068</v>
      </c>
      <c r="E349" s="60">
        <v>20310106</v>
      </c>
      <c r="F349" s="60" t="s">
        <v>651</v>
      </c>
      <c r="G349" s="60">
        <v>300</v>
      </c>
      <c r="H349" s="60" t="s">
        <v>847</v>
      </c>
      <c r="I349" s="70" t="str">
        <f>VLOOKUP(A349,EMPRESAS!$A$1:$I$245,9,0)</f>
        <v>ATRATO</v>
      </c>
      <c r="J349" s="71">
        <v>6</v>
      </c>
      <c r="K349" s="71" t="str">
        <f>VLOOKUP(J349,AUXILIAR_TIPO_ASEGURADORA!$A$2:$B$19,2,0)</f>
        <v>ALLIANZ SEGUROS</v>
      </c>
      <c r="L349" s="71">
        <v>22082383</v>
      </c>
      <c r="M349" s="72">
        <v>43190</v>
      </c>
      <c r="N349" s="71">
        <v>22082383</v>
      </c>
      <c r="O349" s="72">
        <v>43190</v>
      </c>
      <c r="P349" s="71"/>
      <c r="Q349" s="72"/>
      <c r="T349" t="str">
        <f t="shared" ca="1" si="15"/>
        <v>Vencida</v>
      </c>
      <c r="U349">
        <f t="shared" ca="1" si="16"/>
        <v>1458</v>
      </c>
      <c r="V349" t="str">
        <f t="shared" ca="1" si="14"/>
        <v xml:space="preserve"> </v>
      </c>
    </row>
    <row r="350" spans="1:22">
      <c r="A350" s="205">
        <v>8909042242</v>
      </c>
      <c r="B350" s="30" t="str">
        <f>VLOOKUP(A350,EMPRESAS!$A$1:$B$245,2,0)</f>
        <v>C.I.UNION DE BANANEROS DE URABA S.A.-UNIBAN</v>
      </c>
      <c r="C350" s="2" t="str">
        <f>VLOOKUP(A350,EMPRESAS!$A$1:$C$245,3,0)</f>
        <v xml:space="preserve">Carga General </v>
      </c>
      <c r="D350" s="23" t="s">
        <v>1069</v>
      </c>
      <c r="E350" s="60">
        <v>20310111</v>
      </c>
      <c r="F350" s="60" t="s">
        <v>651</v>
      </c>
      <c r="G350" s="60">
        <v>360</v>
      </c>
      <c r="H350" s="60" t="s">
        <v>847</v>
      </c>
      <c r="I350" s="70" t="str">
        <f>VLOOKUP(A350,EMPRESAS!$A$1:$I$245,9,0)</f>
        <v>ATRATO</v>
      </c>
      <c r="J350" s="71">
        <v>6</v>
      </c>
      <c r="K350" s="71" t="str">
        <f>VLOOKUP(J350,AUXILIAR_TIPO_ASEGURADORA!$A$2:$B$19,2,0)</f>
        <v>ALLIANZ SEGUROS</v>
      </c>
      <c r="L350" s="71">
        <v>22082383</v>
      </c>
      <c r="M350" s="72">
        <v>43190</v>
      </c>
      <c r="N350" s="71">
        <v>22082383</v>
      </c>
      <c r="O350" s="72">
        <v>43190</v>
      </c>
      <c r="P350" s="71"/>
      <c r="Q350" s="72"/>
      <c r="T350" t="str">
        <f t="shared" ca="1" si="15"/>
        <v>Vencida</v>
      </c>
      <c r="U350">
        <f t="shared" ca="1" si="16"/>
        <v>1458</v>
      </c>
      <c r="V350" t="str">
        <f t="shared" ca="1" si="14"/>
        <v xml:space="preserve"> </v>
      </c>
    </row>
    <row r="351" spans="1:22">
      <c r="A351" s="205">
        <v>8909042242</v>
      </c>
      <c r="B351" s="30" t="str">
        <f>VLOOKUP(A351,EMPRESAS!$A$1:$B$245,2,0)</f>
        <v>C.I.UNION DE BANANEROS DE URABA S.A.-UNIBAN</v>
      </c>
      <c r="C351" s="2" t="str">
        <f>VLOOKUP(A351,EMPRESAS!$A$1:$C$245,3,0)</f>
        <v xml:space="preserve">Carga General </v>
      </c>
      <c r="D351" s="55" t="s">
        <v>1070</v>
      </c>
      <c r="E351" s="60">
        <v>20310118</v>
      </c>
      <c r="F351" s="60" t="s">
        <v>651</v>
      </c>
      <c r="G351" s="60">
        <v>458</v>
      </c>
      <c r="H351" s="60" t="s">
        <v>847</v>
      </c>
      <c r="I351" s="70" t="str">
        <f>VLOOKUP(A351,EMPRESAS!$A$1:$I$245,9,0)</f>
        <v>ATRATO</v>
      </c>
      <c r="J351" s="71">
        <v>6</v>
      </c>
      <c r="K351" s="71" t="str">
        <f>VLOOKUP(J351,AUXILIAR_TIPO_ASEGURADORA!$A$2:$B$19,2,0)</f>
        <v>ALLIANZ SEGUROS</v>
      </c>
      <c r="L351" s="71">
        <v>22082383</v>
      </c>
      <c r="M351" s="72">
        <v>43190</v>
      </c>
      <c r="N351" s="71">
        <v>22082383</v>
      </c>
      <c r="O351" s="72">
        <v>43190</v>
      </c>
      <c r="P351" s="71"/>
      <c r="Q351" s="72"/>
      <c r="T351" t="str">
        <f t="shared" ca="1" si="15"/>
        <v>Vencida</v>
      </c>
      <c r="U351">
        <f t="shared" ca="1" si="16"/>
        <v>1458</v>
      </c>
      <c r="V351" t="str">
        <f t="shared" ca="1" si="14"/>
        <v xml:space="preserve"> </v>
      </c>
    </row>
    <row r="352" spans="1:22">
      <c r="A352" s="205">
        <v>8909042242</v>
      </c>
      <c r="B352" s="30" t="str">
        <f>VLOOKUP(A352,EMPRESAS!$A$1:$B$245,2,0)</f>
        <v>C.I.UNION DE BANANEROS DE URABA S.A.-UNIBAN</v>
      </c>
      <c r="C352" s="2" t="str">
        <f>VLOOKUP(A352,EMPRESAS!$A$1:$C$245,3,0)</f>
        <v xml:space="preserve">Carga General </v>
      </c>
      <c r="D352" s="23" t="s">
        <v>1071</v>
      </c>
      <c r="E352" s="60">
        <v>20310120</v>
      </c>
      <c r="F352" s="60" t="s">
        <v>651</v>
      </c>
      <c r="G352" s="60">
        <v>300</v>
      </c>
      <c r="H352" s="60" t="s">
        <v>847</v>
      </c>
      <c r="I352" s="70" t="str">
        <f>VLOOKUP(A352,EMPRESAS!$A$1:$I$245,9,0)</f>
        <v>ATRATO</v>
      </c>
      <c r="J352" s="71">
        <v>6</v>
      </c>
      <c r="K352" s="71" t="str">
        <f>VLOOKUP(J352,AUXILIAR_TIPO_ASEGURADORA!$A$2:$B$19,2,0)</f>
        <v>ALLIANZ SEGUROS</v>
      </c>
      <c r="L352" s="71">
        <v>22082383</v>
      </c>
      <c r="M352" s="72">
        <v>43190</v>
      </c>
      <c r="N352" s="71">
        <v>22082383</v>
      </c>
      <c r="O352" s="72">
        <v>43190</v>
      </c>
      <c r="P352" s="71"/>
      <c r="Q352" s="72"/>
      <c r="T352" t="str">
        <f t="shared" ca="1" si="15"/>
        <v>Vencida</v>
      </c>
      <c r="U352">
        <f t="shared" ca="1" si="16"/>
        <v>1458</v>
      </c>
      <c r="V352" t="str">
        <f t="shared" ca="1" si="14"/>
        <v xml:space="preserve"> </v>
      </c>
    </row>
    <row r="353" spans="1:22">
      <c r="A353" s="205">
        <v>8909042242</v>
      </c>
      <c r="B353" s="30" t="str">
        <f>VLOOKUP(A353,EMPRESAS!$A$1:$B$245,2,0)</f>
        <v>C.I.UNION DE BANANEROS DE URABA S.A.-UNIBAN</v>
      </c>
      <c r="C353" s="2" t="str">
        <f>VLOOKUP(A353,EMPRESAS!$A$1:$C$245,3,0)</f>
        <v xml:space="preserve">Carga General </v>
      </c>
      <c r="D353" s="23" t="s">
        <v>1072</v>
      </c>
      <c r="E353" s="60">
        <v>20310217</v>
      </c>
      <c r="F353" s="60" t="s">
        <v>651</v>
      </c>
      <c r="G353" s="60">
        <v>492</v>
      </c>
      <c r="H353" s="60" t="s">
        <v>847</v>
      </c>
      <c r="I353" s="70" t="str">
        <f>VLOOKUP(A353,EMPRESAS!$A$1:$I$245,9,0)</f>
        <v>ATRATO</v>
      </c>
      <c r="J353" s="71">
        <v>6</v>
      </c>
      <c r="K353" s="71" t="str">
        <f>VLOOKUP(J353,AUXILIAR_TIPO_ASEGURADORA!$A$2:$B$19,2,0)</f>
        <v>ALLIANZ SEGUROS</v>
      </c>
      <c r="L353" s="71">
        <v>22082383</v>
      </c>
      <c r="M353" s="72">
        <v>43190</v>
      </c>
      <c r="N353" s="71">
        <v>22082383</v>
      </c>
      <c r="O353" s="72">
        <v>43190</v>
      </c>
      <c r="P353" s="71"/>
      <c r="Q353" s="72"/>
      <c r="T353" t="str">
        <f t="shared" ca="1" si="15"/>
        <v>Vencida</v>
      </c>
      <c r="U353">
        <f t="shared" ca="1" si="16"/>
        <v>1458</v>
      </c>
      <c r="V353" t="str">
        <f t="shared" ca="1" si="14"/>
        <v xml:space="preserve"> </v>
      </c>
    </row>
    <row r="354" spans="1:22">
      <c r="A354" s="205">
        <v>8909042242</v>
      </c>
      <c r="B354" s="30" t="str">
        <f>VLOOKUP(A354,EMPRESAS!$A$1:$B$245,2,0)</f>
        <v>C.I.UNION DE BANANEROS DE URABA S.A.-UNIBAN</v>
      </c>
      <c r="C354" s="2" t="str">
        <f>VLOOKUP(A354,EMPRESAS!$A$1:$C$245,3,0)</f>
        <v xml:space="preserve">Carga General </v>
      </c>
      <c r="D354" s="23" t="s">
        <v>1073</v>
      </c>
      <c r="E354" s="60">
        <v>20310218</v>
      </c>
      <c r="F354" s="60" t="s">
        <v>651</v>
      </c>
      <c r="G354" s="60">
        <v>2529</v>
      </c>
      <c r="H354" s="60" t="s">
        <v>847</v>
      </c>
      <c r="I354" s="70" t="str">
        <f>VLOOKUP(A354,EMPRESAS!$A$1:$I$245,9,0)</f>
        <v>ATRATO</v>
      </c>
      <c r="J354" s="71">
        <v>6</v>
      </c>
      <c r="K354" s="71" t="str">
        <f>VLOOKUP(J354,AUXILIAR_TIPO_ASEGURADORA!$A$2:$B$19,2,0)</f>
        <v>ALLIANZ SEGUROS</v>
      </c>
      <c r="L354" s="71">
        <v>22082383</v>
      </c>
      <c r="M354" s="72">
        <v>43190</v>
      </c>
      <c r="N354" s="71">
        <v>22082383</v>
      </c>
      <c r="O354" s="72">
        <v>43190</v>
      </c>
      <c r="P354" s="71"/>
      <c r="Q354" s="72"/>
      <c r="T354" t="str">
        <f t="shared" ca="1" si="15"/>
        <v>Vencida</v>
      </c>
      <c r="U354">
        <f t="shared" ca="1" si="16"/>
        <v>1458</v>
      </c>
      <c r="V354" t="str">
        <f t="shared" ca="1" si="14"/>
        <v xml:space="preserve"> </v>
      </c>
    </row>
    <row r="355" spans="1:22">
      <c r="A355" s="205">
        <v>8909042242</v>
      </c>
      <c r="B355" s="30" t="str">
        <f>VLOOKUP(A355,EMPRESAS!$A$1:$B$245,2,0)</f>
        <v>C.I.UNION DE BANANEROS DE URABA S.A.-UNIBAN</v>
      </c>
      <c r="C355" s="2" t="str">
        <f>VLOOKUP(A355,EMPRESAS!$A$1:$C$245,3,0)</f>
        <v xml:space="preserve">Carga General </v>
      </c>
      <c r="D355" s="23" t="s">
        <v>1074</v>
      </c>
      <c r="E355" s="60">
        <v>20310275</v>
      </c>
      <c r="F355" s="60" t="s">
        <v>651</v>
      </c>
      <c r="G355" s="60">
        <v>1169</v>
      </c>
      <c r="H355" s="60" t="s">
        <v>847</v>
      </c>
      <c r="I355" s="70" t="str">
        <f>VLOOKUP(A355,EMPRESAS!$A$1:$I$245,9,0)</f>
        <v>ATRATO</v>
      </c>
      <c r="J355" s="71">
        <v>6</v>
      </c>
      <c r="K355" s="71" t="str">
        <f>VLOOKUP(J355,AUXILIAR_TIPO_ASEGURADORA!$A$2:$B$19,2,0)</f>
        <v>ALLIANZ SEGUROS</v>
      </c>
      <c r="L355" s="71">
        <v>22082383</v>
      </c>
      <c r="M355" s="72">
        <v>43190</v>
      </c>
      <c r="N355" s="71">
        <v>22082383</v>
      </c>
      <c r="O355" s="72">
        <v>43190</v>
      </c>
      <c r="P355" s="71"/>
      <c r="Q355" s="72"/>
      <c r="T355" t="str">
        <f t="shared" ca="1" si="15"/>
        <v>Vencida</v>
      </c>
      <c r="U355">
        <f t="shared" ca="1" si="16"/>
        <v>1458</v>
      </c>
      <c r="V355" t="str">
        <f t="shared" ca="1" si="14"/>
        <v xml:space="preserve"> </v>
      </c>
    </row>
    <row r="356" spans="1:22">
      <c r="A356" s="205">
        <v>8909042242</v>
      </c>
      <c r="B356" s="30" t="str">
        <f>VLOOKUP(A356,EMPRESAS!$A$1:$B$245,2,0)</f>
        <v>C.I.UNION DE BANANEROS DE URABA S.A.-UNIBAN</v>
      </c>
      <c r="C356" s="2" t="str">
        <f>VLOOKUP(A356,EMPRESAS!$A$1:$C$245,3,0)</f>
        <v xml:space="preserve">Carga General </v>
      </c>
      <c r="D356" s="23" t="s">
        <v>1075</v>
      </c>
      <c r="E356" s="60">
        <v>20310276</v>
      </c>
      <c r="F356" s="60" t="s">
        <v>651</v>
      </c>
      <c r="G356" s="60">
        <v>1156</v>
      </c>
      <c r="H356" s="60" t="s">
        <v>847</v>
      </c>
      <c r="I356" s="70" t="str">
        <f>VLOOKUP(A356,EMPRESAS!$A$1:$I$245,9,0)</f>
        <v>ATRATO</v>
      </c>
      <c r="J356" s="71">
        <v>6</v>
      </c>
      <c r="K356" s="71" t="str">
        <f>VLOOKUP(J356,AUXILIAR_TIPO_ASEGURADORA!$A$2:$B$19,2,0)</f>
        <v>ALLIANZ SEGUROS</v>
      </c>
      <c r="L356" s="71">
        <v>22082383</v>
      </c>
      <c r="M356" s="72">
        <v>43190</v>
      </c>
      <c r="N356" s="71">
        <v>22082383</v>
      </c>
      <c r="O356" s="72">
        <v>43190</v>
      </c>
      <c r="P356" s="71"/>
      <c r="Q356" s="72"/>
      <c r="T356" t="str">
        <f t="shared" ca="1" si="15"/>
        <v>Vencida</v>
      </c>
      <c r="U356">
        <f t="shared" ca="1" si="16"/>
        <v>1458</v>
      </c>
      <c r="V356" t="str">
        <f t="shared" ca="1" si="14"/>
        <v xml:space="preserve"> </v>
      </c>
    </row>
    <row r="357" spans="1:22">
      <c r="A357" s="205">
        <v>8909042242</v>
      </c>
      <c r="B357" s="30" t="str">
        <f>VLOOKUP(A357,EMPRESAS!$A$1:$B$245,2,0)</f>
        <v>C.I.UNION DE BANANEROS DE URABA S.A.-UNIBAN</v>
      </c>
      <c r="C357" s="2" t="str">
        <f>VLOOKUP(A357,EMPRESAS!$A$1:$C$245,3,0)</f>
        <v xml:space="preserve">Carga General </v>
      </c>
      <c r="D357" s="23" t="s">
        <v>1076</v>
      </c>
      <c r="E357" s="60">
        <v>20310277</v>
      </c>
      <c r="F357" s="60" t="s">
        <v>651</v>
      </c>
      <c r="G357" s="60">
        <v>1173</v>
      </c>
      <c r="H357" s="60" t="s">
        <v>847</v>
      </c>
      <c r="I357" s="70" t="str">
        <f>VLOOKUP(A357,EMPRESAS!$A$1:$I$245,9,0)</f>
        <v>ATRATO</v>
      </c>
      <c r="J357" s="71">
        <v>6</v>
      </c>
      <c r="K357" s="71" t="str">
        <f>VLOOKUP(J357,AUXILIAR_TIPO_ASEGURADORA!$A$2:$B$19,2,0)</f>
        <v>ALLIANZ SEGUROS</v>
      </c>
      <c r="L357" s="71">
        <v>22082383</v>
      </c>
      <c r="M357" s="72">
        <v>43190</v>
      </c>
      <c r="N357" s="71">
        <v>22082383</v>
      </c>
      <c r="O357" s="72">
        <v>43190</v>
      </c>
      <c r="P357" s="71"/>
      <c r="Q357" s="72"/>
      <c r="T357" t="str">
        <f t="shared" ca="1" si="15"/>
        <v>Vencida</v>
      </c>
      <c r="U357">
        <f t="shared" ca="1" si="16"/>
        <v>1458</v>
      </c>
      <c r="V357" t="str">
        <f t="shared" ca="1" si="14"/>
        <v xml:space="preserve"> </v>
      </c>
    </row>
    <row r="358" spans="1:22">
      <c r="A358" s="205">
        <v>8909042242</v>
      </c>
      <c r="B358" s="30" t="str">
        <f>VLOOKUP(A358,EMPRESAS!$A$1:$B$245,2,0)</f>
        <v>C.I.UNION DE BANANEROS DE URABA S.A.-UNIBAN</v>
      </c>
      <c r="C358" s="2" t="str">
        <f>VLOOKUP(A358,EMPRESAS!$A$1:$C$245,3,0)</f>
        <v xml:space="preserve">Carga General </v>
      </c>
      <c r="D358" s="23" t="s">
        <v>1077</v>
      </c>
      <c r="E358" s="60">
        <v>20310278</v>
      </c>
      <c r="F358" s="60" t="s">
        <v>651</v>
      </c>
      <c r="G358" s="60">
        <v>499</v>
      </c>
      <c r="H358" s="60" t="s">
        <v>847</v>
      </c>
      <c r="I358" s="70" t="str">
        <f>VLOOKUP(A358,EMPRESAS!$A$1:$I$245,9,0)</f>
        <v>ATRATO</v>
      </c>
      <c r="J358" s="71">
        <v>6</v>
      </c>
      <c r="K358" s="71" t="str">
        <f>VLOOKUP(J358,AUXILIAR_TIPO_ASEGURADORA!$A$2:$B$19,2,0)</f>
        <v>ALLIANZ SEGUROS</v>
      </c>
      <c r="L358" s="71">
        <v>22082383</v>
      </c>
      <c r="M358" s="72">
        <v>43190</v>
      </c>
      <c r="N358" s="71">
        <v>22082383</v>
      </c>
      <c r="O358" s="72">
        <v>43190</v>
      </c>
      <c r="P358" s="71"/>
      <c r="Q358" s="72"/>
      <c r="T358" t="str">
        <f t="shared" ca="1" si="15"/>
        <v>Vencida</v>
      </c>
      <c r="U358">
        <f t="shared" ca="1" si="16"/>
        <v>1458</v>
      </c>
      <c r="V358" t="str">
        <f t="shared" ca="1" si="14"/>
        <v xml:space="preserve"> </v>
      </c>
    </row>
    <row r="359" spans="1:22">
      <c r="A359" s="205">
        <v>8909042242</v>
      </c>
      <c r="B359" s="30" t="str">
        <f>VLOOKUP(A359,EMPRESAS!$A$1:$B$245,2,0)</f>
        <v>C.I.UNION DE BANANEROS DE URABA S.A.-UNIBAN</v>
      </c>
      <c r="C359" s="2" t="str">
        <f>VLOOKUP(A359,EMPRESAS!$A$1:$C$245,3,0)</f>
        <v xml:space="preserve">Carga General </v>
      </c>
      <c r="D359" s="23" t="s">
        <v>1078</v>
      </c>
      <c r="E359" s="60">
        <v>20310279</v>
      </c>
      <c r="F359" s="60" t="s">
        <v>651</v>
      </c>
      <c r="G359" s="60">
        <v>502</v>
      </c>
      <c r="H359" s="60" t="s">
        <v>847</v>
      </c>
      <c r="I359" s="70" t="str">
        <f>VLOOKUP(A359,EMPRESAS!$A$1:$I$245,9,0)</f>
        <v>ATRATO</v>
      </c>
      <c r="J359" s="71">
        <v>6</v>
      </c>
      <c r="K359" s="71" t="str">
        <f>VLOOKUP(J359,AUXILIAR_TIPO_ASEGURADORA!$A$2:$B$19,2,0)</f>
        <v>ALLIANZ SEGUROS</v>
      </c>
      <c r="L359" s="71">
        <v>22082383</v>
      </c>
      <c r="M359" s="72">
        <v>43190</v>
      </c>
      <c r="N359" s="71">
        <v>22082383</v>
      </c>
      <c r="O359" s="72">
        <v>43190</v>
      </c>
      <c r="P359" s="71"/>
      <c r="Q359" s="72"/>
      <c r="T359" t="str">
        <f t="shared" ca="1" si="15"/>
        <v>Vencida</v>
      </c>
      <c r="U359">
        <f t="shared" ca="1" si="16"/>
        <v>1458</v>
      </c>
      <c r="V359" t="str">
        <f t="shared" ca="1" si="14"/>
        <v xml:space="preserve"> </v>
      </c>
    </row>
    <row r="360" spans="1:22">
      <c r="A360" s="205">
        <v>8909042242</v>
      </c>
      <c r="B360" s="30" t="str">
        <f>VLOOKUP(A360,EMPRESAS!$A$1:$B$245,2,0)</f>
        <v>C.I.UNION DE BANANEROS DE URABA S.A.-UNIBAN</v>
      </c>
      <c r="C360" s="2" t="str">
        <f>VLOOKUP(A360,EMPRESAS!$A$1:$C$245,3,0)</f>
        <v xml:space="preserve">Carga General </v>
      </c>
      <c r="D360" s="23" t="s">
        <v>1079</v>
      </c>
      <c r="E360" s="60">
        <v>20310280</v>
      </c>
      <c r="F360" s="60" t="s">
        <v>651</v>
      </c>
      <c r="G360" s="60">
        <v>516</v>
      </c>
      <c r="H360" s="60" t="s">
        <v>847</v>
      </c>
      <c r="I360" s="70" t="str">
        <f>VLOOKUP(A360,EMPRESAS!$A$1:$I$245,9,0)</f>
        <v>ATRATO</v>
      </c>
      <c r="J360" s="71">
        <v>6</v>
      </c>
      <c r="K360" s="71" t="str">
        <f>VLOOKUP(J360,AUXILIAR_TIPO_ASEGURADORA!$A$2:$B$19,2,0)</f>
        <v>ALLIANZ SEGUROS</v>
      </c>
      <c r="L360" s="71">
        <v>22082383</v>
      </c>
      <c r="M360" s="72">
        <v>43190</v>
      </c>
      <c r="N360" s="71">
        <v>22082383</v>
      </c>
      <c r="O360" s="72">
        <v>43190</v>
      </c>
      <c r="P360" s="71"/>
      <c r="Q360" s="72"/>
      <c r="T360" t="str">
        <f t="shared" ca="1" si="15"/>
        <v>Vencida</v>
      </c>
      <c r="U360">
        <f t="shared" ca="1" si="16"/>
        <v>1458</v>
      </c>
      <c r="V360" t="str">
        <f t="shared" ca="1" si="14"/>
        <v xml:space="preserve"> </v>
      </c>
    </row>
    <row r="361" spans="1:22">
      <c r="A361" s="205">
        <v>8909042242</v>
      </c>
      <c r="B361" s="30" t="str">
        <f>VLOOKUP(A361,EMPRESAS!$A$1:$B$245,2,0)</f>
        <v>C.I.UNION DE BANANEROS DE URABA S.A.-UNIBAN</v>
      </c>
      <c r="C361" s="2" t="str">
        <f>VLOOKUP(A361,EMPRESAS!$A$1:$C$245,3,0)</f>
        <v xml:space="preserve">Carga General </v>
      </c>
      <c r="D361" s="23" t="s">
        <v>1080</v>
      </c>
      <c r="E361" s="60">
        <v>20310310</v>
      </c>
      <c r="F361" s="60" t="s">
        <v>651</v>
      </c>
      <c r="G361" s="60">
        <v>2529</v>
      </c>
      <c r="H361" s="60" t="s">
        <v>847</v>
      </c>
      <c r="I361" s="70" t="str">
        <f>VLOOKUP(A361,EMPRESAS!$A$1:$I$245,9,0)</f>
        <v>ATRATO</v>
      </c>
      <c r="J361" s="71">
        <v>6</v>
      </c>
      <c r="K361" s="71" t="str">
        <f>VLOOKUP(J361,AUXILIAR_TIPO_ASEGURADORA!$A$2:$B$19,2,0)</f>
        <v>ALLIANZ SEGUROS</v>
      </c>
      <c r="L361" s="71">
        <v>22082383</v>
      </c>
      <c r="M361" s="72">
        <v>43190</v>
      </c>
      <c r="N361" s="71">
        <v>22082383</v>
      </c>
      <c r="O361" s="72">
        <v>43190</v>
      </c>
      <c r="P361" s="71"/>
      <c r="Q361" s="72"/>
      <c r="T361" t="str">
        <f t="shared" ca="1" si="15"/>
        <v>Vencida</v>
      </c>
      <c r="U361">
        <f t="shared" ca="1" si="16"/>
        <v>1458</v>
      </c>
      <c r="V361" t="str">
        <f t="shared" ca="1" si="14"/>
        <v xml:space="preserve"> </v>
      </c>
    </row>
    <row r="362" spans="1:22">
      <c r="A362" s="205">
        <v>8909042242</v>
      </c>
      <c r="B362" s="30" t="str">
        <f>VLOOKUP(A362,EMPRESAS!$A$1:$B$245,2,0)</f>
        <v>C.I.UNION DE BANANEROS DE URABA S.A.-UNIBAN</v>
      </c>
      <c r="C362" s="2" t="str">
        <f>VLOOKUP(A362,EMPRESAS!$A$1:$C$245,3,0)</f>
        <v xml:space="preserve">Carga General </v>
      </c>
      <c r="D362" s="23" t="s">
        <v>1081</v>
      </c>
      <c r="E362" s="60">
        <v>20310311</v>
      </c>
      <c r="F362" s="60" t="s">
        <v>651</v>
      </c>
      <c r="G362" s="60">
        <v>2529</v>
      </c>
      <c r="H362" s="60" t="s">
        <v>847</v>
      </c>
      <c r="I362" s="70" t="str">
        <f>VLOOKUP(A362,EMPRESAS!$A$1:$I$245,9,0)</f>
        <v>ATRATO</v>
      </c>
      <c r="J362" s="71">
        <v>6</v>
      </c>
      <c r="K362" s="71" t="str">
        <f>VLOOKUP(J362,AUXILIAR_TIPO_ASEGURADORA!$A$2:$B$19,2,0)</f>
        <v>ALLIANZ SEGUROS</v>
      </c>
      <c r="L362" s="71">
        <v>22082383</v>
      </c>
      <c r="M362" s="72">
        <v>43190</v>
      </c>
      <c r="N362" s="71">
        <v>22082383</v>
      </c>
      <c r="O362" s="72">
        <v>43190</v>
      </c>
      <c r="P362" s="71"/>
      <c r="Q362" s="72"/>
      <c r="T362" t="str">
        <f t="shared" ca="1" si="15"/>
        <v>Vencida</v>
      </c>
      <c r="U362">
        <f t="shared" ca="1" si="16"/>
        <v>1458</v>
      </c>
      <c r="V362" t="str">
        <f t="shared" ca="1" si="14"/>
        <v xml:space="preserve"> </v>
      </c>
    </row>
    <row r="363" spans="1:22">
      <c r="A363" s="205">
        <v>8909042242</v>
      </c>
      <c r="B363" s="30" t="str">
        <f>VLOOKUP(A363,EMPRESAS!$A$1:$B$245,2,0)</f>
        <v>C.I.UNION DE BANANEROS DE URABA S.A.-UNIBAN</v>
      </c>
      <c r="C363" s="2" t="str">
        <f>VLOOKUP(A363,EMPRESAS!$A$1:$C$245,3,0)</f>
        <v xml:space="preserve">Carga General </v>
      </c>
      <c r="D363" s="23" t="s">
        <v>1082</v>
      </c>
      <c r="E363" s="60">
        <v>20310312</v>
      </c>
      <c r="F363" s="60" t="s">
        <v>651</v>
      </c>
      <c r="G363" s="60">
        <v>2529</v>
      </c>
      <c r="H363" s="60" t="s">
        <v>847</v>
      </c>
      <c r="I363" s="70" t="str">
        <f>VLOOKUP(A363,EMPRESAS!$A$1:$I$245,9,0)</f>
        <v>ATRATO</v>
      </c>
      <c r="J363" s="71">
        <v>6</v>
      </c>
      <c r="K363" s="71" t="str">
        <f>VLOOKUP(J363,AUXILIAR_TIPO_ASEGURADORA!$A$2:$B$19,2,0)</f>
        <v>ALLIANZ SEGUROS</v>
      </c>
      <c r="L363" s="71">
        <v>22082383</v>
      </c>
      <c r="M363" s="72">
        <v>43190</v>
      </c>
      <c r="N363" s="71">
        <v>22082383</v>
      </c>
      <c r="O363" s="72">
        <v>43190</v>
      </c>
      <c r="P363" s="71"/>
      <c r="Q363" s="72"/>
      <c r="T363" t="str">
        <f t="shared" ca="1" si="15"/>
        <v>Vencida</v>
      </c>
      <c r="U363">
        <f t="shared" ca="1" si="16"/>
        <v>1458</v>
      </c>
      <c r="V363" t="str">
        <f t="shared" ca="1" si="14"/>
        <v xml:space="preserve"> </v>
      </c>
    </row>
    <row r="364" spans="1:22" ht="15.75" thickBot="1">
      <c r="A364" s="311">
        <v>8909042242</v>
      </c>
      <c r="B364" s="312" t="str">
        <f>VLOOKUP(A364,EMPRESAS!$A$1:$B$245,2,0)</f>
        <v>C.I.UNION DE BANANEROS DE URABA S.A.-UNIBAN</v>
      </c>
      <c r="C364" s="12" t="str">
        <f>VLOOKUP(A364,EMPRESAS!$A$1:$C$245,3,0)</f>
        <v xml:space="preserve">Carga General </v>
      </c>
      <c r="D364" s="157" t="s">
        <v>1083</v>
      </c>
      <c r="E364" s="60">
        <v>20310313</v>
      </c>
      <c r="F364" s="60" t="s">
        <v>651</v>
      </c>
      <c r="G364" s="60">
        <v>2529</v>
      </c>
      <c r="H364" s="60" t="s">
        <v>847</v>
      </c>
      <c r="I364" s="70" t="str">
        <f>VLOOKUP(A364,EMPRESAS!$A$1:$I$245,9,0)</f>
        <v>ATRATO</v>
      </c>
      <c r="J364" s="71">
        <v>6</v>
      </c>
      <c r="K364" s="71" t="str">
        <f>VLOOKUP(J364,AUXILIAR_TIPO_ASEGURADORA!$A$2:$B$19,2,0)</f>
        <v>ALLIANZ SEGUROS</v>
      </c>
      <c r="L364" s="71">
        <v>22082383</v>
      </c>
      <c r="M364" s="72">
        <v>43190</v>
      </c>
      <c r="N364" s="71">
        <v>22082383</v>
      </c>
      <c r="O364" s="72">
        <v>43190</v>
      </c>
      <c r="P364" s="71"/>
      <c r="Q364" s="72"/>
      <c r="T364" t="str">
        <f t="shared" ca="1" si="15"/>
        <v>Vencida</v>
      </c>
      <c r="U364">
        <f t="shared" ca="1" si="16"/>
        <v>1458</v>
      </c>
      <c r="V364" t="str">
        <f t="shared" ca="1" si="14"/>
        <v xml:space="preserve"> </v>
      </c>
    </row>
    <row r="365" spans="1:22">
      <c r="A365" s="313">
        <v>8020063183</v>
      </c>
      <c r="B365" s="314" t="str">
        <f>VLOOKUP(A365,EMPRESAS!$A$1:$B$245,2,0)</f>
        <v>COMPAÑÍA TRANSNAVAL S.A.S.</v>
      </c>
      <c r="C365" s="315" t="str">
        <f>VLOOKUP(A365,EMPRESAS!$A$1:$C$245,3,0)</f>
        <v>Carga General e H.C</v>
      </c>
      <c r="D365" s="316" t="s">
        <v>1084</v>
      </c>
      <c r="E365" s="69">
        <v>412101327</v>
      </c>
      <c r="F365" s="60" t="s">
        <v>617</v>
      </c>
      <c r="G365" s="60">
        <v>553</v>
      </c>
      <c r="H365" s="60" t="s">
        <v>619</v>
      </c>
      <c r="I365" s="70" t="str">
        <f>VLOOKUP(A365,EMPRESAS!$A$1:$I$245,9,0)</f>
        <v>MAGDALENA</v>
      </c>
      <c r="J365" s="71">
        <v>1</v>
      </c>
      <c r="K365" s="71" t="str">
        <f>VLOOKUP(J365,AUXILIAR_TIPO_ASEGURADORA!$A$2:$B$19,2,0)</f>
        <v>PREVISORA</v>
      </c>
      <c r="L365" s="71">
        <v>3000529</v>
      </c>
      <c r="M365" s="72">
        <v>43961</v>
      </c>
      <c r="N365" s="71">
        <v>1000675</v>
      </c>
      <c r="O365" s="72">
        <v>44130</v>
      </c>
      <c r="P365" s="71">
        <v>1005535</v>
      </c>
      <c r="Q365" s="72">
        <v>43988</v>
      </c>
      <c r="T365" t="str">
        <f t="shared" ca="1" si="15"/>
        <v>Vencida</v>
      </c>
      <c r="U365">
        <f t="shared" ca="1" si="16"/>
        <v>518</v>
      </c>
      <c r="V365" t="str">
        <f t="shared" ref="V365:V387" ca="1" si="17">IF(U365=-$AA$1,"Proxima a vencer"," ")</f>
        <v xml:space="preserve"> </v>
      </c>
    </row>
    <row r="366" spans="1:22">
      <c r="A366" s="3">
        <v>8020063183</v>
      </c>
      <c r="B366" s="30" t="str">
        <f>VLOOKUP(A366,EMPRESAS!$A$1:$B$245,2,0)</f>
        <v>COMPAÑÍA TRANSNAVAL S.A.S.</v>
      </c>
      <c r="C366" s="2" t="str">
        <f>VLOOKUP(A366,EMPRESAS!$A$1:$C$245,3,0)</f>
        <v>Carga General e H.C</v>
      </c>
      <c r="D366" s="22" t="s">
        <v>1085</v>
      </c>
      <c r="E366" s="69">
        <v>412100521</v>
      </c>
      <c r="F366" s="60" t="s">
        <v>617</v>
      </c>
      <c r="G366" s="103">
        <v>5268</v>
      </c>
      <c r="H366" s="60" t="s">
        <v>619</v>
      </c>
      <c r="I366" s="70" t="str">
        <f>VLOOKUP(A366,EMPRESAS!$A$1:$I$245,9,0)</f>
        <v>MAGDALENA</v>
      </c>
      <c r="J366" s="71">
        <v>1</v>
      </c>
      <c r="K366" s="71" t="str">
        <f>VLOOKUP(J366,AUXILIAR_TIPO_ASEGURADORA!$A$2:$B$19,2,0)</f>
        <v>PREVISORA</v>
      </c>
      <c r="L366" s="71">
        <v>3000529</v>
      </c>
      <c r="M366" s="72">
        <v>43961</v>
      </c>
      <c r="N366" s="71">
        <v>1000675</v>
      </c>
      <c r="O366" s="72">
        <v>44130</v>
      </c>
      <c r="P366" s="71">
        <v>1005535</v>
      </c>
      <c r="Q366" s="72">
        <v>43988</v>
      </c>
      <c r="T366" t="str">
        <f t="shared" ca="1" si="15"/>
        <v>Vencida</v>
      </c>
      <c r="U366">
        <f t="shared" ca="1" si="16"/>
        <v>518</v>
      </c>
      <c r="V366" t="str">
        <f t="shared" ca="1" si="17"/>
        <v xml:space="preserve"> </v>
      </c>
    </row>
    <row r="367" spans="1:22">
      <c r="A367" s="3">
        <v>8020063183</v>
      </c>
      <c r="B367" s="30" t="str">
        <f>VLOOKUP(A367,EMPRESAS!$A$1:$B$245,2,0)</f>
        <v>COMPAÑÍA TRANSNAVAL S.A.S.</v>
      </c>
      <c r="C367" s="2" t="str">
        <f>VLOOKUP(A367,EMPRESAS!$A$1:$C$245,3,0)</f>
        <v>Carga General e H.C</v>
      </c>
      <c r="D367" s="22" t="s">
        <v>1086</v>
      </c>
      <c r="E367" s="69">
        <v>412101407</v>
      </c>
      <c r="F367" s="60" t="s">
        <v>617</v>
      </c>
      <c r="G367" s="103">
        <v>1682</v>
      </c>
      <c r="H367" s="60" t="s">
        <v>619</v>
      </c>
      <c r="I367" s="70" t="str">
        <f>VLOOKUP(A367,EMPRESAS!$A$1:$I$245,9,0)</f>
        <v>MAGDALENA</v>
      </c>
      <c r="J367" s="71">
        <v>1</v>
      </c>
      <c r="K367" s="71" t="str">
        <f>VLOOKUP(J367,AUXILIAR_TIPO_ASEGURADORA!$A$2:$B$19,2,0)</f>
        <v>PREVISORA</v>
      </c>
      <c r="L367" s="71">
        <v>3000529</v>
      </c>
      <c r="M367" s="72">
        <v>43961</v>
      </c>
      <c r="N367" s="71">
        <v>1000675</v>
      </c>
      <c r="O367" s="72">
        <v>44130</v>
      </c>
      <c r="P367" s="71">
        <v>1005535</v>
      </c>
      <c r="Q367" s="72">
        <v>43988</v>
      </c>
      <c r="T367" t="str">
        <f t="shared" ca="1" si="15"/>
        <v>Vencida</v>
      </c>
      <c r="U367">
        <f t="shared" ca="1" si="16"/>
        <v>518</v>
      </c>
      <c r="V367" t="str">
        <f t="shared" ca="1" si="17"/>
        <v xml:space="preserve"> </v>
      </c>
    </row>
    <row r="368" spans="1:22">
      <c r="A368" s="3">
        <v>8020063183</v>
      </c>
      <c r="B368" s="30" t="str">
        <f>VLOOKUP(A368,EMPRESAS!$A$1:$B$245,2,0)</f>
        <v>COMPAÑÍA TRANSNAVAL S.A.S.</v>
      </c>
      <c r="C368" s="2" t="str">
        <f>VLOOKUP(A368,EMPRESAS!$A$1:$C$245,3,0)</f>
        <v>Carga General e H.C</v>
      </c>
      <c r="D368" s="22" t="s">
        <v>47</v>
      </c>
      <c r="E368" s="69">
        <v>412100389</v>
      </c>
      <c r="F368" s="60" t="s">
        <v>617</v>
      </c>
      <c r="G368" s="103">
        <v>2549</v>
      </c>
      <c r="H368" s="60" t="s">
        <v>841</v>
      </c>
      <c r="I368" s="70" t="str">
        <f>VLOOKUP(A368,EMPRESAS!$A$1:$I$245,9,0)</f>
        <v>MAGDALENA</v>
      </c>
      <c r="J368" s="71">
        <v>1</v>
      </c>
      <c r="K368" s="71" t="str">
        <f>VLOOKUP(J368,AUXILIAR_TIPO_ASEGURADORA!$A$2:$B$19,2,0)</f>
        <v>PREVISORA</v>
      </c>
      <c r="L368" s="71">
        <v>3000529</v>
      </c>
      <c r="M368" s="72">
        <v>43961</v>
      </c>
      <c r="N368" s="71">
        <v>1000675</v>
      </c>
      <c r="O368" s="72">
        <v>44130</v>
      </c>
      <c r="P368" s="71">
        <v>1005535</v>
      </c>
      <c r="Q368" s="72">
        <v>43988</v>
      </c>
      <c r="T368" t="str">
        <f t="shared" ca="1" si="15"/>
        <v>Vencida</v>
      </c>
      <c r="U368">
        <f t="shared" ca="1" si="16"/>
        <v>518</v>
      </c>
      <c r="V368" t="str">
        <f t="shared" ca="1" si="17"/>
        <v xml:space="preserve"> </v>
      </c>
    </row>
    <row r="369" spans="1:21">
      <c r="A369" s="3">
        <v>8020063183</v>
      </c>
      <c r="B369" s="30" t="str">
        <f>VLOOKUP(A369,EMPRESAS!$A$1:$B$245,2,0)</f>
        <v>COMPAÑÍA TRANSNAVAL S.A.S.</v>
      </c>
      <c r="C369" s="2" t="str">
        <f>VLOOKUP(A369,EMPRESAS!$A$1:$C$245,3,0)</f>
        <v>Carga General e H.C</v>
      </c>
      <c r="D369" s="22" t="s">
        <v>1087</v>
      </c>
      <c r="E369" s="69">
        <v>412101463</v>
      </c>
      <c r="F369" s="60" t="s">
        <v>651</v>
      </c>
      <c r="G369" s="103">
        <v>2464</v>
      </c>
      <c r="H369" s="60" t="s">
        <v>619</v>
      </c>
      <c r="I369" s="70" t="str">
        <f>VLOOKUP(A369,EMPRESAS!$A$1:$I$245,9,0)</f>
        <v>MAGDALENA</v>
      </c>
      <c r="J369" s="71">
        <v>1</v>
      </c>
      <c r="K369" s="71" t="str">
        <f>VLOOKUP(J369,AUXILIAR_TIPO_ASEGURADORA!$A$2:$B$19,2,0)</f>
        <v>PREVISORA</v>
      </c>
      <c r="L369" s="71">
        <v>3000529</v>
      </c>
      <c r="M369" s="72">
        <v>43961</v>
      </c>
      <c r="N369" s="71">
        <v>1000675</v>
      </c>
      <c r="O369" s="72">
        <v>44130</v>
      </c>
      <c r="P369" s="71">
        <v>1005535</v>
      </c>
      <c r="Q369" s="72">
        <v>43988</v>
      </c>
      <c r="T369" t="str">
        <f t="shared" ca="1" si="15"/>
        <v>Vencida</v>
      </c>
      <c r="U369">
        <f t="shared" ca="1" si="16"/>
        <v>518</v>
      </c>
    </row>
    <row r="370" spans="1:21">
      <c r="A370" s="3">
        <v>8020063183</v>
      </c>
      <c r="B370" s="30" t="str">
        <f>VLOOKUP(A370,EMPRESAS!$A$1:$B$245,2,0)</f>
        <v>COMPAÑÍA TRANSNAVAL S.A.S.</v>
      </c>
      <c r="C370" s="2" t="str">
        <f>VLOOKUP(A370,EMPRESAS!$A$1:$C$245,3,0)</f>
        <v>Carga General e H.C</v>
      </c>
      <c r="D370" s="22" t="s">
        <v>1088</v>
      </c>
      <c r="E370" s="69">
        <v>412101462</v>
      </c>
      <c r="F370" s="60" t="s">
        <v>651</v>
      </c>
      <c r="G370" s="103">
        <v>2465</v>
      </c>
      <c r="H370" s="60" t="s">
        <v>619</v>
      </c>
      <c r="I370" s="70" t="str">
        <f>VLOOKUP(A370,EMPRESAS!$A$1:$I$245,9,0)</f>
        <v>MAGDALENA</v>
      </c>
      <c r="J370" s="71">
        <v>1</v>
      </c>
      <c r="K370" s="71" t="str">
        <f>VLOOKUP(J370,AUXILIAR_TIPO_ASEGURADORA!$A$2:$B$19,2,0)</f>
        <v>PREVISORA</v>
      </c>
      <c r="L370" s="71">
        <v>3000529</v>
      </c>
      <c r="M370" s="72">
        <v>43961</v>
      </c>
      <c r="N370" s="71">
        <v>1000675</v>
      </c>
      <c r="O370" s="72">
        <v>44130</v>
      </c>
      <c r="P370" s="71">
        <v>1005535</v>
      </c>
      <c r="Q370" s="72">
        <v>43988</v>
      </c>
      <c r="T370" t="str">
        <f t="shared" ca="1" si="15"/>
        <v>Vencida</v>
      </c>
      <c r="U370">
        <f t="shared" ca="1" si="16"/>
        <v>518</v>
      </c>
    </row>
    <row r="371" spans="1:21">
      <c r="A371" s="3">
        <v>8020063183</v>
      </c>
      <c r="B371" s="30" t="str">
        <f>VLOOKUP(A371,EMPRESAS!$A$1:$B$245,2,0)</f>
        <v>COMPAÑÍA TRANSNAVAL S.A.S.</v>
      </c>
      <c r="C371" s="2" t="str">
        <f>VLOOKUP(A371,EMPRESAS!$A$1:$C$245,3,0)</f>
        <v>Carga General e H.C</v>
      </c>
      <c r="D371" s="22" t="s">
        <v>1089</v>
      </c>
      <c r="E371" s="69">
        <v>412100057</v>
      </c>
      <c r="F371" s="60" t="s">
        <v>651</v>
      </c>
      <c r="G371" s="60">
        <v>594</v>
      </c>
      <c r="H371" s="60" t="s">
        <v>619</v>
      </c>
      <c r="I371" s="70" t="str">
        <f>VLOOKUP(A371,EMPRESAS!$A$1:$I$245,9,0)</f>
        <v>MAGDALENA</v>
      </c>
      <c r="J371" s="71">
        <v>1</v>
      </c>
      <c r="K371" s="71" t="str">
        <f>VLOOKUP(J371,AUXILIAR_TIPO_ASEGURADORA!$A$2:$B$19,2,0)</f>
        <v>PREVISORA</v>
      </c>
      <c r="L371" s="71">
        <v>3000529</v>
      </c>
      <c r="M371" s="72">
        <v>43961</v>
      </c>
      <c r="N371" s="71">
        <v>1000675</v>
      </c>
      <c r="O371" s="72">
        <v>44130</v>
      </c>
      <c r="P371" s="71">
        <v>1005535</v>
      </c>
      <c r="Q371" s="72">
        <v>43988</v>
      </c>
      <c r="T371" t="str">
        <f t="shared" ca="1" si="15"/>
        <v>Vencida</v>
      </c>
      <c r="U371">
        <f t="shared" ca="1" si="16"/>
        <v>518</v>
      </c>
    </row>
    <row r="372" spans="1:21">
      <c r="A372" s="3">
        <v>8020063183</v>
      </c>
      <c r="B372" s="30" t="str">
        <f>VLOOKUP(A372,EMPRESAS!$A$1:$B$245,2,0)</f>
        <v>COMPAÑÍA TRANSNAVAL S.A.S.</v>
      </c>
      <c r="C372" s="2" t="str">
        <f>VLOOKUP(A372,EMPRESAS!$A$1:$C$245,3,0)</f>
        <v>Carga General e H.C</v>
      </c>
      <c r="D372" s="22" t="s">
        <v>1090</v>
      </c>
      <c r="E372" s="69">
        <v>412101397</v>
      </c>
      <c r="F372" s="60" t="s">
        <v>651</v>
      </c>
      <c r="G372" s="60">
        <v>702</v>
      </c>
      <c r="H372" s="60" t="s">
        <v>619</v>
      </c>
      <c r="I372" s="70" t="str">
        <f>VLOOKUP(A372,EMPRESAS!$A$1:$I$245,9,0)</f>
        <v>MAGDALENA</v>
      </c>
      <c r="J372" s="71">
        <v>1</v>
      </c>
      <c r="K372" s="71" t="str">
        <f>VLOOKUP(J372,AUXILIAR_TIPO_ASEGURADORA!$A$2:$B$19,2,0)</f>
        <v>PREVISORA</v>
      </c>
      <c r="L372" s="71">
        <v>3000529</v>
      </c>
      <c r="M372" s="72">
        <v>43961</v>
      </c>
      <c r="N372" s="71">
        <v>1000675</v>
      </c>
      <c r="O372" s="72">
        <v>44130</v>
      </c>
      <c r="P372" s="71">
        <v>1005535</v>
      </c>
      <c r="Q372" s="72">
        <v>43988</v>
      </c>
      <c r="T372" t="str">
        <f t="shared" ca="1" si="15"/>
        <v>Vencida</v>
      </c>
      <c r="U372">
        <f t="shared" ca="1" si="16"/>
        <v>518</v>
      </c>
    </row>
    <row r="373" spans="1:21">
      <c r="A373" s="3">
        <v>8020063183</v>
      </c>
      <c r="B373" s="30" t="str">
        <f>VLOOKUP(A373,EMPRESAS!$A$1:$B$245,2,0)</f>
        <v>COMPAÑÍA TRANSNAVAL S.A.S.</v>
      </c>
      <c r="C373" s="2" t="str">
        <f>VLOOKUP(A373,EMPRESAS!$A$1:$C$245,3,0)</f>
        <v>Carga General e H.C</v>
      </c>
      <c r="D373" s="22" t="s">
        <v>1091</v>
      </c>
      <c r="E373" s="69">
        <v>412100396</v>
      </c>
      <c r="F373" s="60" t="s">
        <v>651</v>
      </c>
      <c r="G373" s="60">
        <v>372</v>
      </c>
      <c r="H373" s="60" t="s">
        <v>619</v>
      </c>
      <c r="I373" s="70" t="str">
        <f>VLOOKUP(A373,EMPRESAS!$A$1:$I$245,9,0)</f>
        <v>MAGDALENA</v>
      </c>
      <c r="J373" s="71">
        <v>1</v>
      </c>
      <c r="K373" s="71" t="str">
        <f>VLOOKUP(J373,AUXILIAR_TIPO_ASEGURADORA!$A$2:$B$19,2,0)</f>
        <v>PREVISORA</v>
      </c>
      <c r="L373" s="71">
        <v>3000529</v>
      </c>
      <c r="M373" s="72">
        <v>43961</v>
      </c>
      <c r="N373" s="71">
        <v>1000675</v>
      </c>
      <c r="O373" s="72">
        <v>44130</v>
      </c>
      <c r="P373" s="71">
        <v>1005535</v>
      </c>
      <c r="Q373" s="72">
        <v>43988</v>
      </c>
      <c r="T373" t="str">
        <f t="shared" ca="1" si="15"/>
        <v>Vencida</v>
      </c>
      <c r="U373">
        <f t="shared" ca="1" si="16"/>
        <v>518</v>
      </c>
    </row>
    <row r="374" spans="1:21">
      <c r="A374" s="3">
        <v>8020063183</v>
      </c>
      <c r="B374" s="30" t="str">
        <f>VLOOKUP(A374,EMPRESAS!$A$1:$B$245,2,0)</f>
        <v>COMPAÑÍA TRANSNAVAL S.A.S.</v>
      </c>
      <c r="C374" s="2" t="str">
        <f>VLOOKUP(A374,EMPRESAS!$A$1:$C$245,3,0)</f>
        <v>Carga General e H.C</v>
      </c>
      <c r="D374" s="22" t="s">
        <v>1092</v>
      </c>
      <c r="E374" s="69">
        <v>412101319</v>
      </c>
      <c r="F374" s="60" t="s">
        <v>651</v>
      </c>
      <c r="G374" s="103">
        <v>1143</v>
      </c>
      <c r="H374" s="60" t="s">
        <v>619</v>
      </c>
      <c r="I374" s="70" t="str">
        <f>VLOOKUP(A374,EMPRESAS!$A$1:$I$245,9,0)</f>
        <v>MAGDALENA</v>
      </c>
      <c r="J374" s="71">
        <v>1</v>
      </c>
      <c r="K374" s="71" t="str">
        <f>VLOOKUP(J374,AUXILIAR_TIPO_ASEGURADORA!$A$2:$B$19,2,0)</f>
        <v>PREVISORA</v>
      </c>
      <c r="L374" s="71">
        <v>3000529</v>
      </c>
      <c r="M374" s="72">
        <v>43961</v>
      </c>
      <c r="N374" s="71">
        <v>1000675</v>
      </c>
      <c r="O374" s="72">
        <v>44130</v>
      </c>
      <c r="P374" s="71">
        <v>1005535</v>
      </c>
      <c r="Q374" s="72">
        <v>43988</v>
      </c>
      <c r="T374" t="str">
        <f t="shared" ca="1" si="15"/>
        <v>Vencida</v>
      </c>
      <c r="U374">
        <f t="shared" ca="1" si="16"/>
        <v>518</v>
      </c>
    </row>
    <row r="375" spans="1:21">
      <c r="A375" s="3">
        <v>8020063183</v>
      </c>
      <c r="B375" s="30" t="str">
        <f>VLOOKUP(A375,EMPRESAS!$A$1:$B$245,2,0)</f>
        <v>COMPAÑÍA TRANSNAVAL S.A.S.</v>
      </c>
      <c r="C375" s="2" t="str">
        <f>VLOOKUP(A375,EMPRESAS!$A$1:$C$245,3,0)</f>
        <v>Carga General e H.C</v>
      </c>
      <c r="D375" s="22" t="s">
        <v>1093</v>
      </c>
      <c r="E375" s="69">
        <v>412100145</v>
      </c>
      <c r="F375" s="60" t="s">
        <v>651</v>
      </c>
      <c r="G375" s="60">
        <v>375</v>
      </c>
      <c r="H375" s="60" t="s">
        <v>841</v>
      </c>
      <c r="I375" s="70" t="str">
        <f>VLOOKUP(A375,EMPRESAS!$A$1:$I$245,9,0)</f>
        <v>MAGDALENA</v>
      </c>
      <c r="J375" s="71">
        <v>1</v>
      </c>
      <c r="K375" s="71" t="str">
        <f>VLOOKUP(J375,AUXILIAR_TIPO_ASEGURADORA!$A$2:$B$19,2,0)</f>
        <v>PREVISORA</v>
      </c>
      <c r="L375" s="71">
        <v>3000529</v>
      </c>
      <c r="M375" s="72">
        <v>43961</v>
      </c>
      <c r="N375" s="71">
        <v>1000675</v>
      </c>
      <c r="O375" s="72">
        <v>44130</v>
      </c>
      <c r="P375" s="71">
        <v>1005535</v>
      </c>
      <c r="Q375" s="72">
        <v>43988</v>
      </c>
      <c r="T375" t="str">
        <f t="shared" ca="1" si="15"/>
        <v>Vencida</v>
      </c>
      <c r="U375">
        <f t="shared" ca="1" si="16"/>
        <v>518</v>
      </c>
    </row>
    <row r="376" spans="1:21">
      <c r="A376" s="3">
        <v>8020063183</v>
      </c>
      <c r="B376" s="30" t="str">
        <f>VLOOKUP(A376,EMPRESAS!$A$1:$B$245,2,0)</f>
        <v>COMPAÑÍA TRANSNAVAL S.A.S.</v>
      </c>
      <c r="C376" s="2" t="str">
        <f>VLOOKUP(A376,EMPRESAS!$A$1:$C$245,3,0)</f>
        <v>Carga General e H.C</v>
      </c>
      <c r="D376" s="22" t="s">
        <v>1094</v>
      </c>
      <c r="E376" s="69">
        <v>412100823</v>
      </c>
      <c r="F376" s="60"/>
      <c r="G376" s="60">
        <v>780</v>
      </c>
      <c r="H376" s="60"/>
      <c r="I376" s="70" t="str">
        <f>VLOOKUP(A376,EMPRESAS!$A$1:$I$245,9,0)</f>
        <v>MAGDALENA</v>
      </c>
      <c r="J376" s="71">
        <v>1</v>
      </c>
      <c r="K376" s="71" t="str">
        <f>VLOOKUP(J376,AUXILIAR_TIPO_ASEGURADORA!$A$2:$B$19,2,0)</f>
        <v>PREVISORA</v>
      </c>
      <c r="L376" s="71">
        <v>3000529</v>
      </c>
      <c r="M376" s="72">
        <v>43961</v>
      </c>
      <c r="N376" s="71">
        <v>1000675</v>
      </c>
      <c r="O376" s="72">
        <v>44130</v>
      </c>
      <c r="P376" s="71">
        <v>1005535</v>
      </c>
      <c r="Q376" s="72">
        <v>43988</v>
      </c>
      <c r="T376" t="str">
        <f t="shared" ca="1" si="15"/>
        <v>Vencida</v>
      </c>
      <c r="U376">
        <f t="shared" ca="1" si="16"/>
        <v>518</v>
      </c>
    </row>
    <row r="377" spans="1:21">
      <c r="A377" s="3">
        <v>8020063183</v>
      </c>
      <c r="B377" s="30" t="str">
        <f>VLOOKUP(A377,EMPRESAS!$A$1:$B$245,2,0)</f>
        <v>COMPAÑÍA TRANSNAVAL S.A.S.</v>
      </c>
      <c r="C377" s="2" t="str">
        <f>VLOOKUP(A377,EMPRESAS!$A$1:$C$245,3,0)</f>
        <v>Carga General e H.C</v>
      </c>
      <c r="D377" s="22" t="s">
        <v>1095</v>
      </c>
      <c r="E377" s="69">
        <v>412101381</v>
      </c>
      <c r="F377" s="60" t="s">
        <v>651</v>
      </c>
      <c r="G377" s="60">
        <v>463</v>
      </c>
      <c r="H377" s="60" t="s">
        <v>841</v>
      </c>
      <c r="I377" s="70" t="str">
        <f>VLOOKUP(A377,EMPRESAS!$A$1:$I$245,9,0)</f>
        <v>MAGDALENA</v>
      </c>
      <c r="J377" s="71">
        <v>1</v>
      </c>
      <c r="K377" s="71" t="str">
        <f>VLOOKUP(J377,AUXILIAR_TIPO_ASEGURADORA!$A$2:$B$19,2,0)</f>
        <v>PREVISORA</v>
      </c>
      <c r="L377" s="71">
        <v>3000529</v>
      </c>
      <c r="M377" s="72">
        <v>43961</v>
      </c>
      <c r="N377" s="71">
        <v>1000675</v>
      </c>
      <c r="O377" s="72">
        <v>44130</v>
      </c>
      <c r="P377" s="71">
        <v>1005535</v>
      </c>
      <c r="Q377" s="72">
        <v>43988</v>
      </c>
      <c r="T377" t="str">
        <f t="shared" ca="1" si="15"/>
        <v>Vencida</v>
      </c>
      <c r="U377">
        <f t="shared" ca="1" si="16"/>
        <v>518</v>
      </c>
    </row>
    <row r="378" spans="1:21">
      <c r="A378" s="3">
        <v>8020063183</v>
      </c>
      <c r="B378" s="30" t="str">
        <f>VLOOKUP(A378,EMPRESAS!$A$1:$B$245,2,0)</f>
        <v>COMPAÑÍA TRANSNAVAL S.A.S.</v>
      </c>
      <c r="C378" s="2" t="str">
        <f>VLOOKUP(A378,EMPRESAS!$A$1:$C$245,3,0)</f>
        <v>Carga General e H.C</v>
      </c>
      <c r="D378" s="22" t="s">
        <v>1096</v>
      </c>
      <c r="E378" s="69">
        <v>412101090</v>
      </c>
      <c r="F378" s="60" t="s">
        <v>651</v>
      </c>
      <c r="G378" s="60">
        <v>439</v>
      </c>
      <c r="H378" s="60" t="s">
        <v>841</v>
      </c>
      <c r="I378" s="70" t="str">
        <f>VLOOKUP(A378,EMPRESAS!$A$1:$I$245,9,0)</f>
        <v>MAGDALENA</v>
      </c>
      <c r="J378" s="71">
        <v>1</v>
      </c>
      <c r="K378" s="71" t="str">
        <f>VLOOKUP(J378,AUXILIAR_TIPO_ASEGURADORA!$A$2:$B$19,2,0)</f>
        <v>PREVISORA</v>
      </c>
      <c r="L378" s="71">
        <v>3000529</v>
      </c>
      <c r="M378" s="72">
        <v>43961</v>
      </c>
      <c r="N378" s="71">
        <v>1000675</v>
      </c>
      <c r="O378" s="72">
        <v>44130</v>
      </c>
      <c r="P378" s="71">
        <v>1005535</v>
      </c>
      <c r="Q378" s="72">
        <v>43988</v>
      </c>
      <c r="T378" t="str">
        <f t="shared" ca="1" si="15"/>
        <v>Vencida</v>
      </c>
      <c r="U378">
        <f t="shared" ca="1" si="16"/>
        <v>518</v>
      </c>
    </row>
    <row r="379" spans="1:21">
      <c r="A379" s="3">
        <v>8020063183</v>
      </c>
      <c r="B379" s="30" t="str">
        <f>VLOOKUP(A379,EMPRESAS!$A$1:$B$245,2,0)</f>
        <v>COMPAÑÍA TRANSNAVAL S.A.S.</v>
      </c>
      <c r="C379" s="2" t="str">
        <f>VLOOKUP(A379,EMPRESAS!$A$1:$C$245,3,0)</f>
        <v>Carga General e H.C</v>
      </c>
      <c r="D379" s="22" t="s">
        <v>1097</v>
      </c>
      <c r="E379" s="69">
        <v>412100250</v>
      </c>
      <c r="F379" s="60"/>
      <c r="G379" s="60">
        <v>445</v>
      </c>
      <c r="H379" s="60"/>
      <c r="I379" s="70" t="str">
        <f>VLOOKUP(A379,EMPRESAS!$A$1:$I$245,9,0)</f>
        <v>MAGDALENA</v>
      </c>
      <c r="J379" s="71">
        <v>1</v>
      </c>
      <c r="K379" s="71" t="str">
        <f>VLOOKUP(J379,AUXILIAR_TIPO_ASEGURADORA!$A$2:$B$19,2,0)</f>
        <v>PREVISORA</v>
      </c>
      <c r="L379" s="71">
        <v>3000529</v>
      </c>
      <c r="M379" s="72">
        <v>43961</v>
      </c>
      <c r="N379" s="71">
        <v>1000675</v>
      </c>
      <c r="O379" s="72">
        <v>44130</v>
      </c>
      <c r="P379" s="71">
        <v>1005535</v>
      </c>
      <c r="Q379" s="72">
        <v>43988</v>
      </c>
      <c r="T379" t="str">
        <f t="shared" ca="1" si="15"/>
        <v>Vencida</v>
      </c>
      <c r="U379">
        <f t="shared" ca="1" si="16"/>
        <v>518</v>
      </c>
    </row>
    <row r="380" spans="1:21">
      <c r="A380" s="3">
        <v>8020063183</v>
      </c>
      <c r="B380" s="30" t="str">
        <f>VLOOKUP(A380,EMPRESAS!$A$1:$B$245,2,0)</f>
        <v>COMPAÑÍA TRANSNAVAL S.A.S.</v>
      </c>
      <c r="C380" s="2" t="str">
        <f>VLOOKUP(A380,EMPRESAS!$A$1:$C$245,3,0)</f>
        <v>Carga General e H.C</v>
      </c>
      <c r="D380" s="22" t="s">
        <v>1098</v>
      </c>
      <c r="E380" s="69">
        <v>412100167</v>
      </c>
      <c r="F380" s="60"/>
      <c r="G380" s="60">
        <v>880</v>
      </c>
      <c r="H380" s="60"/>
      <c r="I380" s="70" t="str">
        <f>VLOOKUP(A380,EMPRESAS!$A$1:$I$245,9,0)</f>
        <v>MAGDALENA</v>
      </c>
      <c r="J380" s="71">
        <v>1</v>
      </c>
      <c r="K380" s="71" t="str">
        <f>VLOOKUP(J380,AUXILIAR_TIPO_ASEGURADORA!$A$2:$B$19,2,0)</f>
        <v>PREVISORA</v>
      </c>
      <c r="L380" s="71">
        <v>3000529</v>
      </c>
      <c r="M380" s="72">
        <v>43961</v>
      </c>
      <c r="N380" s="71">
        <v>1000675</v>
      </c>
      <c r="O380" s="72">
        <v>44130</v>
      </c>
      <c r="P380" s="71">
        <v>1005535</v>
      </c>
      <c r="Q380" s="72">
        <v>43988</v>
      </c>
      <c r="T380" t="str">
        <f t="shared" ca="1" si="15"/>
        <v>Vencida</v>
      </c>
      <c r="U380">
        <f t="shared" ca="1" si="16"/>
        <v>518</v>
      </c>
    </row>
    <row r="381" spans="1:21">
      <c r="A381" s="3">
        <v>8020063183</v>
      </c>
      <c r="B381" s="30" t="str">
        <f>VLOOKUP(A381,EMPRESAS!$A$1:$B$245,2,0)</f>
        <v>COMPAÑÍA TRANSNAVAL S.A.S.</v>
      </c>
      <c r="C381" s="2" t="str">
        <f>VLOOKUP(A381,EMPRESAS!$A$1:$C$245,3,0)</f>
        <v>Carga General e H.C</v>
      </c>
      <c r="D381" s="22" t="s">
        <v>1099</v>
      </c>
      <c r="E381" s="69">
        <v>412101396</v>
      </c>
      <c r="F381" s="60" t="s">
        <v>651</v>
      </c>
      <c r="G381" s="103">
        <v>1646</v>
      </c>
      <c r="H381" s="60" t="s">
        <v>619</v>
      </c>
      <c r="I381" s="70" t="str">
        <f>VLOOKUP(A381,EMPRESAS!$A$1:$I$245,9,0)</f>
        <v>MAGDALENA</v>
      </c>
      <c r="J381" s="71">
        <v>1</v>
      </c>
      <c r="K381" s="71" t="str">
        <f>VLOOKUP(J381,AUXILIAR_TIPO_ASEGURADORA!$A$2:$B$19,2,0)</f>
        <v>PREVISORA</v>
      </c>
      <c r="L381" s="71">
        <v>3000529</v>
      </c>
      <c r="M381" s="72">
        <v>43961</v>
      </c>
      <c r="N381" s="71">
        <v>1000675</v>
      </c>
      <c r="O381" s="72">
        <v>44130</v>
      </c>
      <c r="P381" s="71">
        <v>1005535</v>
      </c>
      <c r="Q381" s="72">
        <v>43988</v>
      </c>
      <c r="T381" t="str">
        <f t="shared" ca="1" si="15"/>
        <v>Vencida</v>
      </c>
      <c r="U381">
        <f t="shared" ca="1" si="16"/>
        <v>518</v>
      </c>
    </row>
    <row r="382" spans="1:21" ht="15.75" thickBot="1">
      <c r="A382" s="3">
        <v>8020063183</v>
      </c>
      <c r="B382" s="30" t="str">
        <f>VLOOKUP(A382,EMPRESAS!$A$1:$B$245,2,0)</f>
        <v>COMPAÑÍA TRANSNAVAL S.A.S.</v>
      </c>
      <c r="C382" s="2" t="str">
        <f>VLOOKUP(A382,EMPRESAS!$A$1:$C$245,3,0)</f>
        <v>Carga General e H.C</v>
      </c>
      <c r="D382" s="152" t="s">
        <v>1100</v>
      </c>
      <c r="E382" s="184">
        <v>412100958</v>
      </c>
      <c r="F382" s="153" t="s">
        <v>651</v>
      </c>
      <c r="G382" s="153">
        <v>862</v>
      </c>
      <c r="H382" s="153" t="s">
        <v>841</v>
      </c>
      <c r="I382" s="70" t="str">
        <f>VLOOKUP(A382,EMPRESAS!$A$1:$I$245,9,0)</f>
        <v>MAGDALENA</v>
      </c>
      <c r="J382" s="154">
        <v>1</v>
      </c>
      <c r="K382" s="71" t="str">
        <f>VLOOKUP(J382,AUXILIAR_TIPO_ASEGURADORA!$A$2:$B$19,2,0)</f>
        <v>PREVISORA</v>
      </c>
      <c r="L382" s="154">
        <v>3000529</v>
      </c>
      <c r="M382" s="155">
        <v>43961</v>
      </c>
      <c r="N382" s="154">
        <v>1000675</v>
      </c>
      <c r="O382" s="155">
        <v>44130</v>
      </c>
      <c r="P382" s="154">
        <v>1005535</v>
      </c>
      <c r="Q382" s="155">
        <v>43988</v>
      </c>
      <c r="T382" t="str">
        <f t="shared" ca="1" si="15"/>
        <v>Vencida</v>
      </c>
      <c r="U382">
        <f t="shared" ca="1" si="16"/>
        <v>518</v>
      </c>
    </row>
    <row r="383" spans="1:21">
      <c r="A383" s="3">
        <v>9000344960</v>
      </c>
      <c r="B383" s="30" t="str">
        <f>VLOOKUP(A383,EMPRESAS!$A$1:$B$245,2,0)</f>
        <v>FERRY EXPRESO LIBERTADOR S.A.S. ANTES FERRY EXPRESO LIBERTADOR EMPRESA UNIPERSONAL</v>
      </c>
      <c r="C383" s="2" t="str">
        <f>VLOOKUP(A383,EMPRESAS!$A$1:$C$245,3,0)</f>
        <v>Carga - Transbordo</v>
      </c>
      <c r="D383" s="140" t="s">
        <v>1101</v>
      </c>
      <c r="E383" s="141">
        <v>412146</v>
      </c>
      <c r="F383" s="141" t="s">
        <v>617</v>
      </c>
      <c r="G383" s="141">
        <v>1275</v>
      </c>
      <c r="H383" s="141" t="s">
        <v>619</v>
      </c>
      <c r="I383" s="70" t="str">
        <f>VLOOKUP(A383,EMPRESAS!$A$1:$I$245,9,0)</f>
        <v>MAGDALENA</v>
      </c>
      <c r="J383" s="141">
        <v>1</v>
      </c>
      <c r="K383" s="71" t="str">
        <f>VLOOKUP(J383,AUXILIAR_TIPO_ASEGURADORA!$A$2:$B$19,2,0)</f>
        <v>PREVISORA</v>
      </c>
      <c r="L383" s="141">
        <v>3000249</v>
      </c>
      <c r="M383" s="142">
        <v>42553</v>
      </c>
      <c r="N383" s="141">
        <v>3000135</v>
      </c>
      <c r="O383" s="142">
        <v>42698</v>
      </c>
      <c r="P383" s="141"/>
      <c r="Q383" s="144"/>
      <c r="T383" t="str">
        <f t="shared" ca="1" si="15"/>
        <v>Vencida</v>
      </c>
      <c r="U383">
        <f t="shared" ca="1" si="16"/>
        <v>1950</v>
      </c>
    </row>
    <row r="384" spans="1:21" ht="15.75" thickBot="1">
      <c r="A384" s="3">
        <v>9000344960</v>
      </c>
      <c r="B384" s="30" t="str">
        <f>VLOOKUP(A384,EMPRESAS!$A$1:$B$245,2,0)</f>
        <v>FERRY EXPRESO LIBERTADOR S.A.S. ANTES FERRY EXPRESO LIBERTADOR EMPRESA UNIPERSONAL</v>
      </c>
      <c r="C384" s="2" t="str">
        <f>VLOOKUP(A384,EMPRESAS!$A$1:$C$245,3,0)</f>
        <v>Carga - Transbordo</v>
      </c>
      <c r="D384" s="147" t="s">
        <v>1102</v>
      </c>
      <c r="E384" s="148">
        <v>412100031</v>
      </c>
      <c r="F384" s="148" t="s">
        <v>651</v>
      </c>
      <c r="G384" s="148">
        <v>356</v>
      </c>
      <c r="H384" s="148" t="s">
        <v>619</v>
      </c>
      <c r="I384" s="70" t="str">
        <f>VLOOKUP(A384,EMPRESAS!$A$1:$I$245,9,0)</f>
        <v>MAGDALENA</v>
      </c>
      <c r="J384" s="148">
        <v>1</v>
      </c>
      <c r="K384" s="71" t="str">
        <f>VLOOKUP(J384,AUXILIAR_TIPO_ASEGURADORA!$A$2:$B$19,2,0)</f>
        <v>PREVISORA</v>
      </c>
      <c r="L384" s="148">
        <v>3000249</v>
      </c>
      <c r="M384" s="149">
        <v>42553</v>
      </c>
      <c r="N384" s="148">
        <v>3000135</v>
      </c>
      <c r="O384" s="149">
        <v>42698</v>
      </c>
      <c r="P384" s="148"/>
      <c r="Q384" s="151"/>
      <c r="T384" t="str">
        <f t="shared" ca="1" si="15"/>
        <v>Vencida</v>
      </c>
      <c r="U384">
        <f t="shared" ca="1" si="16"/>
        <v>1950</v>
      </c>
    </row>
    <row r="385" spans="1:22" ht="15.75" thickBot="1">
      <c r="A385" s="3">
        <v>9000562381</v>
      </c>
      <c r="B385" s="30" t="str">
        <f>VLOOKUP(A385,EMPRESAS!$A$1:$B$245,2,0)</f>
        <v>COMPAÑÍA TRANSPORTADORA LA MOJANA E.A.T.</v>
      </c>
      <c r="C385" s="2" t="str">
        <f>VLOOKUP(A385,EMPRESAS!$A$1:$C$245,3,0)</f>
        <v xml:space="preserve">Carga General </v>
      </c>
      <c r="D385" s="185" t="s">
        <v>1103</v>
      </c>
      <c r="E385" s="186">
        <v>1200631</v>
      </c>
      <c r="F385" s="186" t="s">
        <v>882</v>
      </c>
      <c r="G385" s="186">
        <v>75</v>
      </c>
      <c r="H385" s="186" t="s">
        <v>841</v>
      </c>
      <c r="I385" s="70" t="str">
        <f>VLOOKUP(A385,EMPRESAS!$A$1:$I$245,9,0)</f>
        <v>MAGDALENA</v>
      </c>
      <c r="J385" s="186">
        <v>10</v>
      </c>
      <c r="K385" s="71" t="str">
        <f>VLOOKUP(J385,AUXILIAR_TIPO_ASEGURADORA!$A$2:$B$19,2,0)</f>
        <v>CONDOR</v>
      </c>
      <c r="L385" s="186"/>
      <c r="M385" s="187">
        <v>39005</v>
      </c>
      <c r="N385" s="186" t="s">
        <v>1104</v>
      </c>
      <c r="O385" s="187">
        <v>39005</v>
      </c>
      <c r="P385" s="186"/>
      <c r="Q385" s="188"/>
      <c r="T385" t="str">
        <f t="shared" ca="1" si="15"/>
        <v>Vencida</v>
      </c>
      <c r="U385">
        <f t="shared" ca="1" si="16"/>
        <v>5643</v>
      </c>
    </row>
    <row r="386" spans="1:22">
      <c r="A386" s="3">
        <v>8430001648</v>
      </c>
      <c r="B386" s="30" t="str">
        <f>VLOOKUP(A386,EMPRESAS!$A$1:$B$245,2,0)</f>
        <v>TRANSPORTE FLUVIAL  ORINOQUIA E.U.</v>
      </c>
      <c r="C386" s="2" t="str">
        <f>VLOOKUP(A386,EMPRESAS!$A$1:$C$245,3,0)</f>
        <v xml:space="preserve">Carga General </v>
      </c>
      <c r="D386" s="140" t="s">
        <v>1105</v>
      </c>
      <c r="E386" s="141">
        <v>60121</v>
      </c>
      <c r="F386" s="141" t="s">
        <v>653</v>
      </c>
      <c r="G386" s="141">
        <v>404</v>
      </c>
      <c r="H386" s="141" t="s">
        <v>841</v>
      </c>
      <c r="I386" s="70" t="str">
        <f>VLOOKUP(A386,EMPRESAS!$A$1:$I$245,9,0)</f>
        <v>GUAVIARE</v>
      </c>
      <c r="J386" s="141">
        <v>10</v>
      </c>
      <c r="K386" s="71" t="str">
        <f>VLOOKUP(J386,AUXILIAR_TIPO_ASEGURADORA!$A$2:$B$19,2,0)</f>
        <v>CONDOR</v>
      </c>
      <c r="L386" s="141">
        <v>300001938</v>
      </c>
      <c r="M386" s="142">
        <v>40621</v>
      </c>
      <c r="N386" s="141">
        <v>300001937</v>
      </c>
      <c r="O386" s="142">
        <v>40621</v>
      </c>
      <c r="P386" s="141"/>
      <c r="Q386" s="144"/>
      <c r="T386" t="str">
        <f t="shared" ref="T386:T449" ca="1" si="18">IF(O386&lt;$Y$1,"Vencida","Vigente")</f>
        <v>Vencida</v>
      </c>
      <c r="U386">
        <f t="shared" ref="U386:U449" ca="1" si="19">$Y$1-O386</f>
        <v>4027</v>
      </c>
      <c r="V386" t="str">
        <f t="shared" ca="1" si="17"/>
        <v xml:space="preserve"> </v>
      </c>
    </row>
    <row r="387" spans="1:22">
      <c r="A387" s="3">
        <v>8430001648</v>
      </c>
      <c r="B387" s="30" t="str">
        <f>VLOOKUP(A387,EMPRESAS!$A$1:$B$245,2,0)</f>
        <v>TRANSPORTE FLUVIAL  ORINOQUIA E.U.</v>
      </c>
      <c r="C387" s="2" t="str">
        <f>VLOOKUP(A387,EMPRESAS!$A$1:$C$245,3,0)</f>
        <v xml:space="preserve">Carga General </v>
      </c>
      <c r="D387" s="161" t="s">
        <v>1106</v>
      </c>
      <c r="E387" s="117">
        <v>60069</v>
      </c>
      <c r="F387" s="117" t="s">
        <v>651</v>
      </c>
      <c r="G387" s="117">
        <v>181</v>
      </c>
      <c r="H387" s="117" t="s">
        <v>841</v>
      </c>
      <c r="I387" s="70" t="str">
        <f>VLOOKUP(A387,EMPRESAS!$A$1:$I$245,9,0)</f>
        <v>GUAVIARE</v>
      </c>
      <c r="J387" s="117">
        <v>10</v>
      </c>
      <c r="K387" s="71" t="str">
        <f>VLOOKUP(J387,AUXILIAR_TIPO_ASEGURADORA!$A$2:$B$19,2,0)</f>
        <v>CONDOR</v>
      </c>
      <c r="L387" s="117">
        <v>300002297</v>
      </c>
      <c r="M387" s="118">
        <v>40584</v>
      </c>
      <c r="N387" s="117">
        <v>300001973</v>
      </c>
      <c r="O387" s="118">
        <v>40648</v>
      </c>
      <c r="P387" s="117"/>
      <c r="Q387" s="146"/>
      <c r="T387" t="str">
        <f t="shared" ca="1" si="18"/>
        <v>Vencida</v>
      </c>
      <c r="U387">
        <f t="shared" ca="1" si="19"/>
        <v>4000</v>
      </c>
      <c r="V387" t="str">
        <f t="shared" ca="1" si="17"/>
        <v xml:space="preserve"> </v>
      </c>
    </row>
    <row r="388" spans="1:22">
      <c r="A388" s="3">
        <v>8430001648</v>
      </c>
      <c r="B388" s="30" t="str">
        <f>VLOOKUP(A388,EMPRESAS!$A$1:$B$245,2,0)</f>
        <v>TRANSPORTE FLUVIAL  ORINOQUIA E.U.</v>
      </c>
      <c r="C388" s="2" t="str">
        <f>VLOOKUP(A388,EMPRESAS!$A$1:$C$245,3,0)</f>
        <v xml:space="preserve">Carga General </v>
      </c>
      <c r="D388" s="145" t="s">
        <v>1107</v>
      </c>
      <c r="E388" s="117">
        <v>60068</v>
      </c>
      <c r="F388" s="117" t="s">
        <v>653</v>
      </c>
      <c r="G388" s="117">
        <v>1187</v>
      </c>
      <c r="H388" s="117" t="s">
        <v>841</v>
      </c>
      <c r="I388" s="70" t="str">
        <f>VLOOKUP(A388,EMPRESAS!$A$1:$I$245,9,0)</f>
        <v>GUAVIARE</v>
      </c>
      <c r="J388" s="117">
        <v>10</v>
      </c>
      <c r="K388" s="71" t="str">
        <f>VLOOKUP(J388,AUXILIAR_TIPO_ASEGURADORA!$A$2:$B$19,2,0)</f>
        <v>CONDOR</v>
      </c>
      <c r="L388" s="117"/>
      <c r="M388" s="117"/>
      <c r="N388" s="117"/>
      <c r="O388" s="117"/>
      <c r="P388" s="117"/>
      <c r="Q388" s="146"/>
      <c r="T388" t="str">
        <f t="shared" ca="1" si="18"/>
        <v>Vencida</v>
      </c>
      <c r="U388">
        <f t="shared" ca="1" si="19"/>
        <v>44648</v>
      </c>
      <c r="V388" t="str">
        <f t="shared" ref="V388:V455" ca="1" si="20">IF(U388=-$AA$1,"Proxima a vencer"," ")</f>
        <v xml:space="preserve"> </v>
      </c>
    </row>
    <row r="389" spans="1:22">
      <c r="A389" s="3">
        <v>8430001648</v>
      </c>
      <c r="B389" s="30" t="str">
        <f>VLOOKUP(A389,EMPRESAS!$A$1:$B$245,2,0)</f>
        <v>TRANSPORTE FLUVIAL  ORINOQUIA E.U.</v>
      </c>
      <c r="C389" s="2" t="str">
        <f>VLOOKUP(A389,EMPRESAS!$A$1:$C$245,3,0)</f>
        <v xml:space="preserve">Carga General </v>
      </c>
      <c r="D389" s="145" t="s">
        <v>1108</v>
      </c>
      <c r="E389" s="117">
        <v>60118</v>
      </c>
      <c r="F389" s="117" t="s">
        <v>653</v>
      </c>
      <c r="G389" s="117">
        <v>293</v>
      </c>
      <c r="H389" s="117" t="s">
        <v>841</v>
      </c>
      <c r="I389" s="70" t="str">
        <f>VLOOKUP(A389,EMPRESAS!$A$1:$I$245,9,0)</f>
        <v>GUAVIARE</v>
      </c>
      <c r="J389" s="117">
        <v>10</v>
      </c>
      <c r="K389" s="71" t="str">
        <f>VLOOKUP(J389,AUXILIAR_TIPO_ASEGURADORA!$A$2:$B$19,2,0)</f>
        <v>CONDOR</v>
      </c>
      <c r="L389" s="117">
        <v>300002279</v>
      </c>
      <c r="M389" s="118">
        <v>40837</v>
      </c>
      <c r="N389" s="117">
        <v>300001947</v>
      </c>
      <c r="O389" s="118">
        <v>40631</v>
      </c>
      <c r="P389" s="117"/>
      <c r="Q389" s="146"/>
      <c r="T389" t="str">
        <f t="shared" ca="1" si="18"/>
        <v>Vencida</v>
      </c>
      <c r="U389">
        <f t="shared" ca="1" si="19"/>
        <v>4017</v>
      </c>
      <c r="V389" t="str">
        <f t="shared" ca="1" si="20"/>
        <v xml:space="preserve"> </v>
      </c>
    </row>
    <row r="390" spans="1:22" ht="15.75" thickBot="1">
      <c r="A390" s="3">
        <v>8430001648</v>
      </c>
      <c r="B390" s="30" t="str">
        <f>VLOOKUP(A390,EMPRESAS!$A$1:$B$245,2,0)</f>
        <v>TRANSPORTE FLUVIAL  ORINOQUIA E.U.</v>
      </c>
      <c r="C390" s="2" t="str">
        <f>VLOOKUP(A390,EMPRESAS!$A$1:$C$245,3,0)</f>
        <v xml:space="preserve">Carga General </v>
      </c>
      <c r="D390" s="147" t="s">
        <v>1109</v>
      </c>
      <c r="E390" s="148">
        <v>60185</v>
      </c>
      <c r="F390" s="148" t="s">
        <v>653</v>
      </c>
      <c r="G390" s="148">
        <v>181</v>
      </c>
      <c r="H390" s="148" t="s">
        <v>841</v>
      </c>
      <c r="I390" s="70" t="str">
        <f>VLOOKUP(A390,EMPRESAS!$A$1:$I$245,9,0)</f>
        <v>GUAVIARE</v>
      </c>
      <c r="J390" s="148">
        <v>10</v>
      </c>
      <c r="K390" s="71" t="str">
        <f>VLOOKUP(J390,AUXILIAR_TIPO_ASEGURADORA!$A$2:$B$19,2,0)</f>
        <v>CONDOR</v>
      </c>
      <c r="L390" s="148">
        <v>300002297</v>
      </c>
      <c r="M390" s="149">
        <v>40584</v>
      </c>
      <c r="N390" s="148">
        <v>300001973</v>
      </c>
      <c r="O390" s="149">
        <v>40648</v>
      </c>
      <c r="P390" s="148"/>
      <c r="Q390" s="151"/>
      <c r="T390" t="str">
        <f t="shared" ca="1" si="18"/>
        <v>Vencida</v>
      </c>
      <c r="U390">
        <f t="shared" ca="1" si="19"/>
        <v>4000</v>
      </c>
      <c r="V390" t="str">
        <f t="shared" ca="1" si="20"/>
        <v xml:space="preserve"> </v>
      </c>
    </row>
    <row r="391" spans="1:22">
      <c r="A391" s="3">
        <v>9000799481</v>
      </c>
      <c r="B391" s="30" t="str">
        <f>VLOOKUP(A391,EMPRESAS!$A$1:$B$245,2,0)</f>
        <v>TRANSPORTES FLUVIALES EL TURPIAL E.U.</v>
      </c>
      <c r="C391" s="2" t="str">
        <f>VLOOKUP(A391,EMPRESAS!$A$1:$C$245,3,0)</f>
        <v>Carga General e H.C</v>
      </c>
      <c r="D391" s="189" t="s">
        <v>1110</v>
      </c>
      <c r="E391" s="190">
        <v>30110207</v>
      </c>
      <c r="F391" s="136" t="s">
        <v>651</v>
      </c>
      <c r="G391" s="136">
        <v>278</v>
      </c>
      <c r="H391" s="136" t="s">
        <v>841</v>
      </c>
      <c r="I391" s="70" t="str">
        <f>VLOOKUP(A391,EMPRESAS!$A$1:$I$245,9,0)</f>
        <v>META</v>
      </c>
      <c r="J391" s="137">
        <v>1</v>
      </c>
      <c r="K391" s="71" t="str">
        <f>VLOOKUP(J391,AUXILIAR_TIPO_ASEGURADORA!$A$2:$B$19,2,0)</f>
        <v>PREVISORA</v>
      </c>
      <c r="L391" s="137">
        <v>3000498</v>
      </c>
      <c r="M391" s="138">
        <v>43340</v>
      </c>
      <c r="N391" s="137">
        <v>3000488</v>
      </c>
      <c r="O391" s="138">
        <v>43340</v>
      </c>
      <c r="P391" s="137">
        <v>3000735</v>
      </c>
      <c r="Q391" s="138">
        <v>43317</v>
      </c>
      <c r="T391" t="str">
        <f t="shared" ca="1" si="18"/>
        <v>Vencida</v>
      </c>
      <c r="U391">
        <f t="shared" ca="1" si="19"/>
        <v>1308</v>
      </c>
      <c r="V391" t="str">
        <f t="shared" ca="1" si="20"/>
        <v xml:space="preserve"> </v>
      </c>
    </row>
    <row r="392" spans="1:22">
      <c r="A392" s="3">
        <v>9000799481</v>
      </c>
      <c r="B392" s="30" t="str">
        <f>VLOOKUP(A392,EMPRESAS!$A$1:$B$245,2,0)</f>
        <v>TRANSPORTES FLUVIALES EL TURPIAL E.U.</v>
      </c>
      <c r="C392" s="2" t="str">
        <f>VLOOKUP(A392,EMPRESAS!$A$1:$C$245,3,0)</f>
        <v>Carga General e H.C</v>
      </c>
      <c r="D392" s="56" t="s">
        <v>1111</v>
      </c>
      <c r="E392" s="125">
        <v>20310003</v>
      </c>
      <c r="F392" s="60" t="s">
        <v>651</v>
      </c>
      <c r="G392" s="60">
        <v>252</v>
      </c>
      <c r="H392" s="60" t="s">
        <v>841</v>
      </c>
      <c r="I392" s="70" t="str">
        <f>VLOOKUP(A392,EMPRESAS!$A$1:$I$245,9,0)</f>
        <v>META</v>
      </c>
      <c r="J392" s="71">
        <v>1</v>
      </c>
      <c r="K392" s="71" t="str">
        <f>VLOOKUP(J392,AUXILIAR_TIPO_ASEGURADORA!$A$2:$B$19,2,0)</f>
        <v>PREVISORA</v>
      </c>
      <c r="L392" s="71">
        <v>3000332</v>
      </c>
      <c r="M392" s="72">
        <v>43289</v>
      </c>
      <c r="N392" s="71">
        <v>3000376</v>
      </c>
      <c r="O392" s="72">
        <v>43289</v>
      </c>
      <c r="P392" s="71">
        <v>3000810</v>
      </c>
      <c r="Q392" s="72">
        <v>43354</v>
      </c>
      <c r="T392" t="str">
        <f t="shared" ca="1" si="18"/>
        <v>Vencida</v>
      </c>
      <c r="U392">
        <f t="shared" ca="1" si="19"/>
        <v>1359</v>
      </c>
      <c r="V392" t="str">
        <f t="shared" ca="1" si="20"/>
        <v xml:space="preserve"> </v>
      </c>
    </row>
    <row r="393" spans="1:22">
      <c r="A393" s="3">
        <v>9000799481</v>
      </c>
      <c r="B393" s="30" t="str">
        <f>VLOOKUP(A393,EMPRESAS!$A$1:$B$245,2,0)</f>
        <v>TRANSPORTES FLUVIALES EL TURPIAL E.U.</v>
      </c>
      <c r="C393" s="2" t="str">
        <f>VLOOKUP(A393,EMPRESAS!$A$1:$C$245,3,0)</f>
        <v>Carga General e H.C</v>
      </c>
      <c r="D393" s="56" t="s">
        <v>1112</v>
      </c>
      <c r="E393" s="66">
        <v>30110082</v>
      </c>
      <c r="F393" s="60" t="s">
        <v>959</v>
      </c>
      <c r="G393" s="60">
        <v>162</v>
      </c>
      <c r="H393" s="60" t="s">
        <v>841</v>
      </c>
      <c r="I393" s="70" t="str">
        <f>VLOOKUP(A393,EMPRESAS!$A$1:$I$245,9,0)</f>
        <v>META</v>
      </c>
      <c r="J393" s="71">
        <v>1</v>
      </c>
      <c r="K393" s="71" t="str">
        <f>VLOOKUP(J393,AUXILIAR_TIPO_ASEGURADORA!$A$2:$B$19,2,0)</f>
        <v>PREVISORA</v>
      </c>
      <c r="L393" s="71">
        <v>3000393</v>
      </c>
      <c r="M393" s="72">
        <v>43285</v>
      </c>
      <c r="N393" s="71">
        <v>3000326</v>
      </c>
      <c r="O393" s="72">
        <v>43285</v>
      </c>
      <c r="P393" s="71">
        <v>3000763</v>
      </c>
      <c r="Q393" s="72">
        <v>43285</v>
      </c>
      <c r="T393" t="str">
        <f t="shared" ca="1" si="18"/>
        <v>Vencida</v>
      </c>
      <c r="U393">
        <f t="shared" ca="1" si="19"/>
        <v>1363</v>
      </c>
      <c r="V393" t="str">
        <f t="shared" ca="1" si="20"/>
        <v xml:space="preserve"> </v>
      </c>
    </row>
    <row r="394" spans="1:22">
      <c r="A394" s="3" t="s">
        <v>1113</v>
      </c>
      <c r="B394" s="30" t="e">
        <f>VLOOKUP(A394,EMPRESAS!$A$1:$B$245,2,0)</f>
        <v>#N/A</v>
      </c>
      <c r="C394" s="2" t="e">
        <f>VLOOKUP(A394,EMPRESAS!$A$1:$C$245,3,0)</f>
        <v>#N/A</v>
      </c>
      <c r="D394" s="57" t="s">
        <v>1114</v>
      </c>
      <c r="E394" s="60">
        <v>30110201</v>
      </c>
      <c r="F394" s="60" t="s">
        <v>653</v>
      </c>
      <c r="G394" s="60">
        <v>32</v>
      </c>
      <c r="H394" s="60" t="s">
        <v>841</v>
      </c>
      <c r="I394" s="70" t="e">
        <f>VLOOKUP(A394,EMPRESAS!$A$1:$I$245,9,0)</f>
        <v>#N/A</v>
      </c>
      <c r="J394" s="71">
        <v>1</v>
      </c>
      <c r="K394" s="71" t="str">
        <f>VLOOKUP(J394,AUXILIAR_TIPO_ASEGURADORA!$A$2:$B$19,2,0)</f>
        <v>PREVISORA</v>
      </c>
      <c r="L394" s="71">
        <v>3000498</v>
      </c>
      <c r="M394" s="72">
        <v>43340</v>
      </c>
      <c r="N394" s="71">
        <v>3000488</v>
      </c>
      <c r="O394" s="72">
        <v>43340</v>
      </c>
      <c r="P394" s="71"/>
      <c r="Q394" s="72"/>
      <c r="T394" t="str">
        <f t="shared" ca="1" si="18"/>
        <v>Vencida</v>
      </c>
      <c r="U394">
        <f t="shared" ca="1" si="19"/>
        <v>1308</v>
      </c>
      <c r="V394" t="str">
        <f t="shared" ca="1" si="20"/>
        <v xml:space="preserve"> </v>
      </c>
    </row>
    <row r="395" spans="1:22">
      <c r="A395" s="3" t="s">
        <v>1113</v>
      </c>
      <c r="B395" s="30" t="e">
        <f>VLOOKUP(A395,EMPRESAS!$A$1:$B$245,2,0)</f>
        <v>#N/A</v>
      </c>
      <c r="C395" s="2" t="e">
        <f>VLOOKUP(A395,EMPRESAS!$A$1:$C$245,3,0)</f>
        <v>#N/A</v>
      </c>
      <c r="D395" s="22" t="s">
        <v>1115</v>
      </c>
      <c r="E395" s="60">
        <v>30110081</v>
      </c>
      <c r="F395" s="60" t="s">
        <v>959</v>
      </c>
      <c r="G395" s="60">
        <v>27</v>
      </c>
      <c r="H395" s="60" t="s">
        <v>841</v>
      </c>
      <c r="I395" s="70" t="e">
        <f>VLOOKUP(A395,EMPRESAS!$A$1:$I$245,9,0)</f>
        <v>#N/A</v>
      </c>
      <c r="J395" s="71">
        <v>1</v>
      </c>
      <c r="K395" s="71" t="str">
        <f>VLOOKUP(J395,AUXILIAR_TIPO_ASEGURADORA!$A$2:$B$19,2,0)</f>
        <v>PREVISORA</v>
      </c>
      <c r="L395" s="71">
        <v>3000393</v>
      </c>
      <c r="M395" s="72">
        <v>43285</v>
      </c>
      <c r="N395" s="71">
        <v>3000326</v>
      </c>
      <c r="O395" s="72">
        <v>43285</v>
      </c>
      <c r="P395" s="71"/>
      <c r="Q395" s="72"/>
      <c r="T395" t="str">
        <f t="shared" ca="1" si="18"/>
        <v>Vencida</v>
      </c>
      <c r="U395">
        <f t="shared" ca="1" si="19"/>
        <v>1363</v>
      </c>
      <c r="V395" t="str">
        <f t="shared" ca="1" si="20"/>
        <v xml:space="preserve"> </v>
      </c>
    </row>
    <row r="396" spans="1:22">
      <c r="A396" s="3" t="s">
        <v>1113</v>
      </c>
      <c r="B396" s="30" t="e">
        <f>VLOOKUP(A396,EMPRESAS!$A$1:$B$245,2,0)</f>
        <v>#N/A</v>
      </c>
      <c r="C396" s="2" t="e">
        <f>VLOOKUP(A396,EMPRESAS!$A$1:$C$245,3,0)</f>
        <v>#N/A</v>
      </c>
      <c r="D396" s="22" t="s">
        <v>1116</v>
      </c>
      <c r="E396" s="60">
        <v>30310001</v>
      </c>
      <c r="F396" s="60" t="s">
        <v>653</v>
      </c>
      <c r="G396" s="60">
        <v>33</v>
      </c>
      <c r="H396" s="60" t="s">
        <v>841</v>
      </c>
      <c r="I396" s="70" t="e">
        <f>VLOOKUP(A396,EMPRESAS!$A$1:$I$245,9,0)</f>
        <v>#N/A</v>
      </c>
      <c r="J396" s="71">
        <v>1</v>
      </c>
      <c r="K396" s="71" t="str">
        <f>VLOOKUP(J396,AUXILIAR_TIPO_ASEGURADORA!$A$2:$B$19,2,0)</f>
        <v>PREVISORA</v>
      </c>
      <c r="L396" s="71">
        <v>3000332</v>
      </c>
      <c r="M396" s="72">
        <v>43381</v>
      </c>
      <c r="N396" s="71">
        <v>3000376</v>
      </c>
      <c r="O396" s="72">
        <v>43381</v>
      </c>
      <c r="P396" s="71"/>
      <c r="Q396" s="72"/>
      <c r="T396" t="str">
        <f t="shared" ca="1" si="18"/>
        <v>Vencida</v>
      </c>
      <c r="U396">
        <f t="shared" ca="1" si="19"/>
        <v>1267</v>
      </c>
      <c r="V396" t="str">
        <f t="shared" ca="1" si="20"/>
        <v xml:space="preserve"> </v>
      </c>
    </row>
    <row r="397" spans="1:22">
      <c r="A397" s="3" t="s">
        <v>1113</v>
      </c>
      <c r="B397" s="30" t="e">
        <f>VLOOKUP(A397,EMPRESAS!$A$1:$B$245,2,0)</f>
        <v>#N/A</v>
      </c>
      <c r="C397" s="2" t="e">
        <f>VLOOKUP(A397,EMPRESAS!$A$1:$C$245,3,0)</f>
        <v>#N/A</v>
      </c>
      <c r="D397" s="22" t="s">
        <v>1117</v>
      </c>
      <c r="E397" s="60">
        <v>30220960</v>
      </c>
      <c r="F397" s="60" t="s">
        <v>617</v>
      </c>
      <c r="G397" s="60">
        <v>24</v>
      </c>
      <c r="H397" s="60" t="s">
        <v>841</v>
      </c>
      <c r="I397" s="70" t="e">
        <f>VLOOKUP(A397,EMPRESAS!$A$1:$I$245,9,0)</f>
        <v>#N/A</v>
      </c>
      <c r="J397" s="71">
        <v>1</v>
      </c>
      <c r="K397" s="71" t="str">
        <f>VLOOKUP(J397,AUXILIAR_TIPO_ASEGURADORA!$A$2:$B$19,2,0)</f>
        <v>PREVISORA</v>
      </c>
      <c r="L397" s="71">
        <v>3000526</v>
      </c>
      <c r="M397" s="72">
        <v>43409</v>
      </c>
      <c r="N397" s="71">
        <v>3000524</v>
      </c>
      <c r="O397" s="72">
        <v>43409</v>
      </c>
      <c r="P397" s="71"/>
      <c r="Q397" s="72"/>
      <c r="T397" t="str">
        <f t="shared" ca="1" si="18"/>
        <v>Vencida</v>
      </c>
      <c r="U397">
        <f t="shared" ca="1" si="19"/>
        <v>1239</v>
      </c>
      <c r="V397" t="str">
        <f t="shared" ca="1" si="20"/>
        <v xml:space="preserve"> </v>
      </c>
    </row>
    <row r="398" spans="1:22" ht="15.75" thickBot="1">
      <c r="A398" s="3" t="s">
        <v>1113</v>
      </c>
      <c r="B398" s="30" t="e">
        <f>VLOOKUP(A398,EMPRESAS!$A$1:$B$245,2,0)</f>
        <v>#N/A</v>
      </c>
      <c r="C398" s="2" t="e">
        <f>VLOOKUP(A398,EMPRESAS!$A$1:$C$245,3,0)</f>
        <v>#N/A</v>
      </c>
      <c r="D398" s="152" t="s">
        <v>1118</v>
      </c>
      <c r="E398" s="153">
        <v>30220980</v>
      </c>
      <c r="F398" s="153" t="s">
        <v>651</v>
      </c>
      <c r="G398" s="153">
        <v>124</v>
      </c>
      <c r="H398" s="153" t="s">
        <v>841</v>
      </c>
      <c r="I398" s="70" t="e">
        <f>VLOOKUP(A398,EMPRESAS!$A$1:$I$245,9,0)</f>
        <v>#N/A</v>
      </c>
      <c r="J398" s="154">
        <v>1</v>
      </c>
      <c r="K398" s="71" t="str">
        <f>VLOOKUP(J398,AUXILIAR_TIPO_ASEGURADORA!$A$2:$B$19,2,0)</f>
        <v>PREVISORA</v>
      </c>
      <c r="L398" s="154">
        <v>3000526</v>
      </c>
      <c r="M398" s="155">
        <v>43409</v>
      </c>
      <c r="N398" s="154">
        <v>3000524</v>
      </c>
      <c r="O398" s="155">
        <v>43409</v>
      </c>
      <c r="P398" s="154"/>
      <c r="Q398" s="155"/>
      <c r="T398" t="str">
        <f t="shared" ca="1" si="18"/>
        <v>Vencida</v>
      </c>
      <c r="U398">
        <f t="shared" ca="1" si="19"/>
        <v>1239</v>
      </c>
      <c r="V398" t="str">
        <f t="shared" ca="1" si="20"/>
        <v xml:space="preserve"> </v>
      </c>
    </row>
    <row r="399" spans="1:22">
      <c r="A399" s="3">
        <v>9000564671</v>
      </c>
      <c r="B399" s="30" t="str">
        <f>VLOOKUP(A399,EMPRESAS!$A$1:$B$245,2,0)</f>
        <v>RIO CARGAS LTDA.</v>
      </c>
      <c r="C399" s="2" t="str">
        <f>VLOOKUP(A399,EMPRESAS!$A$1:$C$245,3,0)</f>
        <v xml:space="preserve">Carga General </v>
      </c>
      <c r="D399" s="140" t="s">
        <v>1119</v>
      </c>
      <c r="E399" s="141">
        <v>716</v>
      </c>
      <c r="F399" s="141" t="s">
        <v>617</v>
      </c>
      <c r="G399" s="141">
        <v>338</v>
      </c>
      <c r="H399" s="141" t="s">
        <v>847</v>
      </c>
      <c r="I399" s="70" t="str">
        <f>VLOOKUP(A399,EMPRESAS!$A$1:$I$245,9,0)</f>
        <v>MAGDALENA</v>
      </c>
      <c r="J399" s="141">
        <v>10</v>
      </c>
      <c r="K399" s="71" t="str">
        <f>VLOOKUP(J399,AUXILIAR_TIPO_ASEGURADORA!$A$2:$B$19,2,0)</f>
        <v>CONDOR</v>
      </c>
      <c r="L399" s="143" t="s">
        <v>1120</v>
      </c>
      <c r="M399" s="142">
        <v>39102</v>
      </c>
      <c r="N399" s="143" t="s">
        <v>1121</v>
      </c>
      <c r="O399" s="142">
        <v>39100</v>
      </c>
      <c r="P399" s="141"/>
      <c r="Q399" s="144"/>
      <c r="T399" t="str">
        <f t="shared" ca="1" si="18"/>
        <v>Vencida</v>
      </c>
      <c r="U399">
        <f t="shared" ca="1" si="19"/>
        <v>5548</v>
      </c>
      <c r="V399" t="str">
        <f t="shared" ca="1" si="20"/>
        <v xml:space="preserve"> </v>
      </c>
    </row>
    <row r="400" spans="1:22">
      <c r="A400" s="3">
        <v>9000564671</v>
      </c>
      <c r="B400" s="30" t="str">
        <f>VLOOKUP(A400,EMPRESAS!$A$1:$B$245,2,0)</f>
        <v>RIO CARGAS LTDA.</v>
      </c>
      <c r="C400" s="2" t="str">
        <f>VLOOKUP(A400,EMPRESAS!$A$1:$C$245,3,0)</f>
        <v xml:space="preserve">Carga General </v>
      </c>
      <c r="D400" s="145" t="s">
        <v>1122</v>
      </c>
      <c r="E400" s="117">
        <v>83</v>
      </c>
      <c r="F400" s="117" t="s">
        <v>651</v>
      </c>
      <c r="G400" s="117">
        <v>248</v>
      </c>
      <c r="H400" s="117" t="s">
        <v>847</v>
      </c>
      <c r="I400" s="70" t="str">
        <f>VLOOKUP(A400,EMPRESAS!$A$1:$I$245,9,0)</f>
        <v>MAGDALENA</v>
      </c>
      <c r="J400" s="117">
        <v>10</v>
      </c>
      <c r="K400" s="71" t="str">
        <f>VLOOKUP(J400,AUXILIAR_TIPO_ASEGURADORA!$A$2:$B$19,2,0)</f>
        <v>CONDOR</v>
      </c>
      <c r="L400" s="120" t="s">
        <v>1123</v>
      </c>
      <c r="M400" s="118">
        <v>39102</v>
      </c>
      <c r="N400" s="120" t="s">
        <v>1124</v>
      </c>
      <c r="O400" s="118">
        <v>39100</v>
      </c>
      <c r="P400" s="117"/>
      <c r="Q400" s="146"/>
      <c r="T400" t="str">
        <f t="shared" ca="1" si="18"/>
        <v>Vencida</v>
      </c>
      <c r="U400">
        <f t="shared" ca="1" si="19"/>
        <v>5548</v>
      </c>
      <c r="V400" t="str">
        <f t="shared" ca="1" si="20"/>
        <v xml:space="preserve"> </v>
      </c>
    </row>
    <row r="401" spans="1:22" ht="15.75" thickBot="1">
      <c r="A401" s="3">
        <v>9000564671</v>
      </c>
      <c r="B401" s="30" t="str">
        <f>VLOOKUP(A401,EMPRESAS!$A$1:$B$245,2,0)</f>
        <v>RIO CARGAS LTDA.</v>
      </c>
      <c r="C401" s="2" t="str">
        <f>VLOOKUP(A401,EMPRESAS!$A$1:$C$245,3,0)</f>
        <v xml:space="preserve">Carga General </v>
      </c>
      <c r="D401" s="147" t="s">
        <v>1125</v>
      </c>
      <c r="E401" s="148">
        <v>33</v>
      </c>
      <c r="F401" s="148" t="s">
        <v>651</v>
      </c>
      <c r="G401" s="148">
        <v>240</v>
      </c>
      <c r="H401" s="148" t="s">
        <v>847</v>
      </c>
      <c r="I401" s="70" t="str">
        <f>VLOOKUP(A401,EMPRESAS!$A$1:$I$245,9,0)</f>
        <v>MAGDALENA</v>
      </c>
      <c r="J401" s="148">
        <v>10</v>
      </c>
      <c r="K401" s="71" t="str">
        <f>VLOOKUP(J401,AUXILIAR_TIPO_ASEGURADORA!$A$2:$B$19,2,0)</f>
        <v>CONDOR</v>
      </c>
      <c r="L401" s="150" t="s">
        <v>1126</v>
      </c>
      <c r="M401" s="149">
        <v>39102</v>
      </c>
      <c r="N401" s="150" t="s">
        <v>1127</v>
      </c>
      <c r="O401" s="149">
        <v>39100</v>
      </c>
      <c r="P401" s="148"/>
      <c r="Q401" s="151"/>
      <c r="T401" t="str">
        <f t="shared" ca="1" si="18"/>
        <v>Vencida</v>
      </c>
      <c r="U401">
        <f t="shared" ca="1" si="19"/>
        <v>5548</v>
      </c>
      <c r="V401" t="str">
        <f t="shared" ca="1" si="20"/>
        <v xml:space="preserve"> </v>
      </c>
    </row>
    <row r="402" spans="1:22">
      <c r="A402" s="3">
        <v>8220060721</v>
      </c>
      <c r="B402" s="30" t="str">
        <f>VLOOKUP(A402,EMPRESAS!$A$1:$B$245,2,0)</f>
        <v>TRANSPORTE Y BODEGAS LINARES LTDA "TRANS-LINARES</v>
      </c>
      <c r="C402" s="2" t="str">
        <f>VLOOKUP(A402,EMPRESAS!$A$1:$C$245,3,0)</f>
        <v xml:space="preserve">Carga General </v>
      </c>
      <c r="D402" s="191" t="s">
        <v>1128</v>
      </c>
      <c r="E402" s="192">
        <v>65501</v>
      </c>
      <c r="F402" s="192" t="s">
        <v>653</v>
      </c>
      <c r="G402" s="192">
        <v>42</v>
      </c>
      <c r="H402" s="192" t="s">
        <v>841</v>
      </c>
      <c r="I402" s="70" t="str">
        <f>VLOOKUP(A402,EMPRESAS!$A$1:$I$245,9,0)</f>
        <v>GUAVIARE</v>
      </c>
      <c r="J402" s="193">
        <v>10</v>
      </c>
      <c r="K402" s="71" t="str">
        <f>VLOOKUP(J402,AUXILIAR_TIPO_ASEGURADORA!$A$2:$B$19,2,0)</f>
        <v>CONDOR</v>
      </c>
      <c r="L402" s="193">
        <v>300000051</v>
      </c>
      <c r="M402" s="194">
        <v>39200</v>
      </c>
      <c r="N402" s="193">
        <v>300000054</v>
      </c>
      <c r="O402" s="194">
        <v>39204</v>
      </c>
      <c r="P402" s="193">
        <v>300000057</v>
      </c>
      <c r="Q402" s="194">
        <v>39205</v>
      </c>
      <c r="T402" t="str">
        <f t="shared" ca="1" si="18"/>
        <v>Vencida</v>
      </c>
      <c r="U402">
        <f t="shared" ca="1" si="19"/>
        <v>5444</v>
      </c>
      <c r="V402" t="str">
        <f t="shared" ca="1" si="20"/>
        <v xml:space="preserve"> </v>
      </c>
    </row>
    <row r="403" spans="1:22">
      <c r="A403" s="3">
        <v>8220060721</v>
      </c>
      <c r="B403" s="30" t="str">
        <f>VLOOKUP(A403,EMPRESAS!$A$1:$B$245,2,0)</f>
        <v>TRANSPORTE Y BODEGAS LINARES LTDA "TRANS-LINARES</v>
      </c>
      <c r="C403" s="2" t="str">
        <f>VLOOKUP(A403,EMPRESAS!$A$1:$C$245,3,0)</f>
        <v xml:space="preserve">Carga General </v>
      </c>
      <c r="D403" s="54" t="s">
        <v>1129</v>
      </c>
      <c r="E403" s="67">
        <v>65503</v>
      </c>
      <c r="F403" s="67" t="s">
        <v>653</v>
      </c>
      <c r="G403" s="67">
        <v>76</v>
      </c>
      <c r="H403" s="67" t="s">
        <v>841</v>
      </c>
      <c r="I403" s="70" t="str">
        <f>VLOOKUP(A403,EMPRESAS!$A$1:$I$245,9,0)</f>
        <v>GUAVIARE</v>
      </c>
      <c r="J403" s="74">
        <v>10</v>
      </c>
      <c r="K403" s="71" t="str">
        <f>VLOOKUP(J403,AUXILIAR_TIPO_ASEGURADORA!$A$2:$B$19,2,0)</f>
        <v>CONDOR</v>
      </c>
      <c r="L403" s="74">
        <v>300000051</v>
      </c>
      <c r="M403" s="75">
        <v>39200</v>
      </c>
      <c r="N403" s="74">
        <v>300000054</v>
      </c>
      <c r="O403" s="75">
        <v>39204</v>
      </c>
      <c r="P403" s="74">
        <v>300000057</v>
      </c>
      <c r="Q403" s="75">
        <v>39205</v>
      </c>
      <c r="T403" t="str">
        <f t="shared" ca="1" si="18"/>
        <v>Vencida</v>
      </c>
      <c r="U403">
        <f t="shared" ca="1" si="19"/>
        <v>5444</v>
      </c>
      <c r="V403" t="str">
        <f t="shared" ca="1" si="20"/>
        <v xml:space="preserve"> </v>
      </c>
    </row>
    <row r="404" spans="1:22">
      <c r="A404" s="3">
        <v>9001006913</v>
      </c>
      <c r="B404" s="30" t="str">
        <f>VLOOKUP(A404,EMPRESAS!$A$1:$B$245,2,0)</f>
        <v>TRANSPORTADORA DEL SUR ORIENTE E.U. "TRANSO"</v>
      </c>
      <c r="C404" s="2" t="str">
        <f>VLOOKUP(A404,EMPRESAS!$A$1:$C$245,3,0)</f>
        <v>Carga General e H.C</v>
      </c>
      <c r="D404" s="23" t="s">
        <v>1130</v>
      </c>
      <c r="E404" s="60">
        <v>30421493</v>
      </c>
      <c r="F404" s="60" t="s">
        <v>653</v>
      </c>
      <c r="G404" s="60">
        <v>47.84</v>
      </c>
      <c r="H404" s="60" t="s">
        <v>619</v>
      </c>
      <c r="I404" s="70" t="str">
        <f>VLOOKUP(A404,EMPRESAS!$A$1:$I$245,9,0)</f>
        <v>META</v>
      </c>
      <c r="J404" s="71">
        <v>1</v>
      </c>
      <c r="K404" s="71" t="str">
        <f>VLOOKUP(J404,AUXILIAR_TIPO_ASEGURADORA!$A$2:$B$19,2,0)</f>
        <v>PREVISORA</v>
      </c>
      <c r="L404" s="71">
        <v>3000380</v>
      </c>
      <c r="M404" s="72">
        <v>43245</v>
      </c>
      <c r="N404" s="71">
        <v>3000134</v>
      </c>
      <c r="O404" s="72">
        <v>43245</v>
      </c>
      <c r="P404" s="71"/>
      <c r="Q404" s="72"/>
      <c r="T404" t="str">
        <f t="shared" ca="1" si="18"/>
        <v>Vencida</v>
      </c>
      <c r="U404">
        <f t="shared" ca="1" si="19"/>
        <v>1403</v>
      </c>
      <c r="V404" t="str">
        <f t="shared" ca="1" si="20"/>
        <v xml:space="preserve"> </v>
      </c>
    </row>
    <row r="405" spans="1:22">
      <c r="A405" s="3">
        <v>9001006913</v>
      </c>
      <c r="B405" s="30" t="str">
        <f>VLOOKUP(A405,EMPRESAS!$A$1:$B$245,2,0)</f>
        <v>TRANSPORTADORA DEL SUR ORIENTE E.U. "TRANSO"</v>
      </c>
      <c r="C405" s="2" t="str">
        <f>VLOOKUP(A405,EMPRESAS!$A$1:$C$245,3,0)</f>
        <v>Carga General e H.C</v>
      </c>
      <c r="D405" s="23" t="s">
        <v>1131</v>
      </c>
      <c r="E405" s="60">
        <v>30421494</v>
      </c>
      <c r="F405" s="60" t="s">
        <v>653</v>
      </c>
      <c r="G405" s="60">
        <v>19.04</v>
      </c>
      <c r="H405" s="60" t="s">
        <v>619</v>
      </c>
      <c r="I405" s="70" t="str">
        <f>VLOOKUP(A405,EMPRESAS!$A$1:$I$245,9,0)</f>
        <v>META</v>
      </c>
      <c r="J405" s="71">
        <v>1</v>
      </c>
      <c r="K405" s="71" t="str">
        <f>VLOOKUP(J405,AUXILIAR_TIPO_ASEGURADORA!$A$2:$B$19,2,0)</f>
        <v>PREVISORA</v>
      </c>
      <c r="L405" s="71">
        <v>3000380</v>
      </c>
      <c r="M405" s="72">
        <v>43245</v>
      </c>
      <c r="N405" s="71">
        <v>3000134</v>
      </c>
      <c r="O405" s="72">
        <v>43245</v>
      </c>
      <c r="P405" s="71"/>
      <c r="Q405" s="72"/>
      <c r="T405" t="str">
        <f t="shared" ca="1" si="18"/>
        <v>Vencida</v>
      </c>
      <c r="U405">
        <f t="shared" ca="1" si="19"/>
        <v>1403</v>
      </c>
      <c r="V405" t="str">
        <f t="shared" ca="1" si="20"/>
        <v xml:space="preserve"> </v>
      </c>
    </row>
    <row r="406" spans="1:22">
      <c r="A406" s="3">
        <v>9001006913</v>
      </c>
      <c r="B406" s="30" t="str">
        <f>VLOOKUP(A406,EMPRESAS!$A$1:$B$245,2,0)</f>
        <v>TRANSPORTADORA DEL SUR ORIENTE E.U. "TRANSO"</v>
      </c>
      <c r="C406" s="2" t="str">
        <f>VLOOKUP(A406,EMPRESAS!$A$1:$C$245,3,0)</f>
        <v>Carga General e H.C</v>
      </c>
      <c r="D406" s="23" t="s">
        <v>1132</v>
      </c>
      <c r="E406" s="60">
        <v>30420834</v>
      </c>
      <c r="F406" s="60" t="s">
        <v>653</v>
      </c>
      <c r="G406" s="60">
        <v>23.8</v>
      </c>
      <c r="H406" s="60" t="s">
        <v>619</v>
      </c>
      <c r="I406" s="70" t="str">
        <f>VLOOKUP(A406,EMPRESAS!$A$1:$I$245,9,0)</f>
        <v>META</v>
      </c>
      <c r="J406" s="71">
        <v>1</v>
      </c>
      <c r="K406" s="71" t="str">
        <f>VLOOKUP(J406,AUXILIAR_TIPO_ASEGURADORA!$A$2:$B$19,2,0)</f>
        <v>PREVISORA</v>
      </c>
      <c r="L406" s="71">
        <v>3000381</v>
      </c>
      <c r="M406" s="72">
        <v>43245</v>
      </c>
      <c r="N406" s="71">
        <v>3000381</v>
      </c>
      <c r="O406" s="72">
        <v>43245</v>
      </c>
      <c r="P406" s="71"/>
      <c r="Q406" s="72"/>
      <c r="T406" t="str">
        <f t="shared" ca="1" si="18"/>
        <v>Vencida</v>
      </c>
      <c r="U406">
        <f t="shared" ca="1" si="19"/>
        <v>1403</v>
      </c>
      <c r="V406" t="str">
        <f t="shared" ca="1" si="20"/>
        <v xml:space="preserve"> </v>
      </c>
    </row>
    <row r="407" spans="1:22">
      <c r="A407" s="3">
        <v>9001006913</v>
      </c>
      <c r="B407" s="30" t="str">
        <f>VLOOKUP(A407,EMPRESAS!$A$1:$B$245,2,0)</f>
        <v>TRANSPORTADORA DEL SUR ORIENTE E.U. "TRANSO"</v>
      </c>
      <c r="C407" s="2" t="str">
        <f>VLOOKUP(A407,EMPRESAS!$A$1:$C$245,3,0)</f>
        <v>Carga General e H.C</v>
      </c>
      <c r="D407" s="23" t="s">
        <v>1133</v>
      </c>
      <c r="E407" s="60">
        <v>30420385</v>
      </c>
      <c r="F407" s="60" t="s">
        <v>653</v>
      </c>
      <c r="G407" s="60">
        <v>25.2</v>
      </c>
      <c r="H407" s="60" t="s">
        <v>619</v>
      </c>
      <c r="I407" s="70" t="str">
        <f>VLOOKUP(A407,EMPRESAS!$A$1:$I$245,9,0)</f>
        <v>META</v>
      </c>
      <c r="J407" s="71">
        <v>1</v>
      </c>
      <c r="K407" s="71" t="str">
        <f>VLOOKUP(J407,AUXILIAR_TIPO_ASEGURADORA!$A$2:$B$19,2,0)</f>
        <v>PREVISORA</v>
      </c>
      <c r="L407" s="71">
        <v>3000378</v>
      </c>
      <c r="M407" s="72">
        <v>43245</v>
      </c>
      <c r="N407" s="71">
        <v>3000135</v>
      </c>
      <c r="O407" s="72">
        <v>43245</v>
      </c>
      <c r="P407" s="71"/>
      <c r="Q407" s="72"/>
      <c r="T407" t="str">
        <f t="shared" ca="1" si="18"/>
        <v>Vencida</v>
      </c>
      <c r="U407">
        <f t="shared" ca="1" si="19"/>
        <v>1403</v>
      </c>
      <c r="V407" t="str">
        <f t="shared" ca="1" si="20"/>
        <v xml:space="preserve"> </v>
      </c>
    </row>
    <row r="408" spans="1:22">
      <c r="A408" s="3">
        <v>9001006913</v>
      </c>
      <c r="B408" s="30" t="str">
        <f>VLOOKUP(A408,EMPRESAS!$A$1:$B$245,2,0)</f>
        <v>TRANSPORTADORA DEL SUR ORIENTE E.U. "TRANSO"</v>
      </c>
      <c r="C408" s="2" t="str">
        <f>VLOOKUP(A408,EMPRESAS!$A$1:$C$245,3,0)</f>
        <v>Carga General e H.C</v>
      </c>
      <c r="D408" s="23" t="s">
        <v>1134</v>
      </c>
      <c r="E408" s="60">
        <v>30420382</v>
      </c>
      <c r="F408" s="60" t="s">
        <v>653</v>
      </c>
      <c r="G408" s="60">
        <v>10.08</v>
      </c>
      <c r="H408" s="60" t="s">
        <v>619</v>
      </c>
      <c r="I408" s="70" t="str">
        <f>VLOOKUP(A408,EMPRESAS!$A$1:$I$245,9,0)</f>
        <v>META</v>
      </c>
      <c r="J408" s="71">
        <v>1</v>
      </c>
      <c r="K408" s="71" t="str">
        <f>VLOOKUP(J408,AUXILIAR_TIPO_ASEGURADORA!$A$2:$B$19,2,0)</f>
        <v>PREVISORA</v>
      </c>
      <c r="L408" s="71">
        <v>3000378</v>
      </c>
      <c r="M408" s="72">
        <v>43245</v>
      </c>
      <c r="N408" s="71">
        <v>3000135</v>
      </c>
      <c r="O408" s="72">
        <v>43245</v>
      </c>
      <c r="P408" s="71"/>
      <c r="Q408" s="72"/>
      <c r="T408" t="str">
        <f t="shared" ca="1" si="18"/>
        <v>Vencida</v>
      </c>
      <c r="U408">
        <f t="shared" ca="1" si="19"/>
        <v>1403</v>
      </c>
      <c r="V408" t="str">
        <f t="shared" ca="1" si="20"/>
        <v xml:space="preserve"> </v>
      </c>
    </row>
    <row r="409" spans="1:22">
      <c r="A409" s="3">
        <v>9001006913</v>
      </c>
      <c r="B409" s="30" t="str">
        <f>VLOOKUP(A409,EMPRESAS!$A$1:$B$245,2,0)</f>
        <v>TRANSPORTADORA DEL SUR ORIENTE E.U. "TRANSO"</v>
      </c>
      <c r="C409" s="2" t="str">
        <f>VLOOKUP(A409,EMPRESAS!$A$1:$C$245,3,0)</f>
        <v>Carga General e H.C</v>
      </c>
      <c r="D409" s="23" t="s">
        <v>1135</v>
      </c>
      <c r="E409" s="60">
        <v>30420888</v>
      </c>
      <c r="F409" s="60" t="s">
        <v>653</v>
      </c>
      <c r="G409" s="60">
        <v>24.968</v>
      </c>
      <c r="H409" s="60" t="s">
        <v>619</v>
      </c>
      <c r="I409" s="70" t="str">
        <f>VLOOKUP(A409,EMPRESAS!$A$1:$I$245,9,0)</f>
        <v>META</v>
      </c>
      <c r="J409" s="71">
        <v>1</v>
      </c>
      <c r="K409" s="71" t="str">
        <f>VLOOKUP(J409,AUXILIAR_TIPO_ASEGURADORA!$A$2:$B$19,2,0)</f>
        <v>PREVISORA</v>
      </c>
      <c r="L409" s="71">
        <v>3000378</v>
      </c>
      <c r="M409" s="72">
        <v>43245</v>
      </c>
      <c r="N409" s="71">
        <v>3000135</v>
      </c>
      <c r="O409" s="72">
        <v>43245</v>
      </c>
      <c r="P409" s="71"/>
      <c r="Q409" s="72"/>
      <c r="T409" t="str">
        <f t="shared" ca="1" si="18"/>
        <v>Vencida</v>
      </c>
      <c r="U409">
        <f t="shared" ca="1" si="19"/>
        <v>1403</v>
      </c>
      <c r="V409" t="str">
        <f t="shared" ca="1" si="20"/>
        <v xml:space="preserve"> </v>
      </c>
    </row>
    <row r="410" spans="1:22">
      <c r="A410" s="3">
        <v>9001006913</v>
      </c>
      <c r="B410" s="30" t="str">
        <f>VLOOKUP(A410,EMPRESAS!$A$1:$B$245,2,0)</f>
        <v>TRANSPORTADORA DEL SUR ORIENTE E.U. "TRANSO"</v>
      </c>
      <c r="C410" s="2" t="str">
        <f>VLOOKUP(A410,EMPRESAS!$A$1:$C$245,3,0)</f>
        <v>Carga General e H.C</v>
      </c>
      <c r="D410" s="23" t="s">
        <v>1136</v>
      </c>
      <c r="E410" s="60">
        <v>30523648</v>
      </c>
      <c r="F410" s="60" t="s">
        <v>651</v>
      </c>
      <c r="G410" s="60">
        <v>24.8</v>
      </c>
      <c r="H410" s="60" t="s">
        <v>841</v>
      </c>
      <c r="I410" s="70" t="str">
        <f>VLOOKUP(A410,EMPRESAS!$A$1:$I$245,9,0)</f>
        <v>META</v>
      </c>
      <c r="J410" s="71">
        <v>1</v>
      </c>
      <c r="K410" s="71" t="str">
        <f>VLOOKUP(J410,AUXILIAR_TIPO_ASEGURADORA!$A$2:$B$19,2,0)</f>
        <v>PREVISORA</v>
      </c>
      <c r="L410" s="71">
        <v>3000456</v>
      </c>
      <c r="M410" s="72">
        <v>43250</v>
      </c>
      <c r="N410" s="71">
        <v>3000726</v>
      </c>
      <c r="O410" s="72">
        <v>43250</v>
      </c>
      <c r="P410" s="71"/>
      <c r="Q410" s="72"/>
      <c r="T410" t="str">
        <f t="shared" ca="1" si="18"/>
        <v>Vencida</v>
      </c>
      <c r="U410">
        <f t="shared" ca="1" si="19"/>
        <v>1398</v>
      </c>
      <c r="V410" t="str">
        <f t="shared" ca="1" si="20"/>
        <v xml:space="preserve"> </v>
      </c>
    </row>
    <row r="411" spans="1:22">
      <c r="A411" s="3">
        <v>9001006913</v>
      </c>
      <c r="B411" s="30" t="str">
        <f>VLOOKUP(A411,EMPRESAS!$A$1:$B$245,2,0)</f>
        <v>TRANSPORTADORA DEL SUR ORIENTE E.U. "TRANSO"</v>
      </c>
      <c r="C411" s="2" t="str">
        <f>VLOOKUP(A411,EMPRESAS!$A$1:$C$245,3,0)</f>
        <v>Carga General e H.C</v>
      </c>
      <c r="D411" s="23" t="s">
        <v>1137</v>
      </c>
      <c r="E411" s="60">
        <v>30420610</v>
      </c>
      <c r="F411" s="60" t="s">
        <v>653</v>
      </c>
      <c r="G411" s="60">
        <v>23.04</v>
      </c>
      <c r="H411" s="60" t="s">
        <v>619</v>
      </c>
      <c r="I411" s="70" t="str">
        <f>VLOOKUP(A411,EMPRESAS!$A$1:$I$245,9,0)</f>
        <v>META</v>
      </c>
      <c r="J411" s="71">
        <v>1</v>
      </c>
      <c r="K411" s="71" t="str">
        <f>VLOOKUP(J411,AUXILIAR_TIPO_ASEGURADORA!$A$2:$B$19,2,0)</f>
        <v>PREVISORA</v>
      </c>
      <c r="L411" s="71">
        <v>3000379</v>
      </c>
      <c r="M411" s="72">
        <v>43245</v>
      </c>
      <c r="N411" s="71">
        <v>3000379</v>
      </c>
      <c r="O411" s="72">
        <v>43245</v>
      </c>
      <c r="P411" s="71"/>
      <c r="Q411" s="72"/>
      <c r="T411" t="str">
        <f t="shared" ca="1" si="18"/>
        <v>Vencida</v>
      </c>
      <c r="U411">
        <f t="shared" ca="1" si="19"/>
        <v>1403</v>
      </c>
      <c r="V411" t="str">
        <f t="shared" ca="1" si="20"/>
        <v xml:space="preserve"> </v>
      </c>
    </row>
    <row r="412" spans="1:22">
      <c r="A412" s="3">
        <v>9001006913</v>
      </c>
      <c r="B412" s="30" t="str">
        <f>VLOOKUP(A412,EMPRESAS!$A$1:$B$245,2,0)</f>
        <v>TRANSPORTADORA DEL SUR ORIENTE E.U. "TRANSO"</v>
      </c>
      <c r="C412" s="2" t="str">
        <f>VLOOKUP(A412,EMPRESAS!$A$1:$C$245,3,0)</f>
        <v>Carga General e H.C</v>
      </c>
      <c r="D412" s="23" t="s">
        <v>1138</v>
      </c>
      <c r="E412" s="60">
        <v>30421471</v>
      </c>
      <c r="F412" s="60" t="s">
        <v>1139</v>
      </c>
      <c r="G412" s="60">
        <v>9.8810000000000002</v>
      </c>
      <c r="H412" s="60" t="s">
        <v>619</v>
      </c>
      <c r="I412" s="70" t="str">
        <f>VLOOKUP(A412,EMPRESAS!$A$1:$I$245,9,0)</f>
        <v>META</v>
      </c>
      <c r="J412" s="71">
        <v>1</v>
      </c>
      <c r="K412" s="71" t="str">
        <f>VLOOKUP(J412,AUXILIAR_TIPO_ASEGURADORA!$A$2:$B$19,2,0)</f>
        <v>PREVISORA</v>
      </c>
      <c r="L412" s="71">
        <v>3000379</v>
      </c>
      <c r="M412" s="72">
        <v>43245</v>
      </c>
      <c r="N412" s="71">
        <v>3000379</v>
      </c>
      <c r="O412" s="72">
        <v>43245</v>
      </c>
      <c r="P412" s="71"/>
      <c r="Q412" s="72"/>
      <c r="T412" t="str">
        <f t="shared" ca="1" si="18"/>
        <v>Vencida</v>
      </c>
      <c r="U412">
        <f t="shared" ca="1" si="19"/>
        <v>1403</v>
      </c>
      <c r="V412" t="str">
        <f t="shared" ca="1" si="20"/>
        <v xml:space="preserve"> </v>
      </c>
    </row>
    <row r="413" spans="1:22">
      <c r="A413" s="3">
        <v>9001006913</v>
      </c>
      <c r="B413" s="30" t="str">
        <f>VLOOKUP(A413,EMPRESAS!$A$1:$B$245,2,0)</f>
        <v>TRANSPORTADORA DEL SUR ORIENTE E.U. "TRANSO"</v>
      </c>
      <c r="C413" s="2" t="str">
        <f>VLOOKUP(A413,EMPRESAS!$A$1:$C$245,3,0)</f>
        <v>Carga General e H.C</v>
      </c>
      <c r="D413" s="23" t="s">
        <v>1140</v>
      </c>
      <c r="E413" s="60">
        <v>30420355</v>
      </c>
      <c r="F413" s="60" t="s">
        <v>653</v>
      </c>
      <c r="G413" s="60">
        <v>26.135999999999999</v>
      </c>
      <c r="H413" s="60" t="s">
        <v>619</v>
      </c>
      <c r="I413" s="70" t="str">
        <f>VLOOKUP(A413,EMPRESAS!$A$1:$I$245,9,0)</f>
        <v>META</v>
      </c>
      <c r="J413" s="71">
        <v>1</v>
      </c>
      <c r="K413" s="71" t="str">
        <f>VLOOKUP(J413,AUXILIAR_TIPO_ASEGURADORA!$A$2:$B$19,2,0)</f>
        <v>PREVISORA</v>
      </c>
      <c r="L413" s="71">
        <v>3000381</v>
      </c>
      <c r="M413" s="72">
        <v>43245</v>
      </c>
      <c r="N413" s="71">
        <v>3000381</v>
      </c>
      <c r="O413" s="72">
        <v>43245</v>
      </c>
      <c r="P413" s="71"/>
      <c r="Q413" s="72"/>
      <c r="T413" t="str">
        <f t="shared" ca="1" si="18"/>
        <v>Vencida</v>
      </c>
      <c r="U413">
        <f t="shared" ca="1" si="19"/>
        <v>1403</v>
      </c>
      <c r="V413" t="str">
        <f t="shared" ca="1" si="20"/>
        <v xml:space="preserve"> </v>
      </c>
    </row>
    <row r="414" spans="1:22">
      <c r="A414" s="3">
        <v>9001006913</v>
      </c>
      <c r="B414" s="30" t="str">
        <f>VLOOKUP(A414,EMPRESAS!$A$1:$B$245,2,0)</f>
        <v>TRANSPORTADORA DEL SUR ORIENTE E.U. "TRANSO"</v>
      </c>
      <c r="C414" s="2" t="str">
        <f>VLOOKUP(A414,EMPRESAS!$A$1:$C$245,3,0)</f>
        <v>Carga General e H.C</v>
      </c>
      <c r="D414" s="23" t="s">
        <v>1141</v>
      </c>
      <c r="E414" s="60">
        <v>30421550</v>
      </c>
      <c r="F414" s="60" t="s">
        <v>653</v>
      </c>
      <c r="G414" s="60">
        <v>30.24</v>
      </c>
      <c r="H414" s="60" t="s">
        <v>841</v>
      </c>
      <c r="I414" s="70" t="str">
        <f>VLOOKUP(A414,EMPRESAS!$A$1:$I$245,9,0)</f>
        <v>META</v>
      </c>
      <c r="J414" s="71">
        <v>1</v>
      </c>
      <c r="K414" s="71" t="str">
        <f>VLOOKUP(J414,AUXILIAR_TIPO_ASEGURADORA!$A$2:$B$19,2,0)</f>
        <v>PREVISORA</v>
      </c>
      <c r="L414" s="71">
        <v>3000456</v>
      </c>
      <c r="M414" s="72">
        <v>43250</v>
      </c>
      <c r="N414" s="71">
        <v>3000726</v>
      </c>
      <c r="O414" s="72">
        <v>43250</v>
      </c>
      <c r="P414" s="71"/>
      <c r="Q414" s="72"/>
      <c r="T414" t="str">
        <f t="shared" ca="1" si="18"/>
        <v>Vencida</v>
      </c>
      <c r="U414">
        <f t="shared" ca="1" si="19"/>
        <v>1398</v>
      </c>
      <c r="V414" t="str">
        <f t="shared" ca="1" si="20"/>
        <v xml:space="preserve"> </v>
      </c>
    </row>
    <row r="415" spans="1:22">
      <c r="A415" s="3">
        <v>9001006913</v>
      </c>
      <c r="B415" s="30" t="str">
        <f>VLOOKUP(A415,EMPRESAS!$A$1:$B$245,2,0)</f>
        <v>TRANSPORTADORA DEL SUR ORIENTE E.U. "TRANSO"</v>
      </c>
      <c r="C415" s="2" t="str">
        <f>VLOOKUP(A415,EMPRESAS!$A$1:$C$245,3,0)</f>
        <v>Carga General e H.C</v>
      </c>
      <c r="D415" s="23" t="s">
        <v>1142</v>
      </c>
      <c r="E415" s="60">
        <v>30410140</v>
      </c>
      <c r="F415" s="60" t="s">
        <v>653</v>
      </c>
      <c r="G415" s="60">
        <v>118</v>
      </c>
      <c r="H415" s="60" t="s">
        <v>841</v>
      </c>
      <c r="I415" s="70" t="str">
        <f>VLOOKUP(A415,EMPRESAS!$A$1:$I$245,9,0)</f>
        <v>META</v>
      </c>
      <c r="J415" s="71">
        <v>1</v>
      </c>
      <c r="K415" s="71" t="str">
        <f>VLOOKUP(J415,AUXILIAR_TIPO_ASEGURADORA!$A$2:$B$19,2,0)</f>
        <v>PREVISORA</v>
      </c>
      <c r="L415" s="71">
        <v>3000456</v>
      </c>
      <c r="M415" s="72">
        <v>43250</v>
      </c>
      <c r="N415" s="71">
        <v>3000726</v>
      </c>
      <c r="O415" s="72">
        <v>43250</v>
      </c>
      <c r="P415" s="71"/>
      <c r="Q415" s="72"/>
      <c r="T415" t="str">
        <f t="shared" ca="1" si="18"/>
        <v>Vencida</v>
      </c>
      <c r="U415">
        <f t="shared" ca="1" si="19"/>
        <v>1398</v>
      </c>
      <c r="V415" t="str">
        <f t="shared" ca="1" si="20"/>
        <v xml:space="preserve"> </v>
      </c>
    </row>
    <row r="416" spans="1:22">
      <c r="A416" s="3">
        <v>9001006913</v>
      </c>
      <c r="B416" s="30" t="str">
        <f>VLOOKUP(A416,EMPRESAS!$A$1:$B$245,2,0)</f>
        <v>TRANSPORTADORA DEL SUR ORIENTE E.U. "TRANSO"</v>
      </c>
      <c r="C416" s="2" t="str">
        <f>VLOOKUP(A416,EMPRESAS!$A$1:$C$245,3,0)</f>
        <v>Carga General e H.C</v>
      </c>
      <c r="D416" s="23" t="s">
        <v>1143</v>
      </c>
      <c r="E416" s="60">
        <v>30120326</v>
      </c>
      <c r="F416" s="60" t="s">
        <v>653</v>
      </c>
      <c r="G416" s="60">
        <v>31</v>
      </c>
      <c r="H416" s="60" t="s">
        <v>841</v>
      </c>
      <c r="I416" s="70" t="str">
        <f>VLOOKUP(A416,EMPRESAS!$A$1:$I$245,9,0)</f>
        <v>META</v>
      </c>
      <c r="J416" s="71">
        <v>1</v>
      </c>
      <c r="K416" s="71" t="str">
        <f>VLOOKUP(J416,AUXILIAR_TIPO_ASEGURADORA!$A$2:$B$19,2,0)</f>
        <v>PREVISORA</v>
      </c>
      <c r="L416" s="71"/>
      <c r="M416" s="72"/>
      <c r="N416" s="71"/>
      <c r="O416" s="72"/>
      <c r="P416" s="71"/>
      <c r="Q416" s="72"/>
      <c r="T416" t="str">
        <f t="shared" ca="1" si="18"/>
        <v>Vencida</v>
      </c>
      <c r="U416">
        <f t="shared" ca="1" si="19"/>
        <v>44648</v>
      </c>
    </row>
    <row r="417" spans="1:22">
      <c r="A417" s="3">
        <v>9001006913</v>
      </c>
      <c r="B417" s="30" t="str">
        <f>VLOOKUP(A417,EMPRESAS!$A$1:$B$245,2,0)</f>
        <v>TRANSPORTADORA DEL SUR ORIENTE E.U. "TRANSO"</v>
      </c>
      <c r="C417" s="2" t="str">
        <f>VLOOKUP(A417,EMPRESAS!$A$1:$C$245,3,0)</f>
        <v>Carga General e H.C</v>
      </c>
      <c r="D417" s="23" t="s">
        <v>1144</v>
      </c>
      <c r="E417" s="60">
        <v>30110225</v>
      </c>
      <c r="F417" s="60" t="s">
        <v>653</v>
      </c>
      <c r="G417" s="60">
        <v>1.155</v>
      </c>
      <c r="H417" s="60" t="s">
        <v>841</v>
      </c>
      <c r="I417" s="70" t="str">
        <f>VLOOKUP(A417,EMPRESAS!$A$1:$I$245,9,0)</f>
        <v>META</v>
      </c>
      <c r="J417" s="71">
        <v>1</v>
      </c>
      <c r="K417" s="71" t="str">
        <f>VLOOKUP(J417,AUXILIAR_TIPO_ASEGURADORA!$A$2:$B$19,2,0)</f>
        <v>PREVISORA</v>
      </c>
      <c r="L417" s="71"/>
      <c r="M417" s="72"/>
      <c r="N417" s="71"/>
      <c r="O417" s="72"/>
      <c r="P417" s="71"/>
      <c r="Q417" s="72"/>
      <c r="T417" t="str">
        <f t="shared" ca="1" si="18"/>
        <v>Vencida</v>
      </c>
      <c r="U417">
        <f t="shared" ca="1" si="19"/>
        <v>44648</v>
      </c>
    </row>
    <row r="418" spans="1:22">
      <c r="A418" s="3">
        <v>9001006913</v>
      </c>
      <c r="B418" s="30" t="str">
        <f>VLOOKUP(A418,EMPRESAS!$A$1:$B$245,2,0)</f>
        <v>TRANSPORTADORA DEL SUR ORIENTE E.U. "TRANSO"</v>
      </c>
      <c r="C418" s="2" t="str">
        <f>VLOOKUP(A418,EMPRESAS!$A$1:$C$245,3,0)</f>
        <v>Carga General e H.C</v>
      </c>
      <c r="D418" s="23" t="s">
        <v>1145</v>
      </c>
      <c r="E418" s="125">
        <v>30110154</v>
      </c>
      <c r="F418" s="60" t="s">
        <v>653</v>
      </c>
      <c r="G418" s="60">
        <v>493</v>
      </c>
      <c r="H418" s="60" t="s">
        <v>841</v>
      </c>
      <c r="I418" s="70" t="str">
        <f>VLOOKUP(A418,EMPRESAS!$A$1:$I$245,9,0)</f>
        <v>META</v>
      </c>
      <c r="J418" s="71">
        <v>1</v>
      </c>
      <c r="K418" s="71" t="str">
        <f>VLOOKUP(J418,AUXILIAR_TIPO_ASEGURADORA!$A$2:$B$19,2,0)</f>
        <v>PREVISORA</v>
      </c>
      <c r="L418" s="71"/>
      <c r="M418" s="72"/>
      <c r="N418" s="71"/>
      <c r="O418" s="72"/>
      <c r="P418" s="71"/>
      <c r="Q418" s="72"/>
      <c r="T418" t="str">
        <f t="shared" ca="1" si="18"/>
        <v>Vencida</v>
      </c>
      <c r="U418">
        <f t="shared" ca="1" si="19"/>
        <v>44648</v>
      </c>
    </row>
    <row r="419" spans="1:22">
      <c r="A419" s="3">
        <v>9001006913</v>
      </c>
      <c r="B419" s="30" t="str">
        <f>VLOOKUP(A419,EMPRESAS!$A$1:$B$245,2,0)</f>
        <v>TRANSPORTADORA DEL SUR ORIENTE E.U. "TRANSO"</v>
      </c>
      <c r="C419" s="2" t="str">
        <f>VLOOKUP(A419,EMPRESAS!$A$1:$C$245,3,0)</f>
        <v>Carga General e H.C</v>
      </c>
      <c r="D419" s="23" t="s">
        <v>1146</v>
      </c>
      <c r="E419" s="125">
        <v>30110196</v>
      </c>
      <c r="F419" s="60" t="s">
        <v>653</v>
      </c>
      <c r="G419" s="60">
        <v>123</v>
      </c>
      <c r="H419" s="60" t="s">
        <v>841</v>
      </c>
      <c r="I419" s="70" t="str">
        <f>VLOOKUP(A419,EMPRESAS!$A$1:$I$245,9,0)</f>
        <v>META</v>
      </c>
      <c r="J419" s="71">
        <v>1</v>
      </c>
      <c r="K419" s="71" t="str">
        <f>VLOOKUP(J419,AUXILIAR_TIPO_ASEGURADORA!$A$2:$B$19,2,0)</f>
        <v>PREVISORA</v>
      </c>
      <c r="L419" s="71"/>
      <c r="M419" s="72"/>
      <c r="N419" s="71"/>
      <c r="O419" s="72"/>
      <c r="P419" s="71"/>
      <c r="Q419" s="72"/>
      <c r="T419" t="str">
        <f t="shared" ca="1" si="18"/>
        <v>Vencida</v>
      </c>
      <c r="U419">
        <f t="shared" ca="1" si="19"/>
        <v>44648</v>
      </c>
      <c r="V419" t="str">
        <f t="shared" ca="1" si="20"/>
        <v xml:space="preserve"> </v>
      </c>
    </row>
    <row r="420" spans="1:22">
      <c r="A420" s="3">
        <v>9001006913</v>
      </c>
      <c r="B420" s="30" t="str">
        <f>VLOOKUP(A420,EMPRESAS!$A$1:$B$245,2,0)</f>
        <v>TRANSPORTADORA DEL SUR ORIENTE E.U. "TRANSO"</v>
      </c>
      <c r="C420" s="2" t="str">
        <f>VLOOKUP(A420,EMPRESAS!$A$1:$C$245,3,0)</f>
        <v>Carga General e H.C</v>
      </c>
      <c r="D420" s="23" t="s">
        <v>1147</v>
      </c>
      <c r="E420" s="60">
        <v>30420724</v>
      </c>
      <c r="F420" s="60" t="s">
        <v>653</v>
      </c>
      <c r="G420" s="60">
        <v>43.000999999999998</v>
      </c>
      <c r="H420" s="60" t="s">
        <v>619</v>
      </c>
      <c r="I420" s="70" t="str">
        <f>VLOOKUP(A420,EMPRESAS!$A$1:$I$245,9,0)</f>
        <v>META</v>
      </c>
      <c r="J420" s="71">
        <v>1</v>
      </c>
      <c r="K420" s="71" t="str">
        <f>VLOOKUP(J420,AUXILIAR_TIPO_ASEGURADORA!$A$2:$B$19,2,0)</f>
        <v>PREVISORA</v>
      </c>
      <c r="L420" s="71">
        <v>3000379</v>
      </c>
      <c r="M420" s="72">
        <v>43245</v>
      </c>
      <c r="N420" s="71">
        <v>3000137</v>
      </c>
      <c r="O420" s="72">
        <v>43245</v>
      </c>
      <c r="P420" s="71">
        <v>3000827</v>
      </c>
      <c r="Q420" s="72">
        <v>43391</v>
      </c>
      <c r="T420" t="str">
        <f t="shared" ca="1" si="18"/>
        <v>Vencida</v>
      </c>
      <c r="U420">
        <f t="shared" ca="1" si="19"/>
        <v>1403</v>
      </c>
      <c r="V420" t="str">
        <f t="shared" ca="1" si="20"/>
        <v xml:space="preserve"> </v>
      </c>
    </row>
    <row r="421" spans="1:22" ht="15.75" thickBot="1">
      <c r="A421" s="3">
        <v>9001006913</v>
      </c>
      <c r="B421" s="30" t="str">
        <f>VLOOKUP(A421,EMPRESAS!$A$1:$B$245,2,0)</f>
        <v>TRANSPORTADORA DEL SUR ORIENTE E.U. "TRANSO"</v>
      </c>
      <c r="C421" s="2" t="str">
        <f>VLOOKUP(A421,EMPRESAS!$A$1:$C$245,3,0)</f>
        <v>Carga General e H.C</v>
      </c>
      <c r="D421" s="157" t="s">
        <v>1129</v>
      </c>
      <c r="E421" s="153">
        <v>30415503</v>
      </c>
      <c r="F421" s="153" t="s">
        <v>653</v>
      </c>
      <c r="G421" s="153">
        <v>532</v>
      </c>
      <c r="H421" s="153" t="s">
        <v>841</v>
      </c>
      <c r="I421" s="70" t="str">
        <f>VLOOKUP(A421,EMPRESAS!$A$1:$I$245,9,0)</f>
        <v>META</v>
      </c>
      <c r="J421" s="71">
        <v>1</v>
      </c>
      <c r="K421" s="71" t="str">
        <f>VLOOKUP(J421,AUXILIAR_TIPO_ASEGURADORA!$A$2:$B$19,2,0)</f>
        <v>PREVISORA</v>
      </c>
      <c r="L421" s="154">
        <v>3000535</v>
      </c>
      <c r="M421" s="155">
        <v>43487</v>
      </c>
      <c r="N421" s="154">
        <v>3000885</v>
      </c>
      <c r="O421" s="155">
        <v>43487</v>
      </c>
      <c r="P421" s="154">
        <v>3000886</v>
      </c>
      <c r="Q421" s="155">
        <v>43487</v>
      </c>
      <c r="T421" t="str">
        <f t="shared" ca="1" si="18"/>
        <v>Vencida</v>
      </c>
      <c r="U421">
        <f t="shared" ca="1" si="19"/>
        <v>1161</v>
      </c>
      <c r="V421" t="str">
        <f t="shared" ca="1" si="20"/>
        <v xml:space="preserve"> </v>
      </c>
    </row>
    <row r="422" spans="1:22">
      <c r="A422" s="3">
        <v>172251694</v>
      </c>
      <c r="B422" s="30" t="str">
        <f>VLOOKUP(A422,EMPRESAS!$A$1:$B$245,2,0)</f>
        <v>GOMEZ LANCHEROS JOSE ALONSO</v>
      </c>
      <c r="C422" s="2" t="str">
        <f>VLOOKUP(A422,EMPRESAS!$A$1:$C$245,3,0)</f>
        <v>Carga - Transbordo - Veh</v>
      </c>
      <c r="D422" s="140" t="s">
        <v>1148</v>
      </c>
      <c r="E422" s="141">
        <v>60107</v>
      </c>
      <c r="F422" s="141" t="s">
        <v>653</v>
      </c>
      <c r="G422" s="141">
        <v>213</v>
      </c>
      <c r="H422" s="141" t="s">
        <v>619</v>
      </c>
      <c r="I422" s="70" t="str">
        <f>VLOOKUP(A422,EMPRESAS!$A$1:$I$245,9,0)</f>
        <v>ARIARI</v>
      </c>
      <c r="J422" s="141">
        <v>10</v>
      </c>
      <c r="K422" s="71" t="str">
        <f>VLOOKUP(J422,AUXILIAR_TIPO_ASEGURADORA!$A$2:$B$19,2,0)</f>
        <v>CONDOR</v>
      </c>
      <c r="L422" s="141">
        <v>300000212</v>
      </c>
      <c r="M422" s="142">
        <v>39277</v>
      </c>
      <c r="N422" s="141">
        <v>300000297</v>
      </c>
      <c r="O422" s="142">
        <v>39302</v>
      </c>
      <c r="P422" s="141"/>
      <c r="Q422" s="144"/>
      <c r="T422" t="str">
        <f t="shared" ca="1" si="18"/>
        <v>Vencida</v>
      </c>
      <c r="U422">
        <f t="shared" ca="1" si="19"/>
        <v>5346</v>
      </c>
      <c r="V422" t="str">
        <f t="shared" ca="1" si="20"/>
        <v xml:space="preserve"> </v>
      </c>
    </row>
    <row r="423" spans="1:22" ht="15.75" thickBot="1">
      <c r="A423" s="3">
        <v>172251694</v>
      </c>
      <c r="B423" s="30" t="str">
        <f>VLOOKUP(A423,EMPRESAS!$A$1:$B$245,2,0)</f>
        <v>GOMEZ LANCHEROS JOSE ALONSO</v>
      </c>
      <c r="C423" s="2" t="str">
        <f>VLOOKUP(A423,EMPRESAS!$A$1:$C$245,3,0)</f>
        <v>Carga - Transbordo - Veh</v>
      </c>
      <c r="D423" s="147" t="s">
        <v>1149</v>
      </c>
      <c r="E423" s="148">
        <v>60147</v>
      </c>
      <c r="F423" s="148" t="s">
        <v>651</v>
      </c>
      <c r="G423" s="148">
        <v>68</v>
      </c>
      <c r="H423" s="148" t="s">
        <v>619</v>
      </c>
      <c r="I423" s="70" t="str">
        <f>VLOOKUP(A423,EMPRESAS!$A$1:$I$245,9,0)</f>
        <v>ARIARI</v>
      </c>
      <c r="J423" s="148">
        <v>10</v>
      </c>
      <c r="K423" s="71" t="str">
        <f>VLOOKUP(J423,AUXILIAR_TIPO_ASEGURADORA!$A$2:$B$19,2,0)</f>
        <v>CONDOR</v>
      </c>
      <c r="L423" s="148">
        <v>300000212</v>
      </c>
      <c r="M423" s="149">
        <v>39277</v>
      </c>
      <c r="N423" s="148">
        <v>300000297</v>
      </c>
      <c r="O423" s="149">
        <v>39302</v>
      </c>
      <c r="P423" s="148"/>
      <c r="Q423" s="151"/>
      <c r="T423" t="str">
        <f t="shared" ca="1" si="18"/>
        <v>Vencida</v>
      </c>
      <c r="U423">
        <f t="shared" ca="1" si="19"/>
        <v>5346</v>
      </c>
      <c r="V423" t="str">
        <f t="shared" ca="1" si="20"/>
        <v xml:space="preserve"> </v>
      </c>
    </row>
    <row r="424" spans="1:22">
      <c r="A424" s="3">
        <v>8001204966</v>
      </c>
      <c r="B424" s="30" t="str">
        <f>VLOOKUP(A424,EMPRESAS!$A$1:$B$245,2,0)</f>
        <v xml:space="preserve">TRANSPORTADORA FLUVIAL MARTINEZ VELILLA LTDA </v>
      </c>
      <c r="C424" s="2" t="str">
        <f>VLOOKUP(A424,EMPRESAS!$A$1:$C$245,3,0)</f>
        <v xml:space="preserve">Carga General </v>
      </c>
      <c r="D424" s="140" t="s">
        <v>1150</v>
      </c>
      <c r="E424" s="182" t="s">
        <v>1151</v>
      </c>
      <c r="F424" s="195" t="s">
        <v>617</v>
      </c>
      <c r="G424" s="141">
        <v>225</v>
      </c>
      <c r="H424" s="141"/>
      <c r="I424" s="70" t="str">
        <f>VLOOKUP(A424,EMPRESAS!$A$1:$I$245,9,0)</f>
        <v>MAGDALENA</v>
      </c>
      <c r="J424" s="141">
        <v>1</v>
      </c>
      <c r="K424" s="71" t="str">
        <f>VLOOKUP(J424,AUXILIAR_TIPO_ASEGURADORA!$A$2:$B$19,2,0)</f>
        <v>PREVISORA</v>
      </c>
      <c r="L424" s="141">
        <v>1001158</v>
      </c>
      <c r="M424" s="142">
        <v>41430</v>
      </c>
      <c r="N424" s="141">
        <v>1001970</v>
      </c>
      <c r="O424" s="142">
        <v>41430</v>
      </c>
      <c r="P424" s="141"/>
      <c r="Q424" s="144"/>
      <c r="T424" t="str">
        <f t="shared" ca="1" si="18"/>
        <v>Vencida</v>
      </c>
      <c r="U424">
        <f t="shared" ca="1" si="19"/>
        <v>3218</v>
      </c>
      <c r="V424" t="str">
        <f t="shared" ca="1" si="20"/>
        <v xml:space="preserve"> </v>
      </c>
    </row>
    <row r="425" spans="1:22" ht="15.75" thickBot="1">
      <c r="A425" s="3">
        <v>8001204966</v>
      </c>
      <c r="B425" s="30" t="str">
        <f>VLOOKUP(A425,EMPRESAS!$A$1:$B$245,2,0)</f>
        <v xml:space="preserve">TRANSPORTADORA FLUVIAL MARTINEZ VELILLA LTDA </v>
      </c>
      <c r="C425" s="2" t="str">
        <f>VLOOKUP(A425,EMPRESAS!$A$1:$C$245,3,0)</f>
        <v xml:space="preserve">Carga General </v>
      </c>
      <c r="D425" s="147" t="s">
        <v>1152</v>
      </c>
      <c r="E425" s="183" t="s">
        <v>1153</v>
      </c>
      <c r="F425" s="148" t="s">
        <v>651</v>
      </c>
      <c r="G425" s="148">
        <v>140</v>
      </c>
      <c r="H425" s="148"/>
      <c r="I425" s="70" t="str">
        <f>VLOOKUP(A425,EMPRESAS!$A$1:$I$245,9,0)</f>
        <v>MAGDALENA</v>
      </c>
      <c r="J425" s="148">
        <v>1</v>
      </c>
      <c r="K425" s="71" t="str">
        <f>VLOOKUP(J425,AUXILIAR_TIPO_ASEGURADORA!$A$2:$B$19,2,0)</f>
        <v>PREVISORA</v>
      </c>
      <c r="L425" s="148">
        <v>1001158</v>
      </c>
      <c r="M425" s="149">
        <v>41430</v>
      </c>
      <c r="N425" s="148">
        <v>1001970</v>
      </c>
      <c r="O425" s="149">
        <v>41430</v>
      </c>
      <c r="P425" s="148"/>
      <c r="Q425" s="151"/>
      <c r="T425" t="str">
        <f t="shared" ca="1" si="18"/>
        <v>Vencida</v>
      </c>
      <c r="U425">
        <f t="shared" ca="1" si="19"/>
        <v>3218</v>
      </c>
      <c r="V425" t="str">
        <f t="shared" ca="1" si="20"/>
        <v xml:space="preserve"> </v>
      </c>
    </row>
    <row r="426" spans="1:22">
      <c r="A426" s="3">
        <v>93123609</v>
      </c>
      <c r="B426" s="30" t="str">
        <f>VLOOKUP(A426,EMPRESAS!$A$1:$B$245,2,0)</f>
        <v>CURI ROMERO CESAR AUGUSTO</v>
      </c>
      <c r="C426" s="2" t="str">
        <f>VLOOKUP(A426,EMPRESAS!$A$1:$C$245,3,0)</f>
        <v>Carga General e H.C</v>
      </c>
      <c r="D426" s="140" t="s">
        <v>1154</v>
      </c>
      <c r="E426" s="141">
        <v>41270990</v>
      </c>
      <c r="F426" s="141" t="s">
        <v>651</v>
      </c>
      <c r="G426" s="141">
        <v>179</v>
      </c>
      <c r="H426" s="141" t="s">
        <v>841</v>
      </c>
      <c r="I426" s="70" t="str">
        <f>VLOOKUP(A426,EMPRESAS!$A$1:$I$245,9,0)</f>
        <v>MAGDALENA</v>
      </c>
      <c r="J426" s="141">
        <v>10</v>
      </c>
      <c r="K426" s="71" t="str">
        <f>VLOOKUP(J426,AUXILIAR_TIPO_ASEGURADORA!$A$2:$B$19,2,0)</f>
        <v>CONDOR</v>
      </c>
      <c r="L426" s="141">
        <v>300000182</v>
      </c>
      <c r="M426" s="142">
        <v>39385</v>
      </c>
      <c r="N426" s="141">
        <v>300000183</v>
      </c>
      <c r="O426" s="142">
        <v>39385</v>
      </c>
      <c r="P426" s="141">
        <v>300000181</v>
      </c>
      <c r="Q426" s="159">
        <v>39385</v>
      </c>
      <c r="T426" t="str">
        <f t="shared" ca="1" si="18"/>
        <v>Vencida</v>
      </c>
      <c r="U426">
        <f t="shared" ca="1" si="19"/>
        <v>5263</v>
      </c>
      <c r="V426" t="str">
        <f t="shared" ca="1" si="20"/>
        <v xml:space="preserve"> </v>
      </c>
    </row>
    <row r="427" spans="1:22">
      <c r="A427" s="3">
        <v>93123609</v>
      </c>
      <c r="B427" s="30" t="str">
        <f>VLOOKUP(A427,EMPRESAS!$A$1:$B$245,2,0)</f>
        <v>CURI ROMERO CESAR AUGUSTO</v>
      </c>
      <c r="C427" s="2" t="str">
        <f>VLOOKUP(A427,EMPRESAS!$A$1:$C$245,3,0)</f>
        <v>Carga General e H.C</v>
      </c>
      <c r="D427" s="145" t="s">
        <v>1155</v>
      </c>
      <c r="E427" s="117">
        <v>412701341</v>
      </c>
      <c r="F427" s="117" t="s">
        <v>651</v>
      </c>
      <c r="G427" s="117">
        <v>85</v>
      </c>
      <c r="H427" s="117" t="s">
        <v>619</v>
      </c>
      <c r="I427" s="70" t="str">
        <f>VLOOKUP(A427,EMPRESAS!$A$1:$I$245,9,0)</f>
        <v>MAGDALENA</v>
      </c>
      <c r="J427" s="117">
        <v>10</v>
      </c>
      <c r="K427" s="71" t="str">
        <f>VLOOKUP(J427,AUXILIAR_TIPO_ASEGURADORA!$A$2:$B$19,2,0)</f>
        <v>CONDOR</v>
      </c>
      <c r="L427" s="117">
        <v>300000182</v>
      </c>
      <c r="M427" s="118">
        <v>39385</v>
      </c>
      <c r="N427" s="117">
        <v>300000183</v>
      </c>
      <c r="O427" s="118">
        <v>39385</v>
      </c>
      <c r="P427" s="117">
        <v>300000181</v>
      </c>
      <c r="Q427" s="156">
        <v>39385</v>
      </c>
      <c r="T427" t="str">
        <f t="shared" ca="1" si="18"/>
        <v>Vencida</v>
      </c>
      <c r="U427">
        <f t="shared" ca="1" si="19"/>
        <v>5263</v>
      </c>
      <c r="V427" t="str">
        <f t="shared" ca="1" si="20"/>
        <v xml:space="preserve"> </v>
      </c>
    </row>
    <row r="428" spans="1:22" ht="15.75" thickBot="1">
      <c r="A428" s="3">
        <v>93123609</v>
      </c>
      <c r="B428" s="30" t="str">
        <f>VLOOKUP(A428,EMPRESAS!$A$1:$B$245,2,0)</f>
        <v>CURI ROMERO CESAR AUGUSTO</v>
      </c>
      <c r="C428" s="2" t="str">
        <f>VLOOKUP(A428,EMPRESAS!$A$1:$C$245,3,0)</f>
        <v>Carga General e H.C</v>
      </c>
      <c r="D428" s="147" t="s">
        <v>1156</v>
      </c>
      <c r="E428" s="148">
        <v>41270979</v>
      </c>
      <c r="F428" s="148" t="s">
        <v>617</v>
      </c>
      <c r="G428" s="148">
        <v>632</v>
      </c>
      <c r="H428" s="148" t="s">
        <v>841</v>
      </c>
      <c r="I428" s="70" t="str">
        <f>VLOOKUP(A428,EMPRESAS!$A$1:$I$245,9,0)</f>
        <v>MAGDALENA</v>
      </c>
      <c r="J428" s="148">
        <v>10</v>
      </c>
      <c r="K428" s="71" t="str">
        <f>VLOOKUP(J428,AUXILIAR_TIPO_ASEGURADORA!$A$2:$B$19,2,0)</f>
        <v>CONDOR</v>
      </c>
      <c r="L428" s="148">
        <v>300000182</v>
      </c>
      <c r="M428" s="149">
        <v>39385</v>
      </c>
      <c r="N428" s="148">
        <v>300000183</v>
      </c>
      <c r="O428" s="149">
        <v>39385</v>
      </c>
      <c r="P428" s="148">
        <v>300000181</v>
      </c>
      <c r="Q428" s="160">
        <v>39385</v>
      </c>
      <c r="T428" t="str">
        <f t="shared" ca="1" si="18"/>
        <v>Vencida</v>
      </c>
      <c r="U428">
        <f t="shared" ca="1" si="19"/>
        <v>5263</v>
      </c>
      <c r="V428" t="str">
        <f t="shared" ca="1" si="20"/>
        <v xml:space="preserve"> </v>
      </c>
    </row>
    <row r="429" spans="1:22">
      <c r="A429" s="3">
        <v>9000476630</v>
      </c>
      <c r="B429" s="30" t="str">
        <f>VLOOKUP(A429,EMPRESAS!$A$1:$B$245,2,0)</f>
        <v>EMPRESA DE TRANSPOTE TRANSMAQUINARIA LTDA.</v>
      </c>
      <c r="C429" s="2" t="str">
        <f>VLOOKUP(A429,EMPRESAS!$A$1:$C$245,3,0)</f>
        <v xml:space="preserve">Carga General </v>
      </c>
      <c r="D429" s="171" t="s">
        <v>1157</v>
      </c>
      <c r="E429" s="136">
        <v>30110192</v>
      </c>
      <c r="F429" s="136" t="s">
        <v>653</v>
      </c>
      <c r="G429" s="136">
        <v>920</v>
      </c>
      <c r="H429" s="136" t="s">
        <v>619</v>
      </c>
      <c r="I429" s="70" t="str">
        <f>VLOOKUP(A429,EMPRESAS!$A$1:$I$245,9,0)</f>
        <v>META</v>
      </c>
      <c r="J429" s="137">
        <v>1</v>
      </c>
      <c r="K429" s="71" t="str">
        <f>VLOOKUP(J429,AUXILIAR_TIPO_ASEGURADORA!$A$2:$B$19,2,0)</f>
        <v>PREVISORA</v>
      </c>
      <c r="L429" s="137">
        <v>3000640</v>
      </c>
      <c r="M429" s="138">
        <v>43954</v>
      </c>
      <c r="N429" s="137">
        <v>3001142</v>
      </c>
      <c r="O429" s="138">
        <v>43954</v>
      </c>
      <c r="P429" s="137"/>
      <c r="Q429" s="137"/>
      <c r="T429" t="str">
        <f t="shared" ca="1" si="18"/>
        <v>Vencida</v>
      </c>
      <c r="U429">
        <f t="shared" ca="1" si="19"/>
        <v>694</v>
      </c>
      <c r="V429" t="str">
        <f t="shared" ca="1" si="20"/>
        <v xml:space="preserve"> </v>
      </c>
    </row>
    <row r="430" spans="1:22" ht="15.75" thickBot="1">
      <c r="A430" s="3">
        <v>9000476630</v>
      </c>
      <c r="B430" s="30" t="str">
        <f>VLOOKUP(A430,EMPRESAS!$A$1:$B$245,2,0)</f>
        <v>EMPRESA DE TRANSPOTE TRANSMAQUINARIA LTDA.</v>
      </c>
      <c r="C430" s="2" t="str">
        <f>VLOOKUP(A430,EMPRESAS!$A$1:$C$245,3,0)</f>
        <v xml:space="preserve">Carga General </v>
      </c>
      <c r="D430" s="157" t="s">
        <v>1158</v>
      </c>
      <c r="E430" s="153">
        <v>30110217</v>
      </c>
      <c r="F430" s="153" t="s">
        <v>617</v>
      </c>
      <c r="G430" s="153">
        <v>603</v>
      </c>
      <c r="H430" s="153" t="s">
        <v>841</v>
      </c>
      <c r="I430" s="70" t="str">
        <f>VLOOKUP(A430,EMPRESAS!$A$1:$I$245,9,0)</f>
        <v>META</v>
      </c>
      <c r="J430" s="154">
        <v>1</v>
      </c>
      <c r="K430" s="71" t="str">
        <f>VLOOKUP(J430,AUXILIAR_TIPO_ASEGURADORA!$A$2:$B$19,2,0)</f>
        <v>PREVISORA</v>
      </c>
      <c r="L430" s="154">
        <v>3000640</v>
      </c>
      <c r="M430" s="155">
        <v>43954</v>
      </c>
      <c r="N430" s="154">
        <v>3001142</v>
      </c>
      <c r="O430" s="155">
        <v>43954</v>
      </c>
      <c r="P430" s="154"/>
      <c r="Q430" s="154"/>
      <c r="T430" t="str">
        <f t="shared" ca="1" si="18"/>
        <v>Vencida</v>
      </c>
      <c r="U430">
        <f t="shared" ca="1" si="19"/>
        <v>694</v>
      </c>
      <c r="V430" t="str">
        <f t="shared" ca="1" si="20"/>
        <v xml:space="preserve"> </v>
      </c>
    </row>
    <row r="431" spans="1:22">
      <c r="A431" s="3">
        <v>9001156815</v>
      </c>
      <c r="B431" s="30" t="str">
        <f>VLOOKUP(A431,EMPRESAS!$A$1:$B$245,2,0)</f>
        <v>TRANSPORTES FLUVIALES RIO META E.U. "TRANSFLUV RIO META E.U." ANTES TRANSPORTES FLUVIALES LA CASANARE E.U.</v>
      </c>
      <c r="C431" s="2" t="str">
        <f>VLOOKUP(A431,EMPRESAS!$A$1:$C$245,3,0)</f>
        <v xml:space="preserve">Carga General </v>
      </c>
      <c r="D431" s="140" t="s">
        <v>1159</v>
      </c>
      <c r="E431" s="141">
        <v>60023</v>
      </c>
      <c r="F431" s="141" t="s">
        <v>653</v>
      </c>
      <c r="G431" s="141">
        <v>17</v>
      </c>
      <c r="H431" s="141" t="s">
        <v>619</v>
      </c>
      <c r="I431" s="70" t="str">
        <f>VLOOKUP(A431,EMPRESAS!$A$1:$I$245,9,0)</f>
        <v>META</v>
      </c>
      <c r="J431" s="141">
        <v>10</v>
      </c>
      <c r="K431" s="71" t="str">
        <f>VLOOKUP(J431,AUXILIAR_TIPO_ASEGURADORA!$A$2:$B$19,2,0)</f>
        <v>CONDOR</v>
      </c>
      <c r="L431" s="141">
        <v>300002152</v>
      </c>
      <c r="M431" s="142">
        <v>40757</v>
      </c>
      <c r="N431" s="141">
        <v>300002151</v>
      </c>
      <c r="O431" s="142">
        <v>40757</v>
      </c>
      <c r="P431" s="141"/>
      <c r="Q431" s="144"/>
      <c r="T431" t="str">
        <f t="shared" ca="1" si="18"/>
        <v>Vencida</v>
      </c>
      <c r="U431">
        <f t="shared" ca="1" si="19"/>
        <v>3891</v>
      </c>
      <c r="V431" t="str">
        <f t="shared" ca="1" si="20"/>
        <v xml:space="preserve"> </v>
      </c>
    </row>
    <row r="432" spans="1:22">
      <c r="A432" s="3">
        <v>9001156815</v>
      </c>
      <c r="B432" s="30" t="str">
        <f>VLOOKUP(A432,EMPRESAS!$A$1:$B$245,2,0)</f>
        <v>TRANSPORTES FLUVIALES RIO META E.U. "TRANSFLUV RIO META E.U." ANTES TRANSPORTES FLUVIALES LA CASANARE E.U.</v>
      </c>
      <c r="C432" s="2" t="str">
        <f>VLOOKUP(A432,EMPRESAS!$A$1:$C$245,3,0)</f>
        <v xml:space="preserve">Carga General </v>
      </c>
      <c r="D432" s="145" t="s">
        <v>1160</v>
      </c>
      <c r="E432" s="117">
        <v>60017</v>
      </c>
      <c r="F432" s="117" t="s">
        <v>651</v>
      </c>
      <c r="G432" s="117">
        <v>146</v>
      </c>
      <c r="H432" s="117" t="s">
        <v>619</v>
      </c>
      <c r="I432" s="70" t="str">
        <f>VLOOKUP(A432,EMPRESAS!$A$1:$I$245,9,0)</f>
        <v>META</v>
      </c>
      <c r="J432" s="117">
        <v>10</v>
      </c>
      <c r="K432" s="71" t="str">
        <f>VLOOKUP(J432,AUXILIAR_TIPO_ASEGURADORA!$A$2:$B$19,2,0)</f>
        <v>CONDOR</v>
      </c>
      <c r="L432" s="117">
        <v>300002152</v>
      </c>
      <c r="M432" s="118">
        <v>40757</v>
      </c>
      <c r="N432" s="117">
        <v>300002151</v>
      </c>
      <c r="O432" s="118">
        <v>40757</v>
      </c>
      <c r="P432" s="117"/>
      <c r="Q432" s="146"/>
      <c r="T432" t="str">
        <f t="shared" ca="1" si="18"/>
        <v>Vencida</v>
      </c>
      <c r="U432">
        <f t="shared" ca="1" si="19"/>
        <v>3891</v>
      </c>
      <c r="V432" t="str">
        <f t="shared" ca="1" si="20"/>
        <v xml:space="preserve"> </v>
      </c>
    </row>
    <row r="433" spans="1:22">
      <c r="A433" s="3">
        <v>9001156815</v>
      </c>
      <c r="B433" s="30" t="str">
        <f>VLOOKUP(A433,EMPRESAS!$A$1:$B$245,2,0)</f>
        <v>TRANSPORTES FLUVIALES RIO META E.U. "TRANSFLUV RIO META E.U." ANTES TRANSPORTES FLUVIALES LA CASANARE E.U.</v>
      </c>
      <c r="C433" s="2" t="str">
        <f>VLOOKUP(A433,EMPRESAS!$A$1:$C$245,3,0)</f>
        <v xml:space="preserve">Carga General </v>
      </c>
      <c r="D433" s="145" t="s">
        <v>1161</v>
      </c>
      <c r="E433" s="117">
        <v>60208</v>
      </c>
      <c r="F433" s="117" t="s">
        <v>651</v>
      </c>
      <c r="G433" s="117">
        <v>75</v>
      </c>
      <c r="H433" s="117" t="s">
        <v>841</v>
      </c>
      <c r="I433" s="70" t="str">
        <f>VLOOKUP(A433,EMPRESAS!$A$1:$I$245,9,0)</f>
        <v>META</v>
      </c>
      <c r="J433" s="117">
        <v>10</v>
      </c>
      <c r="K433" s="71" t="str">
        <f>VLOOKUP(J433,AUXILIAR_TIPO_ASEGURADORA!$A$2:$B$19,2,0)</f>
        <v>CONDOR</v>
      </c>
      <c r="L433" s="117">
        <v>300002166</v>
      </c>
      <c r="M433" s="118">
        <v>40757</v>
      </c>
      <c r="N433" s="117">
        <v>300002165</v>
      </c>
      <c r="O433" s="118">
        <v>40757</v>
      </c>
      <c r="P433" s="117"/>
      <c r="Q433" s="146"/>
      <c r="T433" t="str">
        <f t="shared" ca="1" si="18"/>
        <v>Vencida</v>
      </c>
      <c r="U433">
        <f t="shared" ca="1" si="19"/>
        <v>3891</v>
      </c>
      <c r="V433" t="str">
        <f t="shared" ca="1" si="20"/>
        <v xml:space="preserve"> </v>
      </c>
    </row>
    <row r="434" spans="1:22">
      <c r="A434" s="3">
        <v>9001156815</v>
      </c>
      <c r="B434" s="30" t="str">
        <f>VLOOKUP(A434,EMPRESAS!$A$1:$B$245,2,0)</f>
        <v>TRANSPORTES FLUVIALES RIO META E.U. "TRANSFLUV RIO META E.U." ANTES TRANSPORTES FLUVIALES LA CASANARE E.U.</v>
      </c>
      <c r="C434" s="2" t="str">
        <f>VLOOKUP(A434,EMPRESAS!$A$1:$C$245,3,0)</f>
        <v xml:space="preserve">Carga General </v>
      </c>
      <c r="D434" s="145" t="s">
        <v>1162</v>
      </c>
      <c r="E434" s="117">
        <v>60210</v>
      </c>
      <c r="F434" s="117" t="s">
        <v>653</v>
      </c>
      <c r="G434" s="117">
        <v>555</v>
      </c>
      <c r="H434" s="117" t="s">
        <v>841</v>
      </c>
      <c r="I434" s="70" t="str">
        <f>VLOOKUP(A434,EMPRESAS!$A$1:$I$245,9,0)</f>
        <v>META</v>
      </c>
      <c r="J434" s="117">
        <v>10</v>
      </c>
      <c r="K434" s="71" t="str">
        <f>VLOOKUP(J434,AUXILIAR_TIPO_ASEGURADORA!$A$2:$B$19,2,0)</f>
        <v>CONDOR</v>
      </c>
      <c r="L434" s="117">
        <v>300002166</v>
      </c>
      <c r="M434" s="118">
        <v>40757</v>
      </c>
      <c r="N434" s="117">
        <v>300002165</v>
      </c>
      <c r="O434" s="118">
        <v>40757</v>
      </c>
      <c r="P434" s="117"/>
      <c r="Q434" s="146"/>
      <c r="T434" t="str">
        <f t="shared" ca="1" si="18"/>
        <v>Vencida</v>
      </c>
      <c r="U434">
        <f t="shared" ca="1" si="19"/>
        <v>3891</v>
      </c>
      <c r="V434" t="str">
        <f t="shared" ca="1" si="20"/>
        <v xml:space="preserve"> </v>
      </c>
    </row>
    <row r="435" spans="1:22">
      <c r="A435" s="3">
        <v>9001156815</v>
      </c>
      <c r="B435" s="30" t="str">
        <f>VLOOKUP(A435,EMPRESAS!$A$1:$B$245,2,0)</f>
        <v>TRANSPORTES FLUVIALES RIO META E.U. "TRANSFLUV RIO META E.U." ANTES TRANSPORTES FLUVIALES LA CASANARE E.U.</v>
      </c>
      <c r="C435" s="2" t="str">
        <f>VLOOKUP(A435,EMPRESAS!$A$1:$C$245,3,0)</f>
        <v xml:space="preserve">Carga General </v>
      </c>
      <c r="D435" s="145" t="s">
        <v>1163</v>
      </c>
      <c r="E435" s="117">
        <v>60190</v>
      </c>
      <c r="F435" s="117" t="s">
        <v>651</v>
      </c>
      <c r="G435" s="117">
        <v>84</v>
      </c>
      <c r="H435" s="117" t="s">
        <v>841</v>
      </c>
      <c r="I435" s="70" t="str">
        <f>VLOOKUP(A435,EMPRESAS!$A$1:$I$245,9,0)</f>
        <v>META</v>
      </c>
      <c r="J435" s="117">
        <v>10</v>
      </c>
      <c r="K435" s="71" t="str">
        <f>VLOOKUP(J435,AUXILIAR_TIPO_ASEGURADORA!$A$2:$B$19,2,0)</f>
        <v>CONDOR</v>
      </c>
      <c r="L435" s="117">
        <v>300002164</v>
      </c>
      <c r="M435" s="118">
        <v>40757</v>
      </c>
      <c r="N435" s="117">
        <v>300002163</v>
      </c>
      <c r="O435" s="118">
        <v>40757</v>
      </c>
      <c r="P435" s="117"/>
      <c r="Q435" s="146"/>
      <c r="T435" t="str">
        <f t="shared" ca="1" si="18"/>
        <v>Vencida</v>
      </c>
      <c r="U435">
        <f t="shared" ca="1" si="19"/>
        <v>3891</v>
      </c>
      <c r="V435" t="str">
        <f t="shared" ca="1" si="20"/>
        <v xml:space="preserve"> </v>
      </c>
    </row>
    <row r="436" spans="1:22" ht="15.75" thickBot="1">
      <c r="A436" s="3">
        <v>9001156815</v>
      </c>
      <c r="B436" s="30" t="str">
        <f>VLOOKUP(A436,EMPRESAS!$A$1:$B$245,2,0)</f>
        <v>TRANSPORTES FLUVIALES RIO META E.U. "TRANSFLUV RIO META E.U." ANTES TRANSPORTES FLUVIALES LA CASANARE E.U.</v>
      </c>
      <c r="C436" s="2" t="str">
        <f>VLOOKUP(A436,EMPRESAS!$A$1:$C$245,3,0)</f>
        <v xml:space="preserve">Carga General </v>
      </c>
      <c r="D436" s="147" t="s">
        <v>1164</v>
      </c>
      <c r="E436" s="148">
        <v>60195</v>
      </c>
      <c r="F436" s="148" t="s">
        <v>617</v>
      </c>
      <c r="G436" s="148">
        <v>544</v>
      </c>
      <c r="H436" s="148" t="s">
        <v>841</v>
      </c>
      <c r="I436" s="70" t="str">
        <f>VLOOKUP(A436,EMPRESAS!$A$1:$I$245,9,0)</f>
        <v>META</v>
      </c>
      <c r="J436" s="148">
        <v>10</v>
      </c>
      <c r="K436" s="71" t="str">
        <f>VLOOKUP(J436,AUXILIAR_TIPO_ASEGURADORA!$A$2:$B$19,2,0)</f>
        <v>CONDOR</v>
      </c>
      <c r="L436" s="148">
        <v>300002164</v>
      </c>
      <c r="M436" s="149">
        <v>40757</v>
      </c>
      <c r="N436" s="148">
        <v>300002163</v>
      </c>
      <c r="O436" s="149">
        <v>40757</v>
      </c>
      <c r="P436" s="148"/>
      <c r="Q436" s="151"/>
      <c r="T436" t="str">
        <f t="shared" ca="1" si="18"/>
        <v>Vencida</v>
      </c>
      <c r="U436">
        <f t="shared" ca="1" si="19"/>
        <v>3891</v>
      </c>
      <c r="V436" t="str">
        <f t="shared" ca="1" si="20"/>
        <v xml:space="preserve"> </v>
      </c>
    </row>
    <row r="437" spans="1:22">
      <c r="A437" s="3">
        <v>716757983</v>
      </c>
      <c r="B437" s="30" t="str">
        <f>VLOOKUP(A437,EMPRESAS!$A$1:$B$245,2,0)</f>
        <v>BETANCUR GOMEZ ALVARO</v>
      </c>
      <c r="C437" s="2" t="str">
        <f>VLOOKUP(A437,EMPRESAS!$A$1:$C$245,3,0)</f>
        <v>Carga_General</v>
      </c>
      <c r="D437" s="171" t="s">
        <v>1165</v>
      </c>
      <c r="E437" s="136">
        <v>40210063</v>
      </c>
      <c r="F437" s="136" t="s">
        <v>653</v>
      </c>
      <c r="G437" s="136">
        <v>527.5</v>
      </c>
      <c r="H437" s="136" t="s">
        <v>841</v>
      </c>
      <c r="I437" s="70" t="str">
        <f>VLOOKUP(A437,EMPRESAS!$A$1:$I$245,9,0)</f>
        <v>PUTUMAYO</v>
      </c>
      <c r="J437" s="137">
        <v>1</v>
      </c>
      <c r="K437" s="71" t="str">
        <f>VLOOKUP(J437,AUXILIAR_TIPO_ASEGURADORA!$A$2:$B$19,2,0)</f>
        <v>PREVISORA</v>
      </c>
      <c r="L437" s="137">
        <v>3000802</v>
      </c>
      <c r="M437" s="138">
        <v>44474</v>
      </c>
      <c r="N437" s="137">
        <v>3001258</v>
      </c>
      <c r="O437" s="138">
        <v>44466</v>
      </c>
      <c r="P437" s="137"/>
      <c r="Q437" s="137"/>
      <c r="T437" t="str">
        <f t="shared" ca="1" si="18"/>
        <v>Vencida</v>
      </c>
      <c r="U437">
        <f t="shared" ca="1" si="19"/>
        <v>182</v>
      </c>
      <c r="V437" t="str">
        <f t="shared" ca="1" si="20"/>
        <v xml:space="preserve"> </v>
      </c>
    </row>
    <row r="438" spans="1:22">
      <c r="A438" s="3">
        <v>716757983</v>
      </c>
      <c r="B438" s="30" t="str">
        <f>VLOOKUP(A438,EMPRESAS!$A$1:$B$245,2,0)</f>
        <v>BETANCUR GOMEZ ALVARO</v>
      </c>
      <c r="C438" s="2" t="str">
        <f>VLOOKUP(A438,EMPRESAS!$A$1:$C$245,3,0)</f>
        <v>Carga_General</v>
      </c>
      <c r="D438" s="23" t="s">
        <v>1166</v>
      </c>
      <c r="E438" s="60">
        <v>40110231</v>
      </c>
      <c r="F438" s="60" t="s">
        <v>651</v>
      </c>
      <c r="G438" s="60">
        <v>147.1</v>
      </c>
      <c r="H438" s="60" t="s">
        <v>841</v>
      </c>
      <c r="I438" s="70" t="str">
        <f>VLOOKUP(A438,EMPRESAS!$A$1:$I$245,9,0)</f>
        <v>PUTUMAYO</v>
      </c>
      <c r="J438" s="71">
        <v>1</v>
      </c>
      <c r="K438" s="71" t="str">
        <f>VLOOKUP(J438,AUXILIAR_TIPO_ASEGURADORA!$A$2:$B$19,2,0)</f>
        <v>PREVISORA</v>
      </c>
      <c r="L438" s="137">
        <v>3000802</v>
      </c>
      <c r="M438" s="138">
        <v>44474</v>
      </c>
      <c r="N438" s="71">
        <v>3001258</v>
      </c>
      <c r="O438" s="138">
        <v>44467</v>
      </c>
      <c r="P438" s="71"/>
      <c r="Q438" s="72"/>
      <c r="T438" t="str">
        <f t="shared" ca="1" si="18"/>
        <v>Vencida</v>
      </c>
      <c r="U438">
        <f t="shared" ca="1" si="19"/>
        <v>181</v>
      </c>
    </row>
    <row r="439" spans="1:22">
      <c r="A439" s="3">
        <v>716757983</v>
      </c>
      <c r="B439" s="30" t="str">
        <f>VLOOKUP(A439,EMPRESAS!$A$1:$B$245,2,0)</f>
        <v>BETANCUR GOMEZ ALVARO</v>
      </c>
      <c r="C439" s="2" t="str">
        <f>VLOOKUP(A439,EMPRESAS!$A$1:$C$245,3,0)</f>
        <v>Carga_General</v>
      </c>
      <c r="D439" s="23" t="s">
        <v>1167</v>
      </c>
      <c r="E439" s="60">
        <v>40110054</v>
      </c>
      <c r="F439" s="60" t="s">
        <v>651</v>
      </c>
      <c r="G439" s="60">
        <v>290</v>
      </c>
      <c r="H439" s="60" t="s">
        <v>841</v>
      </c>
      <c r="I439" s="70" t="str">
        <f>VLOOKUP(A439,EMPRESAS!$A$1:$I$245,9,0)</f>
        <v>PUTUMAYO</v>
      </c>
      <c r="J439" s="71">
        <v>1</v>
      </c>
      <c r="K439" s="71" t="str">
        <f>VLOOKUP(J439,AUXILIAR_TIPO_ASEGURADORA!$A$2:$B$19,2,0)</f>
        <v>PREVISORA</v>
      </c>
      <c r="L439" s="71">
        <v>3000807</v>
      </c>
      <c r="M439" s="72">
        <v>44856</v>
      </c>
      <c r="N439" s="71">
        <v>3001719</v>
      </c>
      <c r="O439" s="72">
        <v>44707</v>
      </c>
      <c r="P439" s="71"/>
      <c r="Q439" s="71"/>
      <c r="T439" t="str">
        <f t="shared" ca="1" si="18"/>
        <v>Vigente</v>
      </c>
      <c r="U439">
        <f t="shared" ca="1" si="19"/>
        <v>-59</v>
      </c>
    </row>
    <row r="440" spans="1:22">
      <c r="A440" s="3">
        <v>716757983</v>
      </c>
      <c r="B440" s="30" t="str">
        <f>VLOOKUP(A440,EMPRESAS!$A$1:$B$245,2,0)</f>
        <v>BETANCUR GOMEZ ALVARO</v>
      </c>
      <c r="C440" s="2" t="str">
        <f>VLOOKUP(A440,EMPRESAS!$A$1:$C$245,3,0)</f>
        <v>Carga_General</v>
      </c>
      <c r="D440" s="23" t="s">
        <v>1168</v>
      </c>
      <c r="E440" s="60">
        <v>40110037</v>
      </c>
      <c r="F440" s="60" t="s">
        <v>617</v>
      </c>
      <c r="G440" s="60">
        <v>965.8</v>
      </c>
      <c r="H440" s="60" t="s">
        <v>841</v>
      </c>
      <c r="I440" s="70" t="str">
        <f>VLOOKUP(A440,EMPRESAS!$A$1:$I$245,9,0)</f>
        <v>PUTUMAYO</v>
      </c>
      <c r="J440" s="71">
        <v>1</v>
      </c>
      <c r="K440" s="71" t="str">
        <f>VLOOKUP(J440,AUXILIAR_TIPO_ASEGURADORA!$A$2:$B$19,2,0)</f>
        <v>PREVISORA</v>
      </c>
      <c r="L440" s="71">
        <v>3000807</v>
      </c>
      <c r="M440" s="72">
        <v>44856</v>
      </c>
      <c r="N440" s="71">
        <v>3001719</v>
      </c>
      <c r="O440" s="72">
        <v>44707</v>
      </c>
      <c r="P440" s="71"/>
      <c r="Q440" s="71"/>
      <c r="T440" t="str">
        <f t="shared" ca="1" si="18"/>
        <v>Vigente</v>
      </c>
      <c r="U440">
        <f t="shared" ca="1" si="19"/>
        <v>-59</v>
      </c>
    </row>
    <row r="441" spans="1:22">
      <c r="A441" s="3">
        <v>716757983</v>
      </c>
      <c r="B441" s="30" t="str">
        <f>VLOOKUP(A441,EMPRESAS!$A$1:$B$245,2,0)</f>
        <v>BETANCUR GOMEZ ALVARO</v>
      </c>
      <c r="C441" s="2" t="str">
        <f>VLOOKUP(A441,EMPRESAS!$A$1:$C$245,3,0)</f>
        <v>Carga_General</v>
      </c>
      <c r="D441" s="23" t="s">
        <v>1169</v>
      </c>
      <c r="E441" s="60">
        <v>40110159</v>
      </c>
      <c r="F441" s="60" t="s">
        <v>651</v>
      </c>
      <c r="G441" s="60">
        <v>344.7</v>
      </c>
      <c r="H441" s="60" t="s">
        <v>841</v>
      </c>
      <c r="I441" s="70" t="str">
        <f>VLOOKUP(A441,EMPRESAS!$A$1:$I$245,9,0)</f>
        <v>PUTUMAYO</v>
      </c>
      <c r="J441" s="71">
        <v>1</v>
      </c>
      <c r="K441" s="71" t="str">
        <f>VLOOKUP(J441,AUXILIAR_TIPO_ASEGURADORA!$A$2:$B$19,2,0)</f>
        <v>PREVISORA</v>
      </c>
      <c r="L441" s="71">
        <v>3000707</v>
      </c>
      <c r="M441" s="72">
        <v>44678</v>
      </c>
      <c r="N441" s="71">
        <v>3001671</v>
      </c>
      <c r="O441" s="72">
        <v>44662</v>
      </c>
      <c r="P441" s="71"/>
      <c r="Q441" s="71"/>
      <c r="T441" t="str">
        <f t="shared" ca="1" si="18"/>
        <v>Vigente</v>
      </c>
      <c r="U441">
        <f t="shared" ca="1" si="19"/>
        <v>-14</v>
      </c>
    </row>
    <row r="442" spans="1:22">
      <c r="A442" s="3">
        <v>716757983</v>
      </c>
      <c r="B442" s="30" t="str">
        <f>VLOOKUP(A442,EMPRESAS!$A$1:$B$245,2,0)</f>
        <v>BETANCUR GOMEZ ALVARO</v>
      </c>
      <c r="C442" s="2" t="str">
        <f>VLOOKUP(A442,EMPRESAS!$A$1:$C$245,3,0)</f>
        <v>Carga_General</v>
      </c>
      <c r="D442" s="23" t="s">
        <v>1170</v>
      </c>
      <c r="E442" s="60">
        <v>40511306</v>
      </c>
      <c r="F442" s="60" t="s">
        <v>653</v>
      </c>
      <c r="G442" s="60">
        <v>265.89999999999998</v>
      </c>
      <c r="H442" s="60" t="s">
        <v>841</v>
      </c>
      <c r="I442" s="70" t="str">
        <f>VLOOKUP(A442,EMPRESAS!$A$1:$I$245,9,0)</f>
        <v>PUTUMAYO</v>
      </c>
      <c r="J442" s="71">
        <v>1</v>
      </c>
      <c r="K442" s="71" t="str">
        <f>VLOOKUP(J442,AUXILIAR_TIPO_ASEGURADORA!$A$2:$B$19,2,0)</f>
        <v>PREVISORA</v>
      </c>
      <c r="L442" s="71">
        <v>3000911</v>
      </c>
      <c r="M442" s="72">
        <v>44754</v>
      </c>
      <c r="N442" s="71">
        <v>3001677</v>
      </c>
      <c r="O442" s="72">
        <v>44679</v>
      </c>
      <c r="P442" s="71"/>
      <c r="Q442" s="71"/>
      <c r="T442" t="str">
        <f t="shared" ca="1" si="18"/>
        <v>Vigente</v>
      </c>
      <c r="U442">
        <f t="shared" ca="1" si="19"/>
        <v>-31</v>
      </c>
    </row>
    <row r="443" spans="1:22">
      <c r="A443" s="3">
        <v>716757983</v>
      </c>
      <c r="B443" s="30" t="str">
        <f>VLOOKUP(A443,EMPRESAS!$A$1:$B$245,2,0)</f>
        <v>BETANCUR GOMEZ ALVARO</v>
      </c>
      <c r="C443" s="2" t="str">
        <f>VLOOKUP(A443,EMPRESAS!$A$1:$C$245,3,0)</f>
        <v>Carga_General</v>
      </c>
      <c r="D443" s="23" t="s">
        <v>1171</v>
      </c>
      <c r="E443" s="60">
        <v>4051981</v>
      </c>
      <c r="F443" s="60" t="s">
        <v>653</v>
      </c>
      <c r="G443" s="60">
        <v>325.10000000000002</v>
      </c>
      <c r="H443" s="60" t="s">
        <v>841</v>
      </c>
      <c r="I443" s="70" t="str">
        <f>VLOOKUP(A443,EMPRESAS!$A$1:$I$245,9,0)</f>
        <v>PUTUMAYO</v>
      </c>
      <c r="J443" s="71">
        <v>1</v>
      </c>
      <c r="K443" s="71" t="str">
        <f>VLOOKUP(J443,AUXILIAR_TIPO_ASEGURADORA!$A$2:$B$19,2,0)</f>
        <v>PREVISORA</v>
      </c>
      <c r="L443" s="71">
        <v>3000832</v>
      </c>
      <c r="M443" s="72">
        <v>44587</v>
      </c>
      <c r="N443" s="71">
        <v>3001609</v>
      </c>
      <c r="O443" s="72">
        <v>44587</v>
      </c>
      <c r="P443" s="71"/>
      <c r="Q443" s="71"/>
      <c r="T443" t="str">
        <f t="shared" ca="1" si="18"/>
        <v>Vencida</v>
      </c>
      <c r="U443">
        <f t="shared" ca="1" si="19"/>
        <v>61</v>
      </c>
    </row>
    <row r="444" spans="1:22">
      <c r="A444" s="3">
        <v>716757983</v>
      </c>
      <c r="B444" s="30" t="str">
        <f>VLOOKUP(A444,EMPRESAS!$A$1:$B$245,2,0)</f>
        <v>BETANCUR GOMEZ ALVARO</v>
      </c>
      <c r="C444" s="2" t="str">
        <f>VLOOKUP(A444,EMPRESAS!$A$1:$C$245,3,0)</f>
        <v>Carga_General</v>
      </c>
      <c r="D444" s="23" t="s">
        <v>1172</v>
      </c>
      <c r="E444" s="60">
        <v>40110119</v>
      </c>
      <c r="F444" s="60" t="s">
        <v>651</v>
      </c>
      <c r="G444" s="60">
        <v>117</v>
      </c>
      <c r="H444" s="60" t="s">
        <v>841</v>
      </c>
      <c r="I444" s="70" t="str">
        <f>VLOOKUP(A444,EMPRESAS!$A$1:$I$245,9,0)</f>
        <v>PUTUMAYO</v>
      </c>
      <c r="J444" s="71">
        <v>1</v>
      </c>
      <c r="K444" s="71" t="str">
        <f>VLOOKUP(J444,AUXILIAR_TIPO_ASEGURADORA!$A$2:$B$19,2,0)</f>
        <v>PREVISORA</v>
      </c>
      <c r="L444" s="71">
        <v>3000808</v>
      </c>
      <c r="M444" s="72">
        <v>44856</v>
      </c>
      <c r="N444" s="71">
        <v>3001578</v>
      </c>
      <c r="O444" s="72">
        <v>44547</v>
      </c>
      <c r="P444" s="71"/>
      <c r="Q444" s="72"/>
      <c r="T444" t="str">
        <f t="shared" ca="1" si="18"/>
        <v>Vencida</v>
      </c>
      <c r="U444">
        <f t="shared" ca="1" si="19"/>
        <v>101</v>
      </c>
    </row>
    <row r="445" spans="1:22">
      <c r="A445" s="3">
        <v>716757983</v>
      </c>
      <c r="B445" s="30" t="str">
        <f>VLOOKUP(A445,EMPRESAS!$A$1:$B$245,2,0)</f>
        <v>BETANCUR GOMEZ ALVARO</v>
      </c>
      <c r="C445" s="2" t="str">
        <f>VLOOKUP(A445,EMPRESAS!$A$1:$C$245,3,0)</f>
        <v>Carga_General</v>
      </c>
      <c r="D445" s="23" t="s">
        <v>1173</v>
      </c>
      <c r="E445" s="60">
        <v>40210067</v>
      </c>
      <c r="F445" s="60" t="s">
        <v>653</v>
      </c>
      <c r="G445" s="60">
        <v>881.1</v>
      </c>
      <c r="H445" s="60" t="s">
        <v>841</v>
      </c>
      <c r="I445" s="70" t="str">
        <f>VLOOKUP(A445,EMPRESAS!$A$1:$I$245,9,0)</f>
        <v>PUTUMAYO</v>
      </c>
      <c r="J445" s="71">
        <v>1</v>
      </c>
      <c r="K445" s="71" t="str">
        <f>VLOOKUP(J445,AUXILIAR_TIPO_ASEGURADORA!$A$2:$B$19,2,0)</f>
        <v>PREVISORA</v>
      </c>
      <c r="L445" s="71">
        <v>3000808</v>
      </c>
      <c r="M445" s="72">
        <v>44491</v>
      </c>
      <c r="N445" s="71">
        <v>3001515</v>
      </c>
      <c r="O445" s="72">
        <v>44491</v>
      </c>
      <c r="P445" s="71"/>
      <c r="Q445" s="71"/>
      <c r="T445" t="str">
        <f t="shared" ca="1" si="18"/>
        <v>Vencida</v>
      </c>
      <c r="U445">
        <f t="shared" ca="1" si="19"/>
        <v>157</v>
      </c>
    </row>
    <row r="446" spans="1:22">
      <c r="A446" s="3">
        <v>716757983</v>
      </c>
      <c r="B446" s="30" t="str">
        <f>VLOOKUP(A446,EMPRESAS!$A$1:$B$245,2,0)</f>
        <v>BETANCUR GOMEZ ALVARO</v>
      </c>
      <c r="C446" s="2" t="str">
        <f>VLOOKUP(A446,EMPRESAS!$A$1:$C$245,3,0)</f>
        <v>Carga_General</v>
      </c>
      <c r="D446" s="23" t="s">
        <v>1174</v>
      </c>
      <c r="E446" s="60">
        <v>40110171</v>
      </c>
      <c r="F446" s="60" t="s">
        <v>617</v>
      </c>
      <c r="G446" s="60">
        <v>757.7</v>
      </c>
      <c r="H446" s="60" t="s">
        <v>841</v>
      </c>
      <c r="I446" s="70" t="str">
        <f>VLOOKUP(A446,EMPRESAS!$A$1:$I$245,9,0)</f>
        <v>PUTUMAYO</v>
      </c>
      <c r="J446" s="71">
        <v>1</v>
      </c>
      <c r="K446" s="71" t="str">
        <f>VLOOKUP(J446,AUXILIAR_TIPO_ASEGURADORA!$A$2:$B$19,2,0)</f>
        <v>PREVISORA</v>
      </c>
      <c r="L446" s="71">
        <v>3000703</v>
      </c>
      <c r="M446" s="72">
        <v>44646</v>
      </c>
      <c r="N446" s="71">
        <v>3001662</v>
      </c>
      <c r="O446" s="72">
        <v>44646</v>
      </c>
      <c r="P446" s="71"/>
      <c r="Q446" s="71"/>
      <c r="T446" t="str">
        <f t="shared" ca="1" si="18"/>
        <v>Vencida</v>
      </c>
      <c r="U446">
        <f t="shared" ca="1" si="19"/>
        <v>2</v>
      </c>
    </row>
    <row r="447" spans="1:22">
      <c r="A447" s="3">
        <v>716757983</v>
      </c>
      <c r="B447" s="30" t="str">
        <f>VLOOKUP(A447,EMPRESAS!$A$1:$B$245,2,0)</f>
        <v>BETANCUR GOMEZ ALVARO</v>
      </c>
      <c r="C447" s="2" t="str">
        <f>VLOOKUP(A447,EMPRESAS!$A$1:$C$245,3,0)</f>
        <v>Carga_General</v>
      </c>
      <c r="D447" s="23" t="s">
        <v>1175</v>
      </c>
      <c r="E447" s="60">
        <v>40510005</v>
      </c>
      <c r="F447" s="60" t="s">
        <v>651</v>
      </c>
      <c r="G447" s="60">
        <v>311</v>
      </c>
      <c r="H447" s="60" t="s">
        <v>841</v>
      </c>
      <c r="I447" s="70" t="str">
        <f>VLOOKUP(A447,EMPRESAS!$A$1:$I$245,9,0)</f>
        <v>PUTUMAYO</v>
      </c>
      <c r="J447" s="71">
        <v>1</v>
      </c>
      <c r="K447" s="71" t="str">
        <f>VLOOKUP(J447,AUXILIAR_TIPO_ASEGURADORA!$A$2:$B$19,2,0)</f>
        <v>PREVISORA</v>
      </c>
      <c r="L447" s="71">
        <v>3000703</v>
      </c>
      <c r="M447" s="72">
        <v>44646</v>
      </c>
      <c r="N447" s="71">
        <v>3001662</v>
      </c>
      <c r="O447" s="72">
        <v>44646</v>
      </c>
      <c r="P447" s="71"/>
      <c r="Q447" s="71"/>
      <c r="T447" t="str">
        <f t="shared" ca="1" si="18"/>
        <v>Vencida</v>
      </c>
      <c r="U447">
        <f t="shared" ca="1" si="19"/>
        <v>2</v>
      </c>
    </row>
    <row r="448" spans="1:22">
      <c r="A448" s="3">
        <v>716757983</v>
      </c>
      <c r="B448" s="30" t="str">
        <f>VLOOKUP(A448,EMPRESAS!$A$1:$B$245,2,0)</f>
        <v>BETANCUR GOMEZ ALVARO</v>
      </c>
      <c r="C448" s="2" t="str">
        <f>VLOOKUP(A448,EMPRESAS!$A$1:$C$245,3,0)</f>
        <v>Carga_General</v>
      </c>
      <c r="D448" s="23" t="s">
        <v>101</v>
      </c>
      <c r="E448" s="60">
        <v>40110167</v>
      </c>
      <c r="F448" s="60" t="s">
        <v>651</v>
      </c>
      <c r="G448" s="60">
        <v>206</v>
      </c>
      <c r="H448" s="60" t="s">
        <v>841</v>
      </c>
      <c r="I448" s="70" t="str">
        <f>VLOOKUP(A448,EMPRESAS!$A$1:$I$245,9,0)</f>
        <v>PUTUMAYO</v>
      </c>
      <c r="J448" s="71">
        <v>1</v>
      </c>
      <c r="K448" s="71" t="str">
        <f>VLOOKUP(J448,AUXILIAR_TIPO_ASEGURADORA!$A$2:$B$19,2,0)</f>
        <v>PREVISORA</v>
      </c>
      <c r="L448" s="71">
        <v>3000703</v>
      </c>
      <c r="M448" s="72">
        <v>44646</v>
      </c>
      <c r="N448" s="71">
        <v>3001662</v>
      </c>
      <c r="O448" s="72">
        <v>44646</v>
      </c>
      <c r="P448" s="71"/>
      <c r="Q448" s="72"/>
      <c r="T448" t="str">
        <f t="shared" ca="1" si="18"/>
        <v>Vencida</v>
      </c>
      <c r="U448">
        <f t="shared" ca="1" si="19"/>
        <v>2</v>
      </c>
    </row>
    <row r="449" spans="1:22">
      <c r="A449" s="3">
        <v>716757983</v>
      </c>
      <c r="B449" s="30" t="str">
        <f>VLOOKUP(A449,EMPRESAS!$A$1:$B$245,2,0)</f>
        <v>BETANCUR GOMEZ ALVARO</v>
      </c>
      <c r="C449" s="2" t="str">
        <f>VLOOKUP(A449,EMPRESAS!$A$1:$C$245,3,0)</f>
        <v>Carga_General</v>
      </c>
      <c r="D449" s="23" t="s">
        <v>1176</v>
      </c>
      <c r="E449" s="60">
        <v>40511066</v>
      </c>
      <c r="F449" s="60" t="s">
        <v>651</v>
      </c>
      <c r="G449" s="60">
        <v>62.98</v>
      </c>
      <c r="H449" s="60" t="s">
        <v>841</v>
      </c>
      <c r="I449" s="70" t="str">
        <f>VLOOKUP(A449,EMPRESAS!$A$1:$I$245,9,0)</f>
        <v>PUTUMAYO</v>
      </c>
      <c r="J449" s="71">
        <v>1</v>
      </c>
      <c r="K449" s="71" t="str">
        <f>VLOOKUP(J449,AUXILIAR_TIPO_ASEGURADORA!$A$2:$B$19,2,0)</f>
        <v>PREVISORA</v>
      </c>
      <c r="L449" s="71">
        <v>3000832</v>
      </c>
      <c r="M449" s="72">
        <v>44587</v>
      </c>
      <c r="N449" s="71">
        <v>3001609</v>
      </c>
      <c r="O449" s="72">
        <v>44587</v>
      </c>
      <c r="P449" s="71"/>
      <c r="Q449" s="71"/>
      <c r="T449" t="str">
        <f t="shared" ca="1" si="18"/>
        <v>Vencida</v>
      </c>
      <c r="U449">
        <f t="shared" ca="1" si="19"/>
        <v>61</v>
      </c>
    </row>
    <row r="450" spans="1:22">
      <c r="A450" s="3">
        <v>716757983</v>
      </c>
      <c r="B450" s="30" t="str">
        <f>VLOOKUP(A450,EMPRESAS!$A$1:$B$245,2,0)</f>
        <v>BETANCUR GOMEZ ALVARO</v>
      </c>
      <c r="C450" s="2" t="str">
        <f>VLOOKUP(A450,EMPRESAS!$A$1:$C$245,3,0)</f>
        <v>Carga_General</v>
      </c>
      <c r="D450" s="23" t="s">
        <v>1177</v>
      </c>
      <c r="E450" s="60">
        <v>40110031</v>
      </c>
      <c r="F450" s="60" t="s">
        <v>651</v>
      </c>
      <c r="G450" s="60">
        <v>93</v>
      </c>
      <c r="H450" s="60" t="s">
        <v>841</v>
      </c>
      <c r="I450" s="70" t="str">
        <f>VLOOKUP(A450,EMPRESAS!$A$1:$I$245,9,0)</f>
        <v>PUTUMAYO</v>
      </c>
      <c r="J450" s="71">
        <v>1</v>
      </c>
      <c r="K450" s="71" t="str">
        <f>VLOOKUP(J450,AUXILIAR_TIPO_ASEGURADORA!$A$2:$B$19,2,0)</f>
        <v>PREVISORA</v>
      </c>
      <c r="L450" s="71">
        <v>3000832</v>
      </c>
      <c r="M450" s="72">
        <v>44587</v>
      </c>
      <c r="N450" s="71">
        <v>3001609</v>
      </c>
      <c r="O450" s="72">
        <v>44587</v>
      </c>
      <c r="P450" s="71"/>
      <c r="Q450" s="72"/>
      <c r="T450" t="str">
        <f t="shared" ref="T450:T453" ca="1" si="21">IF(O450&lt;$Y$1,"Vencida","Vigente")</f>
        <v>Vencida</v>
      </c>
      <c r="U450">
        <f t="shared" ref="U450:U453" ca="1" si="22">$Y$1-O450</f>
        <v>61</v>
      </c>
    </row>
    <row r="451" spans="1:22">
      <c r="A451" s="3">
        <v>716757983</v>
      </c>
      <c r="B451" s="30" t="str">
        <f>VLOOKUP(A451,EMPRESAS!$A$1:$B$245,2,0)</f>
        <v>BETANCUR GOMEZ ALVARO</v>
      </c>
      <c r="C451" s="2" t="str">
        <f>VLOOKUP(A451,EMPRESAS!$A$1:$C$245,3,0)</f>
        <v>Carga_General</v>
      </c>
      <c r="D451" s="171" t="s">
        <v>1178</v>
      </c>
      <c r="E451" s="136">
        <v>4052675</v>
      </c>
      <c r="F451" s="136" t="s">
        <v>653</v>
      </c>
      <c r="G451" s="136">
        <v>21.44</v>
      </c>
      <c r="H451" s="60" t="s">
        <v>841</v>
      </c>
      <c r="I451" s="70" t="str">
        <f>VLOOKUP(A451,EMPRESAS!$A$1:$I$245,9,0)</f>
        <v>PUTUMAYO</v>
      </c>
      <c r="J451" s="71">
        <v>1</v>
      </c>
      <c r="K451" s="71" t="str">
        <f>VLOOKUP(J451,AUXILIAR_TIPO_ASEGURADORA!$A$2:$B$19,2,0)</f>
        <v>PREVISORA</v>
      </c>
      <c r="L451" s="71">
        <v>3000860</v>
      </c>
      <c r="M451" s="138">
        <v>44671</v>
      </c>
      <c r="N451" s="137">
        <v>3001672</v>
      </c>
      <c r="O451" s="138">
        <v>44671</v>
      </c>
      <c r="P451" s="137"/>
      <c r="Q451" s="137"/>
      <c r="T451" t="str">
        <f t="shared" ca="1" si="21"/>
        <v>Vigente</v>
      </c>
      <c r="U451">
        <f t="shared" ca="1" si="22"/>
        <v>-23</v>
      </c>
    </row>
    <row r="452" spans="1:22">
      <c r="A452" s="3">
        <v>716757983</v>
      </c>
      <c r="B452" s="30" t="str">
        <f>VLOOKUP(A452,EMPRESAS!$A$1:$B$245,2,0)</f>
        <v>BETANCUR GOMEZ ALVARO</v>
      </c>
      <c r="C452" s="2" t="str">
        <f>VLOOKUP(A452,EMPRESAS!$A$1:$C$245,3,0)</f>
        <v>Carga_General</v>
      </c>
      <c r="D452" s="171" t="s">
        <v>1179</v>
      </c>
      <c r="E452" s="136">
        <v>4051882</v>
      </c>
      <c r="F452" s="136" t="s">
        <v>651</v>
      </c>
      <c r="G452" s="136">
        <v>487.56</v>
      </c>
      <c r="H452" s="60" t="s">
        <v>841</v>
      </c>
      <c r="I452" s="70" t="str">
        <f>VLOOKUP(A452,EMPRESAS!$A$1:$I$245,9,0)</f>
        <v>PUTUMAYO</v>
      </c>
      <c r="J452" s="71">
        <v>1</v>
      </c>
      <c r="K452" s="71" t="str">
        <f>VLOOKUP(J452,AUXILIAR_TIPO_ASEGURADORA!$A$2:$B$19,2,0)</f>
        <v>PREVISORA</v>
      </c>
      <c r="L452" s="71">
        <v>3000860</v>
      </c>
      <c r="M452" s="138">
        <v>44671</v>
      </c>
      <c r="N452" s="137">
        <v>3001672</v>
      </c>
      <c r="O452" s="138">
        <v>44671</v>
      </c>
      <c r="P452" s="137"/>
      <c r="Q452" s="137"/>
      <c r="T452" t="str">
        <f t="shared" ca="1" si="21"/>
        <v>Vigente</v>
      </c>
      <c r="U452">
        <f t="shared" ca="1" si="22"/>
        <v>-23</v>
      </c>
    </row>
    <row r="453" spans="1:22" ht="15.75" thickBot="1">
      <c r="A453" s="3" t="s">
        <v>160</v>
      </c>
      <c r="B453" s="30" t="str">
        <f>VLOOKUP(A453,EMPRESAS!$A$1:$B$245,2,0)</f>
        <v>BETANCUR GOMEZ ALVARO</v>
      </c>
      <c r="C453" s="2" t="str">
        <f>VLOOKUP(A453,EMPRESAS!$A$1:$C$245,3,0)</f>
        <v>Carga General e H.C</v>
      </c>
      <c r="D453" s="157" t="s">
        <v>1180</v>
      </c>
      <c r="E453" s="153">
        <v>40210055</v>
      </c>
      <c r="F453" s="153" t="s">
        <v>1181</v>
      </c>
      <c r="G453" s="153">
        <v>449.3</v>
      </c>
      <c r="H453" s="153" t="s">
        <v>841</v>
      </c>
      <c r="I453" s="70" t="str">
        <f>VLOOKUP(A453,EMPRESAS!$A$1:$I$245,9,0)</f>
        <v>PUTUMAYO</v>
      </c>
      <c r="J453" s="154">
        <v>1</v>
      </c>
      <c r="K453" s="71" t="str">
        <f>VLOOKUP(J453,AUXILIAR_TIPO_ASEGURADORA!$A$2:$B$19,2,0)</f>
        <v>PREVISORA</v>
      </c>
      <c r="L453" s="154">
        <v>3000801</v>
      </c>
      <c r="M453" s="155">
        <v>44460</v>
      </c>
      <c r="N453" s="154">
        <v>3001250</v>
      </c>
      <c r="O453" s="155">
        <v>44460</v>
      </c>
      <c r="P453" s="154">
        <v>3001251</v>
      </c>
      <c r="Q453" s="155">
        <v>44460</v>
      </c>
      <c r="T453" t="str">
        <f t="shared" ca="1" si="21"/>
        <v>Vencida</v>
      </c>
      <c r="U453">
        <f t="shared" ca="1" si="22"/>
        <v>188</v>
      </c>
    </row>
    <row r="454" spans="1:22">
      <c r="A454" s="3">
        <v>9001309615</v>
      </c>
      <c r="B454" s="30" t="str">
        <f>VLOOKUP(A454,EMPRESAS!$A$1:$B$245,2,0)</f>
        <v>TRANSPORTES FLUVIALES EL ESCORPION E.U.</v>
      </c>
      <c r="C454" s="2" t="str">
        <f>VLOOKUP(A454,EMPRESAS!$A$1:$C$245,3,0)</f>
        <v xml:space="preserve">Carga General </v>
      </c>
      <c r="D454" s="140" t="s">
        <v>1182</v>
      </c>
      <c r="E454" s="141">
        <v>60205</v>
      </c>
      <c r="F454" s="141" t="s">
        <v>653</v>
      </c>
      <c r="G454" s="141">
        <v>684</v>
      </c>
      <c r="H454" s="141"/>
      <c r="I454" s="70" t="str">
        <f>VLOOKUP(A454,EMPRESAS!$A$1:$I$245,9,0)</f>
        <v>META</v>
      </c>
      <c r="J454" s="141">
        <v>10</v>
      </c>
      <c r="K454" s="71" t="str">
        <f>VLOOKUP(J454,AUXILIAR_TIPO_ASEGURADORA!$A$2:$B$19,2,0)</f>
        <v>CONDOR</v>
      </c>
      <c r="L454" s="141">
        <v>300001934</v>
      </c>
      <c r="M454" s="142">
        <v>40654</v>
      </c>
      <c r="N454" s="141">
        <v>300001933</v>
      </c>
      <c r="O454" s="142">
        <v>40654</v>
      </c>
      <c r="P454" s="141"/>
      <c r="Q454" s="144"/>
      <c r="T454" t="str">
        <f t="shared" ref="T454:T517" ca="1" si="23">IF(O454&lt;$Y$1,"Vencida","Vigente")</f>
        <v>Vencida</v>
      </c>
      <c r="U454">
        <f t="shared" ref="U454:U515" ca="1" si="24">$Y$1-O454</f>
        <v>3994</v>
      </c>
      <c r="V454" t="str">
        <f t="shared" ca="1" si="20"/>
        <v xml:space="preserve"> </v>
      </c>
    </row>
    <row r="455" spans="1:22" ht="15.75" thickBot="1">
      <c r="A455" s="3">
        <v>9001309615</v>
      </c>
      <c r="B455" s="30" t="str">
        <f>VLOOKUP(A455,EMPRESAS!$A$1:$B$245,2,0)</f>
        <v>TRANSPORTES FLUVIALES EL ESCORPION E.U.</v>
      </c>
      <c r="C455" s="2" t="str">
        <f>VLOOKUP(A455,EMPRESAS!$A$1:$C$245,3,0)</f>
        <v xml:space="preserve">Carga General </v>
      </c>
      <c r="D455" s="147" t="s">
        <v>1183</v>
      </c>
      <c r="E455" s="148">
        <v>60125</v>
      </c>
      <c r="F455" s="148" t="s">
        <v>651</v>
      </c>
      <c r="G455" s="148">
        <v>60</v>
      </c>
      <c r="H455" s="148"/>
      <c r="I455" s="70" t="str">
        <f>VLOOKUP(A455,EMPRESAS!$A$1:$I$245,9,0)</f>
        <v>META</v>
      </c>
      <c r="J455" s="148">
        <v>10</v>
      </c>
      <c r="K455" s="71" t="str">
        <f>VLOOKUP(J455,AUXILIAR_TIPO_ASEGURADORA!$A$2:$B$19,2,0)</f>
        <v>CONDOR</v>
      </c>
      <c r="L455" s="148">
        <v>300001934</v>
      </c>
      <c r="M455" s="149">
        <v>40654</v>
      </c>
      <c r="N455" s="148">
        <v>300001933</v>
      </c>
      <c r="O455" s="149">
        <v>40654</v>
      </c>
      <c r="P455" s="148"/>
      <c r="Q455" s="151"/>
      <c r="T455" t="str">
        <f t="shared" ca="1" si="23"/>
        <v>Vencida</v>
      </c>
      <c r="U455">
        <f t="shared" ca="1" si="24"/>
        <v>3994</v>
      </c>
      <c r="V455" t="str">
        <f t="shared" ca="1" si="20"/>
        <v xml:space="preserve"> </v>
      </c>
    </row>
    <row r="456" spans="1:22">
      <c r="A456" s="3">
        <v>9001310694</v>
      </c>
      <c r="B456" s="30" t="str">
        <f>VLOOKUP(A456,EMPRESAS!$A$1:$B$245,2,0)</f>
        <v>TRANSPORTE FLUVIAL MI ROSSY E.U.</v>
      </c>
      <c r="C456" s="2" t="str">
        <f>VLOOKUP(A456,EMPRESAS!$A$1:$C$245,3,0)</f>
        <v xml:space="preserve">Carga General </v>
      </c>
      <c r="D456" s="140" t="s">
        <v>1184</v>
      </c>
      <c r="E456" s="141">
        <v>30110166</v>
      </c>
      <c r="F456" s="141" t="s">
        <v>653</v>
      </c>
      <c r="G456" s="141">
        <v>82</v>
      </c>
      <c r="H456" s="141" t="s">
        <v>847</v>
      </c>
      <c r="I456" s="70" t="str">
        <f>VLOOKUP(A456,EMPRESAS!$A$1:$I$245,9,0)</f>
        <v>META</v>
      </c>
      <c r="J456" s="141">
        <v>1</v>
      </c>
      <c r="K456" s="71" t="str">
        <f>VLOOKUP(J456,AUXILIAR_TIPO_ASEGURADORA!$A$2:$B$19,2,0)</f>
        <v>PREVISORA</v>
      </c>
      <c r="L456" s="141">
        <v>3000118</v>
      </c>
      <c r="M456" s="142">
        <v>41889</v>
      </c>
      <c r="N456" s="141">
        <v>3000206</v>
      </c>
      <c r="O456" s="142">
        <v>41889</v>
      </c>
      <c r="P456" s="141"/>
      <c r="Q456" s="144"/>
      <c r="T456" t="str">
        <f t="shared" ca="1" si="23"/>
        <v>Vencida</v>
      </c>
      <c r="U456">
        <f t="shared" ca="1" si="24"/>
        <v>2759</v>
      </c>
    </row>
    <row r="457" spans="1:22">
      <c r="A457" s="3">
        <v>9001310694</v>
      </c>
      <c r="B457" s="30" t="str">
        <f>VLOOKUP(A457,EMPRESAS!$A$1:$B$245,2,0)</f>
        <v>TRANSPORTE FLUVIAL MI ROSSY E.U.</v>
      </c>
      <c r="C457" s="2" t="str">
        <f>VLOOKUP(A457,EMPRESAS!$A$1:$C$245,3,0)</f>
        <v xml:space="preserve">Carga General </v>
      </c>
      <c r="D457" s="145" t="s">
        <v>1185</v>
      </c>
      <c r="E457" s="117">
        <v>60160</v>
      </c>
      <c r="F457" s="117" t="s">
        <v>651</v>
      </c>
      <c r="G457" s="117">
        <v>65</v>
      </c>
      <c r="H457" s="117" t="s">
        <v>847</v>
      </c>
      <c r="I457" s="70" t="str">
        <f>VLOOKUP(A457,EMPRESAS!$A$1:$I$245,9,0)</f>
        <v>META</v>
      </c>
      <c r="J457" s="117">
        <v>1</v>
      </c>
      <c r="K457" s="71" t="str">
        <f>VLOOKUP(J457,AUXILIAR_TIPO_ASEGURADORA!$A$2:$B$19,2,0)</f>
        <v>PREVISORA</v>
      </c>
      <c r="L457" s="117">
        <v>3000118</v>
      </c>
      <c r="M457" s="118">
        <v>41889</v>
      </c>
      <c r="N457" s="117">
        <v>3000206</v>
      </c>
      <c r="O457" s="118">
        <v>41889</v>
      </c>
      <c r="P457" s="117"/>
      <c r="Q457" s="146"/>
      <c r="T457" t="str">
        <f t="shared" ca="1" si="23"/>
        <v>Vencida</v>
      </c>
      <c r="U457">
        <f t="shared" ca="1" si="24"/>
        <v>2759</v>
      </c>
      <c r="V457" t="str">
        <f t="shared" ref="V457:V507" ca="1" si="25">IF(U457=-$AA$1,"Proxima a vencer"," ")</f>
        <v xml:space="preserve"> </v>
      </c>
    </row>
    <row r="458" spans="1:22" ht="15.75" thickBot="1">
      <c r="A458" s="3">
        <v>9001310694</v>
      </c>
      <c r="B458" s="30" t="str">
        <f>VLOOKUP(A458,EMPRESAS!$A$1:$B$245,2,0)</f>
        <v>TRANSPORTE FLUVIAL MI ROSSY E.U.</v>
      </c>
      <c r="C458" s="2" t="str">
        <f>VLOOKUP(A458,EMPRESAS!$A$1:$C$245,3,0)</f>
        <v xml:space="preserve">Carga General </v>
      </c>
      <c r="D458" s="147" t="s">
        <v>1186</v>
      </c>
      <c r="E458" s="148">
        <v>30110212</v>
      </c>
      <c r="F458" s="148" t="s">
        <v>653</v>
      </c>
      <c r="G458" s="148">
        <v>47</v>
      </c>
      <c r="H458" s="148" t="s">
        <v>847</v>
      </c>
      <c r="I458" s="70" t="str">
        <f>VLOOKUP(A458,EMPRESAS!$A$1:$I$245,9,0)</f>
        <v>META</v>
      </c>
      <c r="J458" s="148">
        <v>1</v>
      </c>
      <c r="K458" s="71" t="str">
        <f>VLOOKUP(J458,AUXILIAR_TIPO_ASEGURADORA!$A$2:$B$19,2,0)</f>
        <v>PREVISORA</v>
      </c>
      <c r="L458" s="148">
        <v>3000122</v>
      </c>
      <c r="M458" s="149">
        <v>41894</v>
      </c>
      <c r="N458" s="148">
        <v>3000212</v>
      </c>
      <c r="O458" s="149">
        <v>41894</v>
      </c>
      <c r="P458" s="148"/>
      <c r="Q458" s="151"/>
      <c r="T458" t="str">
        <f t="shared" ca="1" si="23"/>
        <v>Vencida</v>
      </c>
      <c r="U458">
        <f t="shared" ca="1" si="24"/>
        <v>2754</v>
      </c>
      <c r="V458" t="str">
        <f t="shared" ca="1" si="25"/>
        <v xml:space="preserve"> </v>
      </c>
    </row>
    <row r="459" spans="1:22">
      <c r="A459" s="3">
        <v>8920017245</v>
      </c>
      <c r="B459" s="30" t="str">
        <f>VLOOKUP(A459,EMPRESAS!$A$1:$B$245,2,0)</f>
        <v>TRANSPORTES FLUVIALES RAMON PLATA Y CIA. LTDA.</v>
      </c>
      <c r="C459" s="2" t="str">
        <f>VLOOKUP(A459,EMPRESAS!$A$1:$C$245,3,0)</f>
        <v xml:space="preserve">Carga General </v>
      </c>
      <c r="D459" s="140" t="s">
        <v>1187</v>
      </c>
      <c r="E459" s="141">
        <v>60027</v>
      </c>
      <c r="F459" s="141" t="s">
        <v>617</v>
      </c>
      <c r="G459" s="141">
        <v>929</v>
      </c>
      <c r="H459" s="141" t="s">
        <v>619</v>
      </c>
      <c r="I459" s="70" t="str">
        <f>VLOOKUP(A459,EMPRESAS!$A$1:$I$245,9,0)</f>
        <v>META</v>
      </c>
      <c r="J459" s="141">
        <v>10</v>
      </c>
      <c r="K459" s="71" t="str">
        <f>VLOOKUP(J459,AUXILIAR_TIPO_ASEGURADORA!$A$2:$B$19,2,0)</f>
        <v>CONDOR</v>
      </c>
      <c r="L459" s="141">
        <v>300002087</v>
      </c>
      <c r="M459" s="142">
        <v>40712</v>
      </c>
      <c r="N459" s="141">
        <v>300001962</v>
      </c>
      <c r="O459" s="142">
        <v>40645</v>
      </c>
      <c r="P459" s="141"/>
      <c r="Q459" s="144"/>
      <c r="T459" t="str">
        <f t="shared" ca="1" si="23"/>
        <v>Vencida</v>
      </c>
      <c r="U459">
        <f t="shared" ca="1" si="24"/>
        <v>4003</v>
      </c>
      <c r="V459" t="str">
        <f t="shared" ca="1" si="25"/>
        <v xml:space="preserve"> </v>
      </c>
    </row>
    <row r="460" spans="1:22">
      <c r="A460" s="3">
        <v>8920017245</v>
      </c>
      <c r="B460" s="30" t="str">
        <f>VLOOKUP(A460,EMPRESAS!$A$1:$B$245,2,0)</f>
        <v>TRANSPORTES FLUVIALES RAMON PLATA Y CIA. LTDA.</v>
      </c>
      <c r="C460" s="2" t="str">
        <f>VLOOKUP(A460,EMPRESAS!$A$1:$C$245,3,0)</f>
        <v xml:space="preserve">Carga General </v>
      </c>
      <c r="D460" s="145" t="s">
        <v>1188</v>
      </c>
      <c r="E460" s="117">
        <v>60031</v>
      </c>
      <c r="F460" s="117" t="s">
        <v>617</v>
      </c>
      <c r="G460" s="117">
        <v>1098</v>
      </c>
      <c r="H460" s="117" t="s">
        <v>619</v>
      </c>
      <c r="I460" s="70" t="str">
        <f>VLOOKUP(A460,EMPRESAS!$A$1:$I$245,9,0)</f>
        <v>META</v>
      </c>
      <c r="J460" s="117">
        <v>10</v>
      </c>
      <c r="K460" s="71" t="str">
        <f>VLOOKUP(J460,AUXILIAR_TIPO_ASEGURADORA!$A$2:$B$19,2,0)</f>
        <v>CONDOR</v>
      </c>
      <c r="L460" s="117">
        <v>300001822</v>
      </c>
      <c r="M460" s="118">
        <v>40697</v>
      </c>
      <c r="N460" s="117">
        <v>300001825</v>
      </c>
      <c r="O460" s="118">
        <v>40494</v>
      </c>
      <c r="P460" s="117"/>
      <c r="Q460" s="146"/>
      <c r="T460" t="str">
        <f t="shared" ca="1" si="23"/>
        <v>Vencida</v>
      </c>
      <c r="U460">
        <f t="shared" ca="1" si="24"/>
        <v>4154</v>
      </c>
      <c r="V460" t="str">
        <f t="shared" ca="1" si="25"/>
        <v xml:space="preserve"> </v>
      </c>
    </row>
    <row r="461" spans="1:22">
      <c r="A461" s="3">
        <v>8920017245</v>
      </c>
      <c r="B461" s="30" t="str">
        <f>VLOOKUP(A461,EMPRESAS!$A$1:$B$245,2,0)</f>
        <v>TRANSPORTES FLUVIALES RAMON PLATA Y CIA. LTDA.</v>
      </c>
      <c r="C461" s="2" t="str">
        <f>VLOOKUP(A461,EMPRESAS!$A$1:$C$245,3,0)</f>
        <v xml:space="preserve">Carga General </v>
      </c>
      <c r="D461" s="145" t="s">
        <v>1189</v>
      </c>
      <c r="E461" s="117" t="e">
        <f>+#REF!</f>
        <v>#REF!</v>
      </c>
      <c r="F461" s="117" t="s">
        <v>617</v>
      </c>
      <c r="G461" s="117">
        <v>1675</v>
      </c>
      <c r="H461" s="117" t="s">
        <v>619</v>
      </c>
      <c r="I461" s="70" t="str">
        <f>VLOOKUP(A461,EMPRESAS!$A$1:$I$245,9,0)</f>
        <v>META</v>
      </c>
      <c r="J461" s="117">
        <v>10</v>
      </c>
      <c r="K461" s="71" t="str">
        <f>VLOOKUP(J461,AUXILIAR_TIPO_ASEGURADORA!$A$2:$B$19,2,0)</f>
        <v>CONDOR</v>
      </c>
      <c r="L461" s="117">
        <v>300002061</v>
      </c>
      <c r="M461" s="118">
        <v>40697</v>
      </c>
      <c r="N461" s="117">
        <v>300002062</v>
      </c>
      <c r="O461" s="118">
        <v>40697</v>
      </c>
      <c r="P461" s="117"/>
      <c r="Q461" s="146"/>
      <c r="T461" t="str">
        <f t="shared" ca="1" si="23"/>
        <v>Vencida</v>
      </c>
      <c r="U461">
        <f t="shared" ca="1" si="24"/>
        <v>3951</v>
      </c>
      <c r="V461" t="str">
        <f t="shared" ca="1" si="25"/>
        <v xml:space="preserve"> </v>
      </c>
    </row>
    <row r="462" spans="1:22">
      <c r="A462" s="3">
        <v>8920017245</v>
      </c>
      <c r="B462" s="30" t="str">
        <f>VLOOKUP(A462,EMPRESAS!$A$1:$B$245,2,0)</f>
        <v>TRANSPORTES FLUVIALES RAMON PLATA Y CIA. LTDA.</v>
      </c>
      <c r="C462" s="2" t="str">
        <f>VLOOKUP(A462,EMPRESAS!$A$1:$C$245,3,0)</f>
        <v xml:space="preserve">Carga General </v>
      </c>
      <c r="D462" s="145" t="s">
        <v>152</v>
      </c>
      <c r="E462" s="117">
        <v>60019</v>
      </c>
      <c r="F462" s="117" t="s">
        <v>651</v>
      </c>
      <c r="G462" s="117">
        <v>607</v>
      </c>
      <c r="H462" s="117" t="s">
        <v>619</v>
      </c>
      <c r="I462" s="70" t="str">
        <f>VLOOKUP(A462,EMPRESAS!$A$1:$I$245,9,0)</f>
        <v>META</v>
      </c>
      <c r="J462" s="117">
        <v>10</v>
      </c>
      <c r="K462" s="71" t="str">
        <f>VLOOKUP(J462,AUXILIAR_TIPO_ASEGURADORA!$A$2:$B$19,2,0)</f>
        <v>CONDOR</v>
      </c>
      <c r="L462" s="117">
        <v>300002061</v>
      </c>
      <c r="M462" s="118">
        <v>40697</v>
      </c>
      <c r="N462" s="117">
        <v>300002062</v>
      </c>
      <c r="O462" s="118">
        <v>40697</v>
      </c>
      <c r="P462" s="117"/>
      <c r="Q462" s="146"/>
      <c r="T462" t="str">
        <f t="shared" ca="1" si="23"/>
        <v>Vencida</v>
      </c>
      <c r="U462">
        <f t="shared" ca="1" si="24"/>
        <v>3951</v>
      </c>
      <c r="V462" t="str">
        <f t="shared" ca="1" si="25"/>
        <v xml:space="preserve"> </v>
      </c>
    </row>
    <row r="463" spans="1:22">
      <c r="A463" s="3">
        <v>8920017245</v>
      </c>
      <c r="B463" s="30" t="str">
        <f>VLOOKUP(A463,EMPRESAS!$A$1:$B$245,2,0)</f>
        <v>TRANSPORTES FLUVIALES RAMON PLATA Y CIA. LTDA.</v>
      </c>
      <c r="C463" s="2" t="str">
        <f>VLOOKUP(A463,EMPRESAS!$A$1:$C$245,3,0)</f>
        <v xml:space="preserve">Carga General </v>
      </c>
      <c r="D463" s="145" t="s">
        <v>1190</v>
      </c>
      <c r="E463" s="117">
        <v>60009</v>
      </c>
      <c r="F463" s="117" t="s">
        <v>651</v>
      </c>
      <c r="G463" s="117">
        <v>485</v>
      </c>
      <c r="H463" s="117" t="s">
        <v>619</v>
      </c>
      <c r="I463" s="70" t="str">
        <f>VLOOKUP(A463,EMPRESAS!$A$1:$I$245,9,0)</f>
        <v>META</v>
      </c>
      <c r="J463" s="117">
        <v>10</v>
      </c>
      <c r="K463" s="71" t="str">
        <f>VLOOKUP(J463,AUXILIAR_TIPO_ASEGURADORA!$A$2:$B$19,2,0)</f>
        <v>CONDOR</v>
      </c>
      <c r="L463" s="117">
        <v>300001822</v>
      </c>
      <c r="M463" s="118">
        <v>40697</v>
      </c>
      <c r="N463" s="117">
        <v>300001824</v>
      </c>
      <c r="O463" s="118">
        <v>40493</v>
      </c>
      <c r="P463" s="117"/>
      <c r="Q463" s="146"/>
      <c r="T463" t="str">
        <f t="shared" ca="1" si="23"/>
        <v>Vencida</v>
      </c>
      <c r="U463">
        <f t="shared" ca="1" si="24"/>
        <v>4155</v>
      </c>
      <c r="V463" t="str">
        <f t="shared" ca="1" si="25"/>
        <v xml:space="preserve"> </v>
      </c>
    </row>
    <row r="464" spans="1:22" ht="15.75" thickBot="1">
      <c r="A464" s="3">
        <v>8920017245</v>
      </c>
      <c r="B464" s="30" t="str">
        <f>VLOOKUP(A464,EMPRESAS!$A$1:$B$245,2,0)</f>
        <v>TRANSPORTES FLUVIALES RAMON PLATA Y CIA. LTDA.</v>
      </c>
      <c r="C464" s="2" t="str">
        <f>VLOOKUP(A464,EMPRESAS!$A$1:$C$245,3,0)</f>
        <v xml:space="preserve">Carga General </v>
      </c>
      <c r="D464" s="147" t="s">
        <v>1191</v>
      </c>
      <c r="E464" s="148">
        <v>60030</v>
      </c>
      <c r="F464" s="148" t="s">
        <v>651</v>
      </c>
      <c r="G464" s="148">
        <v>249</v>
      </c>
      <c r="H464" s="148" t="s">
        <v>619</v>
      </c>
      <c r="I464" s="70" t="str">
        <f>VLOOKUP(A464,EMPRESAS!$A$1:$I$245,9,0)</f>
        <v>META</v>
      </c>
      <c r="J464" s="148">
        <v>10</v>
      </c>
      <c r="K464" s="71" t="str">
        <f>VLOOKUP(J464,AUXILIAR_TIPO_ASEGURADORA!$A$2:$B$19,2,0)</f>
        <v>CONDOR</v>
      </c>
      <c r="L464" s="148">
        <v>300002087</v>
      </c>
      <c r="M464" s="149">
        <v>40712</v>
      </c>
      <c r="N464" s="148">
        <v>300001963</v>
      </c>
      <c r="O464" s="149">
        <v>40645</v>
      </c>
      <c r="P464" s="148"/>
      <c r="Q464" s="151"/>
      <c r="T464" t="str">
        <f t="shared" ca="1" si="23"/>
        <v>Vencida</v>
      </c>
      <c r="U464">
        <f t="shared" ca="1" si="24"/>
        <v>4003</v>
      </c>
      <c r="V464" t="str">
        <f t="shared" ca="1" si="25"/>
        <v xml:space="preserve"> </v>
      </c>
    </row>
    <row r="465" spans="1:22">
      <c r="A465" s="3">
        <v>9001346207</v>
      </c>
      <c r="B465" s="30" t="str">
        <f>VLOOKUP(A465,EMPRESAS!$A$1:$B$245,2,0)</f>
        <v>TRANSFLUVIALES LA CAROLINA E.U.</v>
      </c>
      <c r="C465" s="2" t="str">
        <f>VLOOKUP(A465,EMPRESAS!$A$1:$C$245,3,0)</f>
        <v xml:space="preserve">Carga General </v>
      </c>
      <c r="D465" s="140" t="s">
        <v>1192</v>
      </c>
      <c r="E465" s="141">
        <v>30110203</v>
      </c>
      <c r="F465" s="141" t="s">
        <v>617</v>
      </c>
      <c r="G465" s="141">
        <v>441</v>
      </c>
      <c r="H465" s="141" t="s">
        <v>619</v>
      </c>
      <c r="I465" s="70" t="str">
        <f>VLOOKUP(A465,EMPRESAS!$A$1:$I$245,9,0)</f>
        <v>META</v>
      </c>
      <c r="J465" s="141">
        <v>1</v>
      </c>
      <c r="K465" s="71" t="str">
        <f>VLOOKUP(J465,AUXILIAR_TIPO_ASEGURADORA!$A$2:$B$19,2,0)</f>
        <v>PREVISORA</v>
      </c>
      <c r="L465" s="141">
        <v>3000075</v>
      </c>
      <c r="M465" s="142">
        <v>41787</v>
      </c>
      <c r="N465" s="141">
        <v>3000141</v>
      </c>
      <c r="O465" s="142">
        <v>41787</v>
      </c>
      <c r="P465" s="141"/>
      <c r="Q465" s="144"/>
      <c r="T465" t="str">
        <f t="shared" ca="1" si="23"/>
        <v>Vencida</v>
      </c>
      <c r="U465">
        <f t="shared" ca="1" si="24"/>
        <v>2861</v>
      </c>
      <c r="V465" t="str">
        <f t="shared" ca="1" si="25"/>
        <v xml:space="preserve"> </v>
      </c>
    </row>
    <row r="466" spans="1:22" ht="15.75" thickBot="1">
      <c r="A466" s="3">
        <v>9001346207</v>
      </c>
      <c r="B466" s="30" t="str">
        <f>VLOOKUP(A466,EMPRESAS!$A$1:$B$245,2,0)</f>
        <v>TRANSFLUVIALES LA CAROLINA E.U.</v>
      </c>
      <c r="C466" s="2" t="str">
        <f>VLOOKUP(A466,EMPRESAS!$A$1:$C$245,3,0)</f>
        <v xml:space="preserve">Carga General </v>
      </c>
      <c r="D466" s="147" t="s">
        <v>1193</v>
      </c>
      <c r="E466" s="148">
        <v>30110202</v>
      </c>
      <c r="F466" s="148" t="s">
        <v>959</v>
      </c>
      <c r="G466" s="148">
        <v>85</v>
      </c>
      <c r="H466" s="148" t="s">
        <v>619</v>
      </c>
      <c r="I466" s="70" t="str">
        <f>VLOOKUP(A466,EMPRESAS!$A$1:$I$245,9,0)</f>
        <v>META</v>
      </c>
      <c r="J466" s="148">
        <v>1</v>
      </c>
      <c r="K466" s="71" t="str">
        <f>VLOOKUP(J466,AUXILIAR_TIPO_ASEGURADORA!$A$2:$B$19,2,0)</f>
        <v>PREVISORA</v>
      </c>
      <c r="L466" s="148">
        <v>3000075</v>
      </c>
      <c r="M466" s="149">
        <v>41787</v>
      </c>
      <c r="N466" s="148">
        <v>3000286</v>
      </c>
      <c r="O466" s="149">
        <v>41787</v>
      </c>
      <c r="P466" s="148"/>
      <c r="Q466" s="151"/>
      <c r="T466" t="str">
        <f t="shared" ca="1" si="23"/>
        <v>Vencida</v>
      </c>
      <c r="U466">
        <f t="shared" ca="1" si="24"/>
        <v>2861</v>
      </c>
      <c r="V466" t="str">
        <f t="shared" ca="1" si="25"/>
        <v xml:space="preserve"> </v>
      </c>
    </row>
    <row r="467" spans="1:22">
      <c r="A467" s="3">
        <v>9001375771</v>
      </c>
      <c r="B467" s="30" t="str">
        <f>VLOOKUP(A467,EMPRESAS!$A$1:$B$245,2,0)</f>
        <v>TRANSPORTES FLUVIALES LA SANTA MARTA S.A.S. ANTES TRANSPORTES FLUVIALES LA SANTA MARTA E.U.</v>
      </c>
      <c r="C467" s="2" t="str">
        <f>VLOOKUP(A467,EMPRESAS!$A$1:$C$245,3,0)</f>
        <v>Carga General e H.C</v>
      </c>
      <c r="D467" s="57" t="s">
        <v>1194</v>
      </c>
      <c r="E467" s="136">
        <v>30110005</v>
      </c>
      <c r="F467" s="136" t="s">
        <v>959</v>
      </c>
      <c r="G467" s="136">
        <v>43</v>
      </c>
      <c r="H467" s="136" t="s">
        <v>619</v>
      </c>
      <c r="I467" s="70" t="str">
        <f>VLOOKUP(A467,EMPRESAS!$A$1:$I$245,9,0)</f>
        <v>META</v>
      </c>
      <c r="J467" s="137">
        <v>1</v>
      </c>
      <c r="K467" s="71" t="str">
        <f>VLOOKUP(J467,AUXILIAR_TIPO_ASEGURADORA!$A$2:$B$19,2,0)</f>
        <v>PREVISORA</v>
      </c>
      <c r="L467" s="137">
        <v>3000371</v>
      </c>
      <c r="M467" s="138">
        <v>43204</v>
      </c>
      <c r="N467" s="137">
        <v>3000286</v>
      </c>
      <c r="O467" s="138">
        <v>43204</v>
      </c>
      <c r="P467" s="137">
        <v>1002264</v>
      </c>
      <c r="Q467" s="138">
        <v>43204</v>
      </c>
      <c r="T467" t="str">
        <f t="shared" ca="1" si="23"/>
        <v>Vencida</v>
      </c>
      <c r="U467">
        <f t="shared" ca="1" si="24"/>
        <v>1444</v>
      </c>
      <c r="V467" t="str">
        <f t="shared" ca="1" si="25"/>
        <v xml:space="preserve"> </v>
      </c>
    </row>
    <row r="468" spans="1:22" ht="15.75" thickBot="1">
      <c r="A468" s="3">
        <v>9001375771</v>
      </c>
      <c r="B468" s="30" t="str">
        <f>VLOOKUP(A468,EMPRESAS!$A$1:$B$245,2,0)</f>
        <v>TRANSPORTES FLUVIALES LA SANTA MARTA S.A.S. ANTES TRANSPORTES FLUVIALES LA SANTA MARTA E.U.</v>
      </c>
      <c r="C468" s="2" t="str">
        <f>VLOOKUP(A468,EMPRESAS!$A$1:$C$245,3,0)</f>
        <v>Carga General e H.C</v>
      </c>
      <c r="D468" s="152" t="s">
        <v>1195</v>
      </c>
      <c r="E468" s="153">
        <v>30110036</v>
      </c>
      <c r="F468" s="153" t="s">
        <v>651</v>
      </c>
      <c r="G468" s="153">
        <v>176</v>
      </c>
      <c r="H468" s="153" t="s">
        <v>619</v>
      </c>
      <c r="I468" s="70" t="str">
        <f>VLOOKUP(A468,EMPRESAS!$A$1:$I$245,9,0)</f>
        <v>META</v>
      </c>
      <c r="J468" s="154">
        <v>1</v>
      </c>
      <c r="K468" s="71" t="str">
        <f>VLOOKUP(J468,AUXILIAR_TIPO_ASEGURADORA!$A$2:$B$19,2,0)</f>
        <v>PREVISORA</v>
      </c>
      <c r="L468" s="154">
        <v>3000371</v>
      </c>
      <c r="M468" s="155">
        <v>43204</v>
      </c>
      <c r="N468" s="154">
        <v>3000286</v>
      </c>
      <c r="O468" s="155">
        <v>43204</v>
      </c>
      <c r="P468" s="154">
        <v>1002264</v>
      </c>
      <c r="Q468" s="155">
        <v>43204</v>
      </c>
      <c r="T468" t="str">
        <f t="shared" ca="1" si="23"/>
        <v>Vencida</v>
      </c>
      <c r="U468">
        <f t="shared" ca="1" si="24"/>
        <v>1444</v>
      </c>
      <c r="V468" t="str">
        <f t="shared" ca="1" si="25"/>
        <v xml:space="preserve"> </v>
      </c>
    </row>
    <row r="469" spans="1:22">
      <c r="A469" s="3">
        <v>9001082419</v>
      </c>
      <c r="B469" s="30" t="str">
        <f>VLOOKUP(A469,EMPRESAS!$A$1:$B$245,2,0)</f>
        <v>TRANSPORTE FLUVIAL LA NUEVA NUTRIA E.U.</v>
      </c>
      <c r="C469" s="2" t="str">
        <f>VLOOKUP(A469,EMPRESAS!$A$1:$C$245,3,0)</f>
        <v>Carga General e H.C</v>
      </c>
      <c r="D469" s="140" t="s">
        <v>1196</v>
      </c>
      <c r="E469" s="141">
        <v>30110199</v>
      </c>
      <c r="F469" s="141" t="s">
        <v>653</v>
      </c>
      <c r="G469" s="141">
        <v>1268</v>
      </c>
      <c r="H469" s="141" t="s">
        <v>619</v>
      </c>
      <c r="I469" s="70" t="str">
        <f>VLOOKUP(A469,EMPRESAS!$A$1:$I$245,9,0)</f>
        <v>META</v>
      </c>
      <c r="J469" s="141">
        <v>1</v>
      </c>
      <c r="K469" s="71" t="str">
        <f>VLOOKUP(J469,AUXILIAR_TIPO_ASEGURADORA!$A$2:$B$19,2,0)</f>
        <v>PREVISORA</v>
      </c>
      <c r="L469" s="141">
        <v>30000113</v>
      </c>
      <c r="M469" s="142">
        <v>41888</v>
      </c>
      <c r="N469" s="141">
        <v>30000001</v>
      </c>
      <c r="O469" s="142">
        <v>41888</v>
      </c>
      <c r="P469" s="141">
        <v>3000155</v>
      </c>
      <c r="Q469" s="159">
        <v>41814</v>
      </c>
      <c r="T469" t="str">
        <f t="shared" ca="1" si="23"/>
        <v>Vencida</v>
      </c>
      <c r="U469">
        <f t="shared" ca="1" si="24"/>
        <v>2760</v>
      </c>
      <c r="V469" t="str">
        <f t="shared" ca="1" si="25"/>
        <v xml:space="preserve"> </v>
      </c>
    </row>
    <row r="470" spans="1:22" ht="15.75" thickBot="1">
      <c r="A470" s="3">
        <v>9001082419</v>
      </c>
      <c r="B470" s="30" t="str">
        <f>VLOOKUP(A470,EMPRESAS!$A$1:$B$245,2,0)</f>
        <v>TRANSPORTE FLUVIAL LA NUEVA NUTRIA E.U.</v>
      </c>
      <c r="C470" s="2" t="str">
        <f>VLOOKUP(A470,EMPRESAS!$A$1:$C$245,3,0)</f>
        <v>Carga General e H.C</v>
      </c>
      <c r="D470" s="147" t="s">
        <v>1197</v>
      </c>
      <c r="E470" s="148">
        <v>30110213</v>
      </c>
      <c r="F470" s="148" t="s">
        <v>653</v>
      </c>
      <c r="G470" s="148">
        <v>660</v>
      </c>
      <c r="H470" s="148" t="s">
        <v>841</v>
      </c>
      <c r="I470" s="70" t="str">
        <f>VLOOKUP(A470,EMPRESAS!$A$1:$I$245,9,0)</f>
        <v>META</v>
      </c>
      <c r="J470" s="148">
        <v>1</v>
      </c>
      <c r="K470" s="71" t="str">
        <f>VLOOKUP(J470,AUXILIAR_TIPO_ASEGURADORA!$A$2:$B$19,2,0)</f>
        <v>PREVISORA</v>
      </c>
      <c r="L470" s="148">
        <v>30000026</v>
      </c>
      <c r="M470" s="149">
        <v>41967</v>
      </c>
      <c r="N470" s="148">
        <v>30000053</v>
      </c>
      <c r="O470" s="149">
        <v>41967</v>
      </c>
      <c r="P470" s="148">
        <v>1002117</v>
      </c>
      <c r="Q470" s="160">
        <v>41967</v>
      </c>
      <c r="T470" t="str">
        <f t="shared" ca="1" si="23"/>
        <v>Vencida</v>
      </c>
      <c r="U470">
        <f t="shared" ca="1" si="24"/>
        <v>2681</v>
      </c>
      <c r="V470" t="str">
        <f t="shared" ca="1" si="25"/>
        <v xml:space="preserve"> </v>
      </c>
    </row>
    <row r="471" spans="1:22">
      <c r="A471" s="3">
        <v>8380001048</v>
      </c>
      <c r="B471" s="30" t="str">
        <f>VLOOKUP(A471,EMPRESAS!$A$1:$B$245,2,0)</f>
        <v xml:space="preserve">TRANSPORTE ANDINO MULTIMODAL DE LA AMAZONIA "TRANSAMAZONICA LTDA" </v>
      </c>
      <c r="C471" s="2" t="str">
        <f>VLOOKUP(A471,EMPRESAS!$A$1:$C$245,3,0)</f>
        <v>Carga General e H.C</v>
      </c>
      <c r="D471" s="140" t="s">
        <v>1198</v>
      </c>
      <c r="E471" s="141">
        <v>40110007</v>
      </c>
      <c r="F471" s="141" t="s">
        <v>617</v>
      </c>
      <c r="G471" s="141">
        <v>1094</v>
      </c>
      <c r="H471" s="141" t="s">
        <v>841</v>
      </c>
      <c r="I471" s="70" t="str">
        <f>VLOOKUP(A471,EMPRESAS!$A$1:$I$245,9,0)</f>
        <v>AMAZONAS</v>
      </c>
      <c r="J471" s="141">
        <v>1</v>
      </c>
      <c r="K471" s="71" t="str">
        <f>VLOOKUP(J471,AUXILIAR_TIPO_ASEGURADORA!$A$2:$B$19,2,0)</f>
        <v>PREVISORA</v>
      </c>
      <c r="L471" s="141">
        <v>3000124</v>
      </c>
      <c r="M471" s="142">
        <v>42963</v>
      </c>
      <c r="N471" s="141">
        <v>1003923</v>
      </c>
      <c r="O471" s="142">
        <v>42963</v>
      </c>
      <c r="P471" s="141">
        <v>1002722</v>
      </c>
      <c r="Q471" s="159">
        <v>43083</v>
      </c>
      <c r="R471" s="488" t="s">
        <v>52</v>
      </c>
      <c r="T471" t="str">
        <f t="shared" ca="1" si="23"/>
        <v>Vencida</v>
      </c>
      <c r="U471">
        <f t="shared" ca="1" si="24"/>
        <v>1685</v>
      </c>
      <c r="V471" t="str">
        <f t="shared" ca="1" si="25"/>
        <v xml:space="preserve"> </v>
      </c>
    </row>
    <row r="472" spans="1:22">
      <c r="A472" s="3">
        <v>8380001048</v>
      </c>
      <c r="B472" s="30" t="str">
        <f>VLOOKUP(A472,EMPRESAS!$A$1:$B$245,2,0)</f>
        <v xml:space="preserve">TRANSPORTE ANDINO MULTIMODAL DE LA AMAZONIA "TRANSAMAZONICA LTDA" </v>
      </c>
      <c r="C472" s="2" t="str">
        <f>VLOOKUP(A472,EMPRESAS!$A$1:$C$245,3,0)</f>
        <v>Carga General e H.C</v>
      </c>
      <c r="D472" s="145" t="s">
        <v>1199</v>
      </c>
      <c r="E472" s="117">
        <v>4051945</v>
      </c>
      <c r="F472" s="117" t="s">
        <v>653</v>
      </c>
      <c r="G472" s="117">
        <v>355</v>
      </c>
      <c r="H472" s="117" t="s">
        <v>841</v>
      </c>
      <c r="I472" s="70" t="str">
        <f>VLOOKUP(A472,EMPRESAS!$A$1:$I$245,9,0)</f>
        <v>AMAZONAS</v>
      </c>
      <c r="J472" s="117">
        <v>1</v>
      </c>
      <c r="K472" s="71" t="str">
        <f>VLOOKUP(J472,AUXILIAR_TIPO_ASEGURADORA!$A$2:$B$19,2,0)</f>
        <v>PREVISORA</v>
      </c>
      <c r="L472" s="117">
        <v>3000124</v>
      </c>
      <c r="M472" s="118">
        <v>42963</v>
      </c>
      <c r="N472" s="117">
        <v>1003923</v>
      </c>
      <c r="O472" s="118">
        <v>42963</v>
      </c>
      <c r="P472" s="117">
        <v>1002722</v>
      </c>
      <c r="Q472" s="156">
        <v>43084</v>
      </c>
      <c r="R472" s="488"/>
      <c r="T472" t="str">
        <f t="shared" ca="1" si="23"/>
        <v>Vencida</v>
      </c>
      <c r="U472">
        <f t="shared" ca="1" si="24"/>
        <v>1685</v>
      </c>
      <c r="V472" t="str">
        <f t="shared" ca="1" si="25"/>
        <v xml:space="preserve"> </v>
      </c>
    </row>
    <row r="473" spans="1:22" ht="15.75" thickBot="1">
      <c r="A473" s="3">
        <v>8380001048</v>
      </c>
      <c r="B473" s="30" t="str">
        <f>VLOOKUP(A473,EMPRESAS!$A$1:$B$245,2,0)</f>
        <v xml:space="preserve">TRANSPORTE ANDINO MULTIMODAL DE LA AMAZONIA "TRANSAMAZONICA LTDA" </v>
      </c>
      <c r="C473" s="2" t="str">
        <f>VLOOKUP(A473,EMPRESAS!$A$1:$C$245,3,0)</f>
        <v>Carga General e H.C</v>
      </c>
      <c r="D473" s="147" t="s">
        <v>1200</v>
      </c>
      <c r="E473" s="148">
        <v>4051946</v>
      </c>
      <c r="F473" s="148" t="s">
        <v>651</v>
      </c>
      <c r="G473" s="148">
        <v>100</v>
      </c>
      <c r="H473" s="148" t="s">
        <v>841</v>
      </c>
      <c r="I473" s="70" t="str">
        <f>VLOOKUP(A473,EMPRESAS!$A$1:$I$245,9,0)</f>
        <v>AMAZONAS</v>
      </c>
      <c r="J473" s="148">
        <v>1</v>
      </c>
      <c r="K473" s="71" t="str">
        <f>VLOOKUP(J473,AUXILIAR_TIPO_ASEGURADORA!$A$2:$B$19,2,0)</f>
        <v>PREVISORA</v>
      </c>
      <c r="L473" s="148">
        <v>3000124</v>
      </c>
      <c r="M473" s="149">
        <v>42963</v>
      </c>
      <c r="N473" s="148">
        <v>1003923</v>
      </c>
      <c r="O473" s="149">
        <v>42963</v>
      </c>
      <c r="P473" s="148">
        <v>1002722</v>
      </c>
      <c r="Q473" s="160">
        <v>43085</v>
      </c>
      <c r="R473" s="488"/>
      <c r="T473" t="str">
        <f t="shared" ca="1" si="23"/>
        <v>Vencida</v>
      </c>
      <c r="U473">
        <f t="shared" ca="1" si="24"/>
        <v>1685</v>
      </c>
      <c r="V473" t="str">
        <f t="shared" ca="1" si="25"/>
        <v xml:space="preserve"> </v>
      </c>
    </row>
    <row r="474" spans="1:22">
      <c r="A474" s="3">
        <v>8460004066</v>
      </c>
      <c r="B474" s="30" t="str">
        <f>VLOOKUP(A474,EMPRESAS!$A$1:$B$245,2,0)</f>
        <v>COOPERATIVA DE TRANSPORTADORES KILILI LTDA "COOTRANSKILILI LTDA"</v>
      </c>
      <c r="C474" s="2" t="str">
        <f>VLOOKUP(A474,EMPRESAS!$A$1:$C$245,3,0)</f>
        <v>Carga - Transbordo</v>
      </c>
      <c r="D474" s="140" t="s">
        <v>1201</v>
      </c>
      <c r="E474" s="141">
        <v>40110077</v>
      </c>
      <c r="F474" s="141" t="s">
        <v>617</v>
      </c>
      <c r="G474" s="141">
        <v>464</v>
      </c>
      <c r="H474" s="141" t="s">
        <v>619</v>
      </c>
      <c r="I474" s="70" t="str">
        <f>VLOOKUP(A474,EMPRESAS!$A$1:$I$245,9,0)</f>
        <v>PUTUMAYO</v>
      </c>
      <c r="J474" s="141">
        <v>1</v>
      </c>
      <c r="K474" s="71" t="str">
        <f>VLOOKUP(J474,AUXILIAR_TIPO_ASEGURADORA!$A$2:$B$19,2,0)</f>
        <v>PREVISORA</v>
      </c>
      <c r="L474" s="141">
        <v>3000026</v>
      </c>
      <c r="M474" s="142">
        <v>42030</v>
      </c>
      <c r="N474" s="141">
        <v>1002412</v>
      </c>
      <c r="O474" s="142">
        <v>42030</v>
      </c>
      <c r="P474" s="141">
        <v>1002411</v>
      </c>
      <c r="Q474" s="159">
        <v>42030</v>
      </c>
      <c r="T474" t="str">
        <f t="shared" ca="1" si="23"/>
        <v>Vencida</v>
      </c>
      <c r="U474">
        <f t="shared" ca="1" si="24"/>
        <v>2618</v>
      </c>
      <c r="V474" t="str">
        <f t="shared" ca="1" si="25"/>
        <v xml:space="preserve"> </v>
      </c>
    </row>
    <row r="475" spans="1:22" ht="15.75" thickBot="1">
      <c r="A475" s="206">
        <v>8460004066</v>
      </c>
      <c r="B475" s="30" t="str">
        <f>VLOOKUP(A475,EMPRESAS!$A$1:$B$245,2,0)</f>
        <v>COOPERATIVA DE TRANSPORTADORES KILILI LTDA "COOTRANSKILILI LTDA"</v>
      </c>
      <c r="C475" s="2" t="str">
        <f>VLOOKUP(A475,EMPRESAS!$A$1:$C$245,3,0)</f>
        <v>Carga - Transbordo</v>
      </c>
      <c r="D475" s="147" t="s">
        <v>1202</v>
      </c>
      <c r="E475" s="148">
        <v>40110187</v>
      </c>
      <c r="F475" s="148" t="s">
        <v>651</v>
      </c>
      <c r="G475" s="148">
        <v>156</v>
      </c>
      <c r="H475" s="148" t="s">
        <v>619</v>
      </c>
      <c r="I475" s="70" t="str">
        <f>VLOOKUP(A475,EMPRESAS!$A$1:$I$245,9,0)</f>
        <v>PUTUMAYO</v>
      </c>
      <c r="J475" s="148">
        <v>1</v>
      </c>
      <c r="K475" s="71" t="str">
        <f>VLOOKUP(J475,AUXILIAR_TIPO_ASEGURADORA!$A$2:$B$19,2,0)</f>
        <v>PREVISORA</v>
      </c>
      <c r="L475" s="148">
        <v>3000026</v>
      </c>
      <c r="M475" s="149">
        <v>42030</v>
      </c>
      <c r="N475" s="148">
        <v>1002412</v>
      </c>
      <c r="O475" s="149">
        <v>42030</v>
      </c>
      <c r="P475" s="148">
        <v>1002411</v>
      </c>
      <c r="Q475" s="160">
        <v>42030</v>
      </c>
      <c r="T475" t="str">
        <f t="shared" ca="1" si="23"/>
        <v>Vencida</v>
      </c>
      <c r="U475">
        <f t="shared" ca="1" si="24"/>
        <v>2618</v>
      </c>
      <c r="V475" t="str">
        <f t="shared" ca="1" si="25"/>
        <v xml:space="preserve"> </v>
      </c>
    </row>
    <row r="476" spans="1:22">
      <c r="A476" s="3">
        <v>9000423411</v>
      </c>
      <c r="B476" s="30" t="str">
        <f>VLOOKUP(A476,EMPRESAS!$A$1:$B$245,2,0)</f>
        <v>ASOCIACION DE TRANSPORTADORES FLUVIALES DE CALAMAR "ASOTRANSFLUCAL"</v>
      </c>
      <c r="C476" s="2" t="str">
        <f>VLOOKUP(A476,EMPRESAS!$A$1:$C$245,3,0)</f>
        <v xml:space="preserve">Carga General </v>
      </c>
      <c r="D476" s="196" t="s">
        <v>1203</v>
      </c>
      <c r="E476" s="136">
        <v>30420613</v>
      </c>
      <c r="F476" s="136" t="s">
        <v>653</v>
      </c>
      <c r="G476" s="136">
        <v>12</v>
      </c>
      <c r="H476" s="136" t="s">
        <v>841</v>
      </c>
      <c r="I476" s="70" t="str">
        <f>VLOOKUP(A476,EMPRESAS!$A$1:$I$245,9,0)</f>
        <v>UNILLA</v>
      </c>
      <c r="J476" s="177">
        <v>1</v>
      </c>
      <c r="K476" s="71" t="str">
        <f>VLOOKUP(J476,AUXILIAR_TIPO_ASEGURADORA!$A$2:$B$19,2,0)</f>
        <v>PREVISORA</v>
      </c>
      <c r="L476" s="177">
        <v>3000617</v>
      </c>
      <c r="M476" s="138">
        <v>44154</v>
      </c>
      <c r="N476" s="137">
        <v>3001068</v>
      </c>
      <c r="O476" s="138">
        <v>44154</v>
      </c>
      <c r="P476" s="137"/>
      <c r="Q476" s="137"/>
      <c r="T476" t="str">
        <f t="shared" ca="1" si="23"/>
        <v>Vencida</v>
      </c>
      <c r="U476">
        <f t="shared" ca="1" si="24"/>
        <v>494</v>
      </c>
      <c r="V476" t="str">
        <f t="shared" ca="1" si="25"/>
        <v xml:space="preserve"> </v>
      </c>
    </row>
    <row r="477" spans="1:22">
      <c r="A477" s="3">
        <v>9000423411</v>
      </c>
      <c r="B477" s="30" t="str">
        <f>VLOOKUP(A477,EMPRESAS!$A$1:$B$245,2,0)</f>
        <v>ASOCIACION DE TRANSPORTADORES FLUVIALES DE CALAMAR "ASOTRANSFLUCAL"</v>
      </c>
      <c r="C477" s="2" t="str">
        <f>VLOOKUP(A477,EMPRESAS!$A$1:$C$245,3,0)</f>
        <v xml:space="preserve">Carga General </v>
      </c>
      <c r="D477" s="127" t="s">
        <v>1204</v>
      </c>
      <c r="E477" s="60">
        <v>30420406</v>
      </c>
      <c r="F477" s="60" t="s">
        <v>653</v>
      </c>
      <c r="G477" s="60">
        <v>30</v>
      </c>
      <c r="H477" s="60" t="s">
        <v>841</v>
      </c>
      <c r="I477" s="70" t="str">
        <f>VLOOKUP(A477,EMPRESAS!$A$1:$I$245,9,0)</f>
        <v>UNILLA</v>
      </c>
      <c r="J477" s="77">
        <v>1</v>
      </c>
      <c r="K477" s="71" t="str">
        <f>VLOOKUP(J477,AUXILIAR_TIPO_ASEGURADORA!$A$2:$B$19,2,0)</f>
        <v>PREVISORA</v>
      </c>
      <c r="L477" s="77">
        <v>3000683</v>
      </c>
      <c r="M477" s="72">
        <v>44114</v>
      </c>
      <c r="N477" s="71">
        <v>3001273</v>
      </c>
      <c r="O477" s="72">
        <v>44114</v>
      </c>
      <c r="P477" s="71"/>
      <c r="Q477" s="71"/>
      <c r="T477" t="str">
        <f t="shared" ca="1" si="23"/>
        <v>Vencida</v>
      </c>
      <c r="U477">
        <f t="shared" ca="1" si="24"/>
        <v>534</v>
      </c>
      <c r="V477" t="str">
        <f t="shared" ca="1" si="25"/>
        <v xml:space="preserve"> </v>
      </c>
    </row>
    <row r="478" spans="1:22">
      <c r="A478" s="3">
        <v>9000423411</v>
      </c>
      <c r="B478" s="30" t="str">
        <f>VLOOKUP(A478,EMPRESAS!$A$1:$B$245,2,0)</f>
        <v>ASOCIACION DE TRANSPORTADORES FLUVIALES DE CALAMAR "ASOTRANSFLUCAL"</v>
      </c>
      <c r="C478" s="2" t="str">
        <f>VLOOKUP(A478,EMPRESAS!$A$1:$C$245,3,0)</f>
        <v xml:space="preserve">Carga General </v>
      </c>
      <c r="D478" s="22" t="s">
        <v>1205</v>
      </c>
      <c r="E478" s="60">
        <v>30421876</v>
      </c>
      <c r="F478" s="60" t="s">
        <v>959</v>
      </c>
      <c r="G478" s="60">
        <v>43</v>
      </c>
      <c r="H478" s="60" t="s">
        <v>841</v>
      </c>
      <c r="I478" s="70" t="str">
        <f>VLOOKUP(A478,EMPRESAS!$A$1:$I$245,9,0)</f>
        <v>UNILLA</v>
      </c>
      <c r="J478" s="77">
        <v>1</v>
      </c>
      <c r="K478" s="71" t="str">
        <f>VLOOKUP(J478,AUXILIAR_TIPO_ASEGURADORA!$A$2:$B$19,2,0)</f>
        <v>PREVISORA</v>
      </c>
      <c r="L478" s="77">
        <v>3000683</v>
      </c>
      <c r="M478" s="72">
        <v>44114</v>
      </c>
      <c r="N478" s="71">
        <v>3001273</v>
      </c>
      <c r="O478" s="72">
        <v>44114</v>
      </c>
      <c r="P478" s="71"/>
      <c r="Q478" s="71"/>
      <c r="T478" t="str">
        <f t="shared" ca="1" si="23"/>
        <v>Vencida</v>
      </c>
      <c r="U478">
        <f t="shared" ca="1" si="24"/>
        <v>534</v>
      </c>
      <c r="V478" t="str">
        <f t="shared" ca="1" si="25"/>
        <v xml:space="preserve"> </v>
      </c>
    </row>
    <row r="479" spans="1:22">
      <c r="A479" s="3">
        <v>9000423411</v>
      </c>
      <c r="B479" s="30" t="str">
        <f>VLOOKUP(A479,EMPRESAS!$A$1:$B$245,2,0)</f>
        <v>ASOCIACION DE TRANSPORTADORES FLUVIALES DE CALAMAR "ASOTRANSFLUCAL"</v>
      </c>
      <c r="C479" s="2" t="str">
        <f>VLOOKUP(A479,EMPRESAS!$A$1:$C$245,3,0)</f>
        <v xml:space="preserve">Carga General </v>
      </c>
      <c r="D479" s="22" t="s">
        <v>1206</v>
      </c>
      <c r="E479" s="60">
        <v>30421323</v>
      </c>
      <c r="F479" s="60" t="s">
        <v>653</v>
      </c>
      <c r="G479" s="60">
        <v>44</v>
      </c>
      <c r="H479" s="60" t="s">
        <v>841</v>
      </c>
      <c r="I479" s="70" t="str">
        <f>VLOOKUP(A479,EMPRESAS!$A$1:$I$245,9,0)</f>
        <v>UNILLA</v>
      </c>
      <c r="J479" s="77">
        <v>1</v>
      </c>
      <c r="K479" s="71" t="str">
        <f>VLOOKUP(J479,AUXILIAR_TIPO_ASEGURADORA!$A$2:$B$19,2,0)</f>
        <v>PREVISORA</v>
      </c>
      <c r="L479" s="77">
        <v>3000684</v>
      </c>
      <c r="M479" s="72">
        <v>44114</v>
      </c>
      <c r="N479" s="71">
        <v>3001270</v>
      </c>
      <c r="O479" s="72">
        <v>44114</v>
      </c>
      <c r="P479" s="71"/>
      <c r="Q479" s="71"/>
      <c r="T479" t="str">
        <f t="shared" ca="1" si="23"/>
        <v>Vencida</v>
      </c>
      <c r="U479">
        <f t="shared" ca="1" si="24"/>
        <v>534</v>
      </c>
    </row>
    <row r="480" spans="1:22">
      <c r="A480" s="3">
        <v>9000423411</v>
      </c>
      <c r="B480" s="30" t="str">
        <f>VLOOKUP(A480,EMPRESAS!$A$1:$B$245,2,0)</f>
        <v>ASOCIACION DE TRANSPORTADORES FLUVIALES DE CALAMAR "ASOTRANSFLUCAL"</v>
      </c>
      <c r="C480" s="2" t="str">
        <f>VLOOKUP(A480,EMPRESAS!$A$1:$C$245,3,0)</f>
        <v xml:space="preserve">Carga General </v>
      </c>
      <c r="D480" s="22" t="s">
        <v>1207</v>
      </c>
      <c r="E480" s="60">
        <v>30421816</v>
      </c>
      <c r="F480" s="60" t="s">
        <v>653</v>
      </c>
      <c r="G480" s="60">
        <v>41</v>
      </c>
      <c r="H480" s="60" t="s">
        <v>841</v>
      </c>
      <c r="I480" s="70" t="str">
        <f>VLOOKUP(A480,EMPRESAS!$A$1:$I$245,9,0)</f>
        <v>UNILLA</v>
      </c>
      <c r="J480" s="77">
        <v>1</v>
      </c>
      <c r="K480" s="71" t="str">
        <f>VLOOKUP(J480,AUXILIAR_TIPO_ASEGURADORA!$A$2:$B$19,2,0)</f>
        <v>PREVISORA</v>
      </c>
      <c r="L480" s="77">
        <v>3000684</v>
      </c>
      <c r="M480" s="72">
        <v>44114</v>
      </c>
      <c r="N480" s="71">
        <v>3001270</v>
      </c>
      <c r="O480" s="72">
        <v>44114</v>
      </c>
      <c r="P480" s="71"/>
      <c r="Q480" s="71"/>
      <c r="T480" t="str">
        <f t="shared" ca="1" si="23"/>
        <v>Vencida</v>
      </c>
      <c r="U480">
        <f t="shared" ca="1" si="24"/>
        <v>534</v>
      </c>
    </row>
    <row r="481" spans="1:22">
      <c r="A481" s="3">
        <v>9000423411</v>
      </c>
      <c r="B481" s="30" t="str">
        <f>VLOOKUP(A481,EMPRESAS!$A$1:$B$245,2,0)</f>
        <v>ASOCIACION DE TRANSPORTADORES FLUVIALES DE CALAMAR "ASOTRANSFLUCAL"</v>
      </c>
      <c r="C481" s="2" t="str">
        <f>VLOOKUP(A481,EMPRESAS!$A$1:$C$245,3,0)</f>
        <v xml:space="preserve">Carga General </v>
      </c>
      <c r="D481" s="22" t="s">
        <v>1208</v>
      </c>
      <c r="E481" s="60">
        <v>30420868</v>
      </c>
      <c r="F481" s="60" t="s">
        <v>653</v>
      </c>
      <c r="G481" s="60">
        <v>24</v>
      </c>
      <c r="H481" s="60" t="s">
        <v>841</v>
      </c>
      <c r="I481" s="70" t="str">
        <f>VLOOKUP(A481,EMPRESAS!$A$1:$I$245,9,0)</f>
        <v>UNILLA</v>
      </c>
      <c r="J481" s="77">
        <v>1</v>
      </c>
      <c r="K481" s="71" t="str">
        <f>VLOOKUP(J481,AUXILIAR_TIPO_ASEGURADORA!$A$2:$B$19,2,0)</f>
        <v>PREVISORA</v>
      </c>
      <c r="L481" s="77">
        <v>3000679</v>
      </c>
      <c r="M481" s="72">
        <v>44104</v>
      </c>
      <c r="N481" s="71">
        <v>3001261</v>
      </c>
      <c r="O481" s="72">
        <v>44104</v>
      </c>
      <c r="P481" s="71"/>
      <c r="Q481" s="71"/>
      <c r="T481" t="str">
        <f t="shared" ca="1" si="23"/>
        <v>Vencida</v>
      </c>
      <c r="U481">
        <f t="shared" ca="1" si="24"/>
        <v>544</v>
      </c>
    </row>
    <row r="482" spans="1:22">
      <c r="A482" s="3">
        <v>9000423411</v>
      </c>
      <c r="B482" s="30" t="str">
        <f>VLOOKUP(A482,EMPRESAS!$A$1:$B$245,2,0)</f>
        <v>ASOCIACION DE TRANSPORTADORES FLUVIALES DE CALAMAR "ASOTRANSFLUCAL"</v>
      </c>
      <c r="C482" s="2" t="str">
        <f>VLOOKUP(A482,EMPRESAS!$A$1:$C$245,3,0)</f>
        <v xml:space="preserve">Carga General </v>
      </c>
      <c r="D482" s="22" t="s">
        <v>1209</v>
      </c>
      <c r="E482" s="60">
        <v>30420886</v>
      </c>
      <c r="F482" s="60" t="s">
        <v>653</v>
      </c>
      <c r="G482" s="60">
        <v>42</v>
      </c>
      <c r="H482" s="60" t="s">
        <v>841</v>
      </c>
      <c r="I482" s="70" t="str">
        <f>VLOOKUP(A482,EMPRESAS!$A$1:$I$245,9,0)</f>
        <v>UNILLA</v>
      </c>
      <c r="J482" s="77">
        <v>1</v>
      </c>
      <c r="K482" s="71" t="str">
        <f>VLOOKUP(J482,AUXILIAR_TIPO_ASEGURADORA!$A$2:$B$19,2,0)</f>
        <v>PREVISORA</v>
      </c>
      <c r="L482" s="77">
        <v>3000680</v>
      </c>
      <c r="M482" s="72">
        <v>44106</v>
      </c>
      <c r="N482" s="71">
        <v>3001267</v>
      </c>
      <c r="O482" s="72">
        <v>44106</v>
      </c>
      <c r="P482" s="71"/>
      <c r="Q482" s="71"/>
      <c r="T482" t="str">
        <f t="shared" ca="1" si="23"/>
        <v>Vencida</v>
      </c>
      <c r="U482">
        <f t="shared" ca="1" si="24"/>
        <v>542</v>
      </c>
    </row>
    <row r="483" spans="1:22">
      <c r="A483" s="3">
        <v>9000423411</v>
      </c>
      <c r="B483" s="30" t="str">
        <f>VLOOKUP(A483,EMPRESAS!$A$1:$B$245,2,0)</f>
        <v>ASOCIACION DE TRANSPORTADORES FLUVIALES DE CALAMAR "ASOTRANSFLUCAL"</v>
      </c>
      <c r="C483" s="2" t="str">
        <f>VLOOKUP(A483,EMPRESAS!$A$1:$C$245,3,0)</f>
        <v xml:space="preserve">Carga General </v>
      </c>
      <c r="D483" s="22" t="s">
        <v>1210</v>
      </c>
      <c r="E483" s="60">
        <v>30421883</v>
      </c>
      <c r="F483" s="60" t="s">
        <v>653</v>
      </c>
      <c r="G483" s="60">
        <v>41</v>
      </c>
      <c r="H483" s="60" t="s">
        <v>841</v>
      </c>
      <c r="I483" s="70" t="str">
        <f>VLOOKUP(A483,EMPRESAS!$A$1:$I$245,9,0)</f>
        <v>UNILLA</v>
      </c>
      <c r="J483" s="77">
        <v>1</v>
      </c>
      <c r="K483" s="71" t="str">
        <f>VLOOKUP(J483,AUXILIAR_TIPO_ASEGURADORA!$A$2:$B$19,2,0)</f>
        <v>PREVISORA</v>
      </c>
      <c r="L483" s="77">
        <v>3000662</v>
      </c>
      <c r="M483" s="72">
        <v>44035</v>
      </c>
      <c r="N483" s="71">
        <v>3001220</v>
      </c>
      <c r="O483" s="72">
        <v>44035</v>
      </c>
      <c r="P483" s="71"/>
      <c r="Q483" s="71"/>
      <c r="T483" t="str">
        <f t="shared" ca="1" si="23"/>
        <v>Vencida</v>
      </c>
      <c r="U483">
        <f t="shared" ca="1" si="24"/>
        <v>613</v>
      </c>
    </row>
    <row r="484" spans="1:22">
      <c r="A484" s="3">
        <v>9000423411</v>
      </c>
      <c r="B484" s="30" t="str">
        <f>VLOOKUP(A484,EMPRESAS!$A$1:$B$245,2,0)</f>
        <v>ASOCIACION DE TRANSPORTADORES FLUVIALES DE CALAMAR "ASOTRANSFLUCAL"</v>
      </c>
      <c r="C484" s="2" t="str">
        <f>VLOOKUP(A484,EMPRESAS!$A$1:$C$245,3,0)</f>
        <v xml:space="preserve">Carga General </v>
      </c>
      <c r="D484" s="22" t="s">
        <v>1211</v>
      </c>
      <c r="E484" s="60">
        <v>30420719</v>
      </c>
      <c r="F484" s="60" t="s">
        <v>653</v>
      </c>
      <c r="G484" s="60">
        <v>37</v>
      </c>
      <c r="H484" s="60" t="s">
        <v>841</v>
      </c>
      <c r="I484" s="70" t="str">
        <f>VLOOKUP(A484,EMPRESAS!$A$1:$I$245,9,0)</f>
        <v>UNILLA</v>
      </c>
      <c r="J484" s="77">
        <v>1</v>
      </c>
      <c r="K484" s="71" t="str">
        <f>VLOOKUP(J484,AUXILIAR_TIPO_ASEGURADORA!$A$2:$B$19,2,0)</f>
        <v>PREVISORA</v>
      </c>
      <c r="L484" s="77">
        <v>3000598</v>
      </c>
      <c r="M484" s="72">
        <v>44095</v>
      </c>
      <c r="N484" s="71">
        <v>3001024</v>
      </c>
      <c r="O484" s="72">
        <v>44095</v>
      </c>
      <c r="P484" s="71"/>
      <c r="Q484" s="71"/>
      <c r="T484" t="str">
        <f t="shared" ca="1" si="23"/>
        <v>Vencida</v>
      </c>
      <c r="U484">
        <f t="shared" ca="1" si="24"/>
        <v>553</v>
      </c>
    </row>
    <row r="485" spans="1:22">
      <c r="A485" s="3">
        <v>9000423411</v>
      </c>
      <c r="B485" s="30" t="str">
        <f>VLOOKUP(A485,EMPRESAS!$A$1:$B$245,2,0)</f>
        <v>ASOCIACION DE TRANSPORTADORES FLUVIALES DE CALAMAR "ASOTRANSFLUCAL"</v>
      </c>
      <c r="C485" s="2" t="str">
        <f>VLOOKUP(A485,EMPRESAS!$A$1:$C$245,3,0)</f>
        <v xml:space="preserve">Carga General </v>
      </c>
      <c r="D485" s="22" t="s">
        <v>1212</v>
      </c>
      <c r="E485" s="60">
        <v>30421870</v>
      </c>
      <c r="F485" s="60" t="s">
        <v>653</v>
      </c>
      <c r="G485" s="60">
        <v>25</v>
      </c>
      <c r="H485" s="60" t="s">
        <v>841</v>
      </c>
      <c r="I485" s="70" t="str">
        <f>VLOOKUP(A485,EMPRESAS!$A$1:$I$245,9,0)</f>
        <v>UNILLA</v>
      </c>
      <c r="J485" s="77">
        <v>1</v>
      </c>
      <c r="K485" s="71" t="str">
        <f>VLOOKUP(J485,AUXILIAR_TIPO_ASEGURADORA!$A$2:$B$19,2,0)</f>
        <v>PREVISORA</v>
      </c>
      <c r="L485" s="77">
        <v>3000509</v>
      </c>
      <c r="M485" s="72">
        <v>44122</v>
      </c>
      <c r="N485" s="71">
        <v>3000826</v>
      </c>
      <c r="O485" s="72">
        <v>44122</v>
      </c>
      <c r="P485" s="71"/>
      <c r="Q485" s="71"/>
      <c r="T485" t="str">
        <f t="shared" ca="1" si="23"/>
        <v>Vencida</v>
      </c>
      <c r="U485">
        <f t="shared" ca="1" si="24"/>
        <v>526</v>
      </c>
    </row>
    <row r="486" spans="1:22" ht="15.75" thickBot="1">
      <c r="A486" s="3">
        <v>9000423411</v>
      </c>
      <c r="B486" s="30" t="str">
        <f>VLOOKUP(A486,EMPRESAS!$A$1:$B$245,2,0)</f>
        <v>ASOCIACION DE TRANSPORTADORES FLUVIALES DE CALAMAR "ASOTRANSFLUCAL"</v>
      </c>
      <c r="C486" s="2" t="str">
        <f>VLOOKUP(A486,EMPRESAS!$A$1:$C$245,3,0)</f>
        <v xml:space="preserve">Carga General </v>
      </c>
      <c r="D486" s="152" t="s">
        <v>1213</v>
      </c>
      <c r="E486" s="68">
        <v>30421833</v>
      </c>
      <c r="F486" s="153" t="s">
        <v>653</v>
      </c>
      <c r="G486" s="153">
        <v>34</v>
      </c>
      <c r="H486" s="153" t="s">
        <v>841</v>
      </c>
      <c r="I486" s="70" t="str">
        <f>VLOOKUP(A486,EMPRESAS!$A$1:$I$245,9,0)</f>
        <v>UNILLA</v>
      </c>
      <c r="J486" s="197">
        <v>1</v>
      </c>
      <c r="K486" s="71" t="str">
        <f>VLOOKUP(J486,AUXILIAR_TIPO_ASEGURADORA!$A$2:$B$19,2,0)</f>
        <v>PREVISORA</v>
      </c>
      <c r="L486" s="197">
        <v>3000604</v>
      </c>
      <c r="M486" s="155">
        <v>44112</v>
      </c>
      <c r="N486" s="154">
        <v>3001039</v>
      </c>
      <c r="O486" s="155">
        <v>44112</v>
      </c>
      <c r="P486" s="154"/>
      <c r="Q486" s="154"/>
      <c r="T486" t="str">
        <f t="shared" ca="1" si="23"/>
        <v>Vencida</v>
      </c>
      <c r="U486">
        <f t="shared" ca="1" si="24"/>
        <v>536</v>
      </c>
    </row>
    <row r="487" spans="1:22">
      <c r="A487" s="207">
        <v>9001484131</v>
      </c>
      <c r="B487" s="30" t="str">
        <f>VLOOKUP(A487,EMPRESAS!$A$1:$B$245,2,0)</f>
        <v>TRANSPORTES FLUVIALES LA LIBERTAD E.U.</v>
      </c>
      <c r="C487" s="2" t="str">
        <f>VLOOKUP(A487,EMPRESAS!$A$1:$C$245,3,0)</f>
        <v>Carga General e H.C</v>
      </c>
      <c r="D487" s="140" t="s">
        <v>1214</v>
      </c>
      <c r="E487" s="141">
        <v>30110089</v>
      </c>
      <c r="F487" s="141" t="s">
        <v>653</v>
      </c>
      <c r="G487" s="141">
        <v>468</v>
      </c>
      <c r="H487" s="141" t="s">
        <v>841</v>
      </c>
      <c r="I487" s="70" t="str">
        <f>VLOOKUP(A487,EMPRESAS!$A$1:$I$245,9,0)</f>
        <v>META</v>
      </c>
      <c r="J487" s="141">
        <v>1</v>
      </c>
      <c r="K487" s="71" t="str">
        <f>VLOOKUP(J487,AUXILIAR_TIPO_ASEGURADORA!$A$2:$B$19,2,0)</f>
        <v>PREVISORA</v>
      </c>
      <c r="L487" s="141">
        <v>3000106</v>
      </c>
      <c r="M487" s="142">
        <v>42242</v>
      </c>
      <c r="N487" s="141">
        <v>3000197</v>
      </c>
      <c r="O487" s="142">
        <v>42241</v>
      </c>
      <c r="P487" s="141"/>
      <c r="Q487" s="144"/>
      <c r="T487" t="str">
        <f t="shared" ca="1" si="23"/>
        <v>Vencida</v>
      </c>
      <c r="U487">
        <f t="shared" ca="1" si="24"/>
        <v>2407</v>
      </c>
    </row>
    <row r="488" spans="1:22">
      <c r="A488" s="207">
        <v>9001484131</v>
      </c>
      <c r="B488" s="30" t="str">
        <f>VLOOKUP(A488,EMPRESAS!$A$1:$B$245,2,0)</f>
        <v>TRANSPORTES FLUVIALES LA LIBERTAD E.U.</v>
      </c>
      <c r="C488" s="2" t="str">
        <f>VLOOKUP(A488,EMPRESAS!$A$1:$C$245,3,0)</f>
        <v>Carga General e H.C</v>
      </c>
      <c r="D488" s="145" t="s">
        <v>1145</v>
      </c>
      <c r="E488" s="117">
        <v>30110154</v>
      </c>
      <c r="F488" s="117" t="s">
        <v>653</v>
      </c>
      <c r="G488" s="117">
        <v>462</v>
      </c>
      <c r="H488" s="117" t="s">
        <v>841</v>
      </c>
      <c r="I488" s="70" t="str">
        <f>VLOOKUP(A488,EMPRESAS!$A$1:$I$245,9,0)</f>
        <v>META</v>
      </c>
      <c r="J488" s="117">
        <v>1</v>
      </c>
      <c r="K488" s="71" t="str">
        <f>VLOOKUP(J488,AUXILIAR_TIPO_ASEGURADORA!$A$2:$B$19,2,0)</f>
        <v>PREVISORA</v>
      </c>
      <c r="L488" s="117">
        <v>3000106</v>
      </c>
      <c r="M488" s="118">
        <v>42242</v>
      </c>
      <c r="N488" s="117">
        <v>3000197</v>
      </c>
      <c r="O488" s="118">
        <v>41876</v>
      </c>
      <c r="P488" s="117"/>
      <c r="Q488" s="146"/>
      <c r="T488" t="str">
        <f t="shared" ca="1" si="23"/>
        <v>Vencida</v>
      </c>
      <c r="U488">
        <f t="shared" ca="1" si="24"/>
        <v>2772</v>
      </c>
    </row>
    <row r="489" spans="1:22">
      <c r="A489" s="3">
        <v>9001484131</v>
      </c>
      <c r="B489" s="30" t="str">
        <f>VLOOKUP(A489,EMPRESAS!$A$1:$B$245,2,0)</f>
        <v>TRANSPORTES FLUVIALES LA LIBERTAD E.U.</v>
      </c>
      <c r="C489" s="2" t="str">
        <f>VLOOKUP(A489,EMPRESAS!$A$1:$C$245,3,0)</f>
        <v>Carga General e H.C</v>
      </c>
      <c r="D489" s="145" t="s">
        <v>1146</v>
      </c>
      <c r="E489" s="117">
        <v>30110196</v>
      </c>
      <c r="F489" s="117" t="s">
        <v>651</v>
      </c>
      <c r="G489" s="117">
        <v>123</v>
      </c>
      <c r="H489" s="117" t="s">
        <v>841</v>
      </c>
      <c r="I489" s="70" t="str">
        <f>VLOOKUP(A489,EMPRESAS!$A$1:$I$245,9,0)</f>
        <v>META</v>
      </c>
      <c r="J489" s="117">
        <v>1</v>
      </c>
      <c r="K489" s="71" t="str">
        <f>VLOOKUP(J489,AUXILIAR_TIPO_ASEGURADORA!$A$2:$B$19,2,0)</f>
        <v>PREVISORA</v>
      </c>
      <c r="L489" s="117">
        <v>3000106</v>
      </c>
      <c r="M489" s="118">
        <v>42242</v>
      </c>
      <c r="N489" s="117">
        <v>3000197</v>
      </c>
      <c r="O489" s="118">
        <v>41876</v>
      </c>
      <c r="P489" s="117">
        <v>3000355</v>
      </c>
      <c r="Q489" s="156">
        <v>42255</v>
      </c>
      <c r="T489" t="str">
        <f t="shared" ca="1" si="23"/>
        <v>Vencida</v>
      </c>
      <c r="U489">
        <f t="shared" ca="1" si="24"/>
        <v>2772</v>
      </c>
    </row>
    <row r="490" spans="1:22">
      <c r="A490" s="3">
        <v>9001484131</v>
      </c>
      <c r="B490" s="30" t="str">
        <f>VLOOKUP(A490,EMPRESAS!$A$1:$B$245,2,0)</f>
        <v>TRANSPORTES FLUVIALES LA LIBERTAD E.U.</v>
      </c>
      <c r="C490" s="2" t="str">
        <f>VLOOKUP(A490,EMPRESAS!$A$1:$C$245,3,0)</f>
        <v>Carga General e H.C</v>
      </c>
      <c r="D490" s="145" t="s">
        <v>1215</v>
      </c>
      <c r="E490" s="117">
        <v>30110156</v>
      </c>
      <c r="F490" s="117" t="s">
        <v>653</v>
      </c>
      <c r="G490" s="117">
        <v>800</v>
      </c>
      <c r="H490" s="117" t="s">
        <v>841</v>
      </c>
      <c r="I490" s="70" t="str">
        <f>VLOOKUP(A490,EMPRESAS!$A$1:$I$245,9,0)</f>
        <v>META</v>
      </c>
      <c r="J490" s="117">
        <v>1</v>
      </c>
      <c r="K490" s="71" t="str">
        <f>VLOOKUP(J490,AUXILIAR_TIPO_ASEGURADORA!$A$2:$B$19,2,0)</f>
        <v>PREVISORA</v>
      </c>
      <c r="L490" s="117">
        <v>3000129</v>
      </c>
      <c r="M490" s="118">
        <v>42281</v>
      </c>
      <c r="N490" s="117">
        <v>3000227</v>
      </c>
      <c r="O490" s="118">
        <v>41916</v>
      </c>
      <c r="P490" s="117"/>
      <c r="Q490" s="146"/>
      <c r="T490" t="str">
        <f t="shared" ca="1" si="23"/>
        <v>Vencida</v>
      </c>
      <c r="U490">
        <f t="shared" ca="1" si="24"/>
        <v>2732</v>
      </c>
      <c r="V490" t="str">
        <f t="shared" ca="1" si="25"/>
        <v xml:space="preserve"> </v>
      </c>
    </row>
    <row r="491" spans="1:22" ht="15.75" thickBot="1">
      <c r="A491" s="3">
        <v>9001484131</v>
      </c>
      <c r="B491" s="30" t="str">
        <f>VLOOKUP(A491,EMPRESAS!$A$1:$B$245,2,0)</f>
        <v>TRANSPORTES FLUVIALES LA LIBERTAD E.U.</v>
      </c>
      <c r="C491" s="2" t="str">
        <f>VLOOKUP(A491,EMPRESAS!$A$1:$C$245,3,0)</f>
        <v>Carga General e H.C</v>
      </c>
      <c r="D491" s="147" t="s">
        <v>1216</v>
      </c>
      <c r="E491" s="148">
        <v>30110223</v>
      </c>
      <c r="F491" s="148" t="s">
        <v>651</v>
      </c>
      <c r="G491" s="148">
        <v>95</v>
      </c>
      <c r="H491" s="148" t="s">
        <v>841</v>
      </c>
      <c r="I491" s="70" t="str">
        <f>VLOOKUP(A491,EMPRESAS!$A$1:$I$245,9,0)</f>
        <v>META</v>
      </c>
      <c r="J491" s="148">
        <v>1</v>
      </c>
      <c r="K491" s="71" t="str">
        <f>VLOOKUP(J491,AUXILIAR_TIPO_ASEGURADORA!$A$2:$B$19,2,0)</f>
        <v>PREVISORA</v>
      </c>
      <c r="L491" s="148">
        <v>3000129</v>
      </c>
      <c r="M491" s="149">
        <v>42281</v>
      </c>
      <c r="N491" s="148">
        <v>3000227</v>
      </c>
      <c r="O491" s="149">
        <v>42281</v>
      </c>
      <c r="P491" s="148"/>
      <c r="Q491" s="151"/>
      <c r="T491" t="str">
        <f t="shared" ca="1" si="23"/>
        <v>Vencida</v>
      </c>
      <c r="U491">
        <f t="shared" ca="1" si="24"/>
        <v>2367</v>
      </c>
      <c r="V491" t="str">
        <f t="shared" ca="1" si="25"/>
        <v xml:space="preserve"> </v>
      </c>
    </row>
    <row r="492" spans="1:22">
      <c r="A492" s="3">
        <v>212249439</v>
      </c>
      <c r="B492" s="30" t="str">
        <f>VLOOKUP(A492,EMPRESAS!$A$1:$B$245,2,0)</f>
        <v xml:space="preserve">DIAZ DE BAQUERO MARIA DIONICIA </v>
      </c>
      <c r="C492" s="2" t="str">
        <f>VLOOKUP(A492,EMPRESAS!$A$1:$C$245,3,0)</f>
        <v>Carga - Transbordo</v>
      </c>
      <c r="D492" s="57" t="s">
        <v>1217</v>
      </c>
      <c r="E492" s="136">
        <v>30110214</v>
      </c>
      <c r="F492" s="136" t="s">
        <v>1218</v>
      </c>
      <c r="G492" s="136">
        <v>75</v>
      </c>
      <c r="H492" s="136" t="s">
        <v>841</v>
      </c>
      <c r="I492" s="70" t="str">
        <f>VLOOKUP(A492,EMPRESAS!$A$1:$I$245,9,0)</f>
        <v>META</v>
      </c>
      <c r="J492" s="137">
        <v>1</v>
      </c>
      <c r="K492" s="71" t="str">
        <f>VLOOKUP(J492,AUXILIAR_TIPO_ASEGURADORA!$A$2:$B$19,2,0)</f>
        <v>PREVISORA</v>
      </c>
      <c r="L492" s="137">
        <v>3000477</v>
      </c>
      <c r="M492" s="138">
        <v>43298</v>
      </c>
      <c r="N492" s="137">
        <v>3000766</v>
      </c>
      <c r="O492" s="138">
        <v>43298</v>
      </c>
      <c r="P492" s="137"/>
      <c r="Q492" s="137"/>
      <c r="T492" t="str">
        <f t="shared" ca="1" si="23"/>
        <v>Vencida</v>
      </c>
      <c r="U492">
        <f t="shared" ca="1" si="24"/>
        <v>1350</v>
      </c>
      <c r="V492" t="str">
        <f t="shared" ca="1" si="25"/>
        <v xml:space="preserve"> </v>
      </c>
    </row>
    <row r="493" spans="1:22">
      <c r="A493" s="3">
        <v>212249439</v>
      </c>
      <c r="B493" s="30" t="str">
        <f>VLOOKUP(A493,EMPRESAS!$A$1:$B$245,2,0)</f>
        <v xml:space="preserve">DIAZ DE BAQUERO MARIA DIONICIA </v>
      </c>
      <c r="C493" s="2" t="str">
        <f>VLOOKUP(A493,EMPRESAS!$A$1:$C$245,3,0)</f>
        <v>Carga - Transbordo</v>
      </c>
      <c r="D493" s="152" t="s">
        <v>1015</v>
      </c>
      <c r="E493" s="153">
        <v>30110209</v>
      </c>
      <c r="F493" s="153" t="s">
        <v>1218</v>
      </c>
      <c r="G493" s="153">
        <v>53</v>
      </c>
      <c r="H493" s="153" t="s">
        <v>619</v>
      </c>
      <c r="I493" s="70" t="str">
        <f>VLOOKUP(A493,EMPRESAS!$A$1:$I$245,9,0)</f>
        <v>META</v>
      </c>
      <c r="J493" s="154">
        <v>1</v>
      </c>
      <c r="K493" s="71" t="str">
        <f>VLOOKUP(J493,AUXILIAR_TIPO_ASEGURADORA!$A$2:$B$19,2,0)</f>
        <v>PREVISORA</v>
      </c>
      <c r="L493" s="154">
        <v>3000477</v>
      </c>
      <c r="M493" s="155">
        <v>43298</v>
      </c>
      <c r="N493" s="154">
        <v>3000766</v>
      </c>
      <c r="O493" s="155">
        <v>43298</v>
      </c>
      <c r="P493" s="154"/>
      <c r="Q493" s="154"/>
      <c r="T493" t="str">
        <f t="shared" ca="1" si="23"/>
        <v>Vencida</v>
      </c>
      <c r="U493">
        <f t="shared" ca="1" si="24"/>
        <v>1350</v>
      </c>
      <c r="V493" t="str">
        <f t="shared" ca="1" si="25"/>
        <v xml:space="preserve"> </v>
      </c>
    </row>
    <row r="494" spans="1:22">
      <c r="A494" s="3">
        <v>9000374751</v>
      </c>
      <c r="B494" s="30" t="str">
        <f>VLOOKUP(A494,EMPRESAS!$A$1:$B$245,2,0)</f>
        <v>FERRY PLUS ULTRA LTDA</v>
      </c>
      <c r="C494" s="2" t="str">
        <f>VLOOKUP(A494,EMPRESAS!$A$1:$C$245,3,0)</f>
        <v>Carga - Transbordo</v>
      </c>
      <c r="D494" s="278" t="s">
        <v>1219</v>
      </c>
      <c r="E494" s="279">
        <v>789</v>
      </c>
      <c r="F494" s="279" t="s">
        <v>617</v>
      </c>
      <c r="G494" s="279">
        <v>329</v>
      </c>
      <c r="H494" s="279" t="s">
        <v>619</v>
      </c>
      <c r="I494" s="70" t="str">
        <f>VLOOKUP(A494,EMPRESAS!$A$1:$I$245,9,0)</f>
        <v>MAGDALENA</v>
      </c>
      <c r="J494" s="280">
        <v>1</v>
      </c>
      <c r="K494" s="71" t="str">
        <f>VLOOKUP(J494,AUXILIAR_TIPO_ASEGURADORA!$A$2:$B$19,2,0)</f>
        <v>PREVISORA</v>
      </c>
      <c r="L494" s="280">
        <v>3000743</v>
      </c>
      <c r="M494" s="281">
        <v>44092</v>
      </c>
      <c r="N494" s="280">
        <v>3000215</v>
      </c>
      <c r="O494" s="281">
        <v>44003</v>
      </c>
      <c r="P494" s="280"/>
      <c r="Q494" s="280"/>
      <c r="T494" t="str">
        <f t="shared" ca="1" si="23"/>
        <v>Vencida</v>
      </c>
      <c r="U494">
        <f t="shared" ca="1" si="24"/>
        <v>645</v>
      </c>
      <c r="V494" t="str">
        <f t="shared" ca="1" si="25"/>
        <v xml:space="preserve"> </v>
      </c>
    </row>
    <row r="495" spans="1:22">
      <c r="A495" s="3">
        <v>9000374751</v>
      </c>
      <c r="B495" s="30" t="str">
        <f>VLOOKUP(A495,EMPRESAS!$A$1:$B$245,2,0)</f>
        <v>FERRY PLUS ULTRA LTDA</v>
      </c>
      <c r="C495" s="2" t="str">
        <f>VLOOKUP(A495,EMPRESAS!$A$1:$C$245,3,0)</f>
        <v>Carga - Transbordo</v>
      </c>
      <c r="D495" s="278" t="s">
        <v>1220</v>
      </c>
      <c r="E495" s="279">
        <v>830</v>
      </c>
      <c r="F495" s="279" t="s">
        <v>617</v>
      </c>
      <c r="G495" s="279">
        <v>412</v>
      </c>
      <c r="H495" s="279" t="s">
        <v>619</v>
      </c>
      <c r="I495" s="70" t="str">
        <f>VLOOKUP(A495,EMPRESAS!$A$1:$I$245,9,0)</f>
        <v>MAGDALENA</v>
      </c>
      <c r="J495" s="280">
        <v>1</v>
      </c>
      <c r="K495" s="71" t="str">
        <f>VLOOKUP(J495,AUXILIAR_TIPO_ASEGURADORA!$A$2:$B$19,2,0)</f>
        <v>PREVISORA</v>
      </c>
      <c r="L495" s="280">
        <v>3000743</v>
      </c>
      <c r="M495" s="281">
        <v>44092</v>
      </c>
      <c r="N495" s="280">
        <v>3000215</v>
      </c>
      <c r="O495" s="281">
        <v>44003</v>
      </c>
      <c r="P495" s="280"/>
      <c r="Q495" s="280"/>
      <c r="T495" t="str">
        <f t="shared" ca="1" si="23"/>
        <v>Vencida</v>
      </c>
      <c r="U495">
        <f t="shared" ca="1" si="24"/>
        <v>645</v>
      </c>
      <c r="V495" t="str">
        <f t="shared" ca="1" si="25"/>
        <v xml:space="preserve"> </v>
      </c>
    </row>
    <row r="496" spans="1:22">
      <c r="A496" s="3">
        <v>9000374751</v>
      </c>
      <c r="B496" s="30" t="str">
        <f>VLOOKUP(A496,EMPRESAS!$A$1:$B$245,2,0)</f>
        <v>FERRY PLUS ULTRA LTDA</v>
      </c>
      <c r="C496" s="2" t="str">
        <f>VLOOKUP(A496,EMPRESAS!$A$1:$C$245,3,0)</f>
        <v>Carga - Transbordo</v>
      </c>
      <c r="D496" s="278" t="s">
        <v>1221</v>
      </c>
      <c r="E496" s="279">
        <v>851</v>
      </c>
      <c r="F496" s="279" t="s">
        <v>651</v>
      </c>
      <c r="G496" s="279">
        <v>68</v>
      </c>
      <c r="H496" s="279" t="s">
        <v>1222</v>
      </c>
      <c r="I496" s="70" t="str">
        <f>VLOOKUP(A496,EMPRESAS!$A$1:$I$245,9,0)</f>
        <v>MAGDALENA</v>
      </c>
      <c r="J496" s="280">
        <v>1</v>
      </c>
      <c r="K496" s="71" t="str">
        <f>VLOOKUP(J496,AUXILIAR_TIPO_ASEGURADORA!$A$2:$B$19,2,0)</f>
        <v>PREVISORA</v>
      </c>
      <c r="L496" s="280">
        <v>3000743</v>
      </c>
      <c r="M496" s="281">
        <v>44092</v>
      </c>
      <c r="N496" s="280">
        <v>3000215</v>
      </c>
      <c r="O496" s="281">
        <v>44003</v>
      </c>
      <c r="P496" s="280"/>
      <c r="Q496" s="280"/>
      <c r="T496" t="str">
        <f t="shared" ca="1" si="23"/>
        <v>Vencida</v>
      </c>
      <c r="U496">
        <f t="shared" ca="1" si="24"/>
        <v>645</v>
      </c>
      <c r="V496" t="str">
        <f t="shared" ca="1" si="25"/>
        <v xml:space="preserve"> </v>
      </c>
    </row>
    <row r="497" spans="1:22">
      <c r="A497" s="3">
        <v>9000374751</v>
      </c>
      <c r="B497" s="30" t="str">
        <f>VLOOKUP(A497,EMPRESAS!$A$1:$B$245,2,0)</f>
        <v>FERRY PLUS ULTRA LTDA</v>
      </c>
      <c r="C497" s="2" t="str">
        <f>VLOOKUP(A497,EMPRESAS!$A$1:$C$245,3,0)</f>
        <v>Carga - Transbordo</v>
      </c>
      <c r="D497" s="278" t="s">
        <v>1223</v>
      </c>
      <c r="E497" s="279">
        <v>42</v>
      </c>
      <c r="F497" s="279" t="s">
        <v>651</v>
      </c>
      <c r="G497" s="279">
        <v>108</v>
      </c>
      <c r="H497" s="279" t="s">
        <v>619</v>
      </c>
      <c r="I497" s="70" t="str">
        <f>VLOOKUP(A497,EMPRESAS!$A$1:$I$245,9,0)</f>
        <v>MAGDALENA</v>
      </c>
      <c r="J497" s="280">
        <v>1</v>
      </c>
      <c r="K497" s="71" t="str">
        <f>VLOOKUP(J497,AUXILIAR_TIPO_ASEGURADORA!$A$2:$B$19,2,0)</f>
        <v>PREVISORA</v>
      </c>
      <c r="L497" s="280">
        <v>3000743</v>
      </c>
      <c r="M497" s="281">
        <v>44092</v>
      </c>
      <c r="N497" s="280">
        <v>3000215</v>
      </c>
      <c r="O497" s="281">
        <v>44003</v>
      </c>
      <c r="P497" s="280"/>
      <c r="Q497" s="280"/>
      <c r="T497" t="str">
        <f t="shared" ca="1" si="23"/>
        <v>Vencida</v>
      </c>
      <c r="U497">
        <f t="shared" ca="1" si="24"/>
        <v>645</v>
      </c>
      <c r="V497" t="str">
        <f t="shared" ca="1" si="25"/>
        <v xml:space="preserve"> </v>
      </c>
    </row>
    <row r="498" spans="1:22">
      <c r="A498" s="3">
        <v>56712709</v>
      </c>
      <c r="B498" s="30" t="str">
        <f>VLOOKUP(A498,EMPRESAS!$A$1:$B$245,2,0)</f>
        <v>CORREA PINTO JOSE</v>
      </c>
      <c r="C498" s="2" t="str">
        <f>VLOOKUP(A498,EMPRESAS!$A$1:$C$245,3,0)</f>
        <v>Carga - Transbordo</v>
      </c>
      <c r="D498" s="57" t="s">
        <v>1224</v>
      </c>
      <c r="E498" s="136">
        <v>41290005</v>
      </c>
      <c r="F498" s="136" t="s">
        <v>653</v>
      </c>
      <c r="G498" s="136">
        <v>327</v>
      </c>
      <c r="H498" s="136" t="s">
        <v>619</v>
      </c>
      <c r="I498" s="70" t="str">
        <f>VLOOKUP(A498,EMPRESAS!$A$1:$I$245,9,0)</f>
        <v>MAGDALENA</v>
      </c>
      <c r="J498" s="137">
        <v>1</v>
      </c>
      <c r="K498" s="71" t="str">
        <f>VLOOKUP(J498,AUXILIAR_TIPO_ASEGURADORA!$A$2:$B$19,2,0)</f>
        <v>PREVISORA</v>
      </c>
      <c r="L498" s="139">
        <v>3000185</v>
      </c>
      <c r="M498" s="138">
        <v>44006</v>
      </c>
      <c r="N498" s="139">
        <v>3000207</v>
      </c>
      <c r="O498" s="138">
        <v>44006</v>
      </c>
      <c r="P498" s="137"/>
      <c r="Q498" s="137"/>
      <c r="T498" t="str">
        <f t="shared" ca="1" si="23"/>
        <v>Vencida</v>
      </c>
      <c r="U498">
        <f t="shared" ca="1" si="24"/>
        <v>642</v>
      </c>
      <c r="V498" t="str">
        <f t="shared" ca="1" si="25"/>
        <v xml:space="preserve"> </v>
      </c>
    </row>
    <row r="499" spans="1:22">
      <c r="A499" s="3">
        <v>56712709</v>
      </c>
      <c r="B499" s="30" t="str">
        <f>VLOOKUP(A499,EMPRESAS!$A$1:$B$245,2,0)</f>
        <v>CORREA PINTO JOSE</v>
      </c>
      <c r="C499" s="2" t="str">
        <f>VLOOKUP(A499,EMPRESAS!$A$1:$C$245,3,0)</f>
        <v>Carga - Transbordo</v>
      </c>
      <c r="D499" s="22" t="s">
        <v>1225</v>
      </c>
      <c r="E499" s="60">
        <v>1271</v>
      </c>
      <c r="F499" s="60" t="s">
        <v>617</v>
      </c>
      <c r="G499" s="60">
        <v>1385</v>
      </c>
      <c r="H499" s="60" t="s">
        <v>619</v>
      </c>
      <c r="I499" s="70" t="str">
        <f>VLOOKUP(A499,EMPRESAS!$A$1:$I$245,9,0)</f>
        <v>MAGDALENA</v>
      </c>
      <c r="J499" s="71">
        <v>1</v>
      </c>
      <c r="K499" s="71" t="str">
        <f>VLOOKUP(J499,AUXILIAR_TIPO_ASEGURADORA!$A$2:$B$19,2,0)</f>
        <v>PREVISORA</v>
      </c>
      <c r="L499" s="73">
        <v>3000185</v>
      </c>
      <c r="M499" s="72">
        <v>44006</v>
      </c>
      <c r="N499" s="73">
        <v>3000207</v>
      </c>
      <c r="O499" s="72">
        <v>44006</v>
      </c>
      <c r="P499" s="71"/>
      <c r="Q499" s="71"/>
      <c r="T499" t="str">
        <f t="shared" ca="1" si="23"/>
        <v>Vencida</v>
      </c>
      <c r="U499">
        <f t="shared" ca="1" si="24"/>
        <v>642</v>
      </c>
    </row>
    <row r="500" spans="1:22">
      <c r="A500" s="3">
        <v>56712709</v>
      </c>
      <c r="B500" s="30" t="str">
        <f>VLOOKUP(A500,EMPRESAS!$A$1:$B$245,2,0)</f>
        <v>CORREA PINTO JOSE</v>
      </c>
      <c r="C500" s="2" t="str">
        <f>VLOOKUP(A500,EMPRESAS!$A$1:$C$245,3,0)</f>
        <v>Carga - Transbordo</v>
      </c>
      <c r="D500" s="22" t="s">
        <v>1226</v>
      </c>
      <c r="E500" s="60">
        <v>1330</v>
      </c>
      <c r="F500" s="60" t="s">
        <v>651</v>
      </c>
      <c r="G500" s="60">
        <v>75</v>
      </c>
      <c r="H500" s="60" t="s">
        <v>619</v>
      </c>
      <c r="I500" s="70" t="str">
        <f>VLOOKUP(A500,EMPRESAS!$A$1:$I$245,9,0)</f>
        <v>MAGDALENA</v>
      </c>
      <c r="J500" s="71">
        <v>1</v>
      </c>
      <c r="K500" s="71" t="str">
        <f>VLOOKUP(J500,AUXILIAR_TIPO_ASEGURADORA!$A$2:$B$19,2,0)</f>
        <v>PREVISORA</v>
      </c>
      <c r="L500" s="73">
        <v>3000185</v>
      </c>
      <c r="M500" s="72">
        <v>44006</v>
      </c>
      <c r="N500" s="73">
        <v>3000207</v>
      </c>
      <c r="O500" s="72">
        <v>44006</v>
      </c>
      <c r="P500" s="71"/>
      <c r="Q500" s="71"/>
      <c r="T500" t="str">
        <f t="shared" ca="1" si="23"/>
        <v>Vencida</v>
      </c>
      <c r="U500">
        <f t="shared" ca="1" si="24"/>
        <v>642</v>
      </c>
      <c r="V500" t="str">
        <f t="shared" ca="1" si="25"/>
        <v xml:space="preserve"> </v>
      </c>
    </row>
    <row r="501" spans="1:22">
      <c r="A501" s="3">
        <v>56712709</v>
      </c>
      <c r="B501" s="30" t="str">
        <f>VLOOKUP(A501,EMPRESAS!$A$1:$B$245,2,0)</f>
        <v>CORREA PINTO JOSE</v>
      </c>
      <c r="C501" s="2" t="str">
        <f>VLOOKUP(A501,EMPRESAS!$A$1:$C$245,3,0)</f>
        <v>Carga - Transbordo</v>
      </c>
      <c r="D501" s="22" t="s">
        <v>1227</v>
      </c>
      <c r="E501" s="60">
        <v>1418</v>
      </c>
      <c r="F501" s="60" t="s">
        <v>651</v>
      </c>
      <c r="G501" s="60">
        <v>249</v>
      </c>
      <c r="H501" s="60" t="s">
        <v>619</v>
      </c>
      <c r="I501" s="70" t="str">
        <f>VLOOKUP(A501,EMPRESAS!$A$1:$I$245,9,0)</f>
        <v>MAGDALENA</v>
      </c>
      <c r="J501" s="71">
        <v>1</v>
      </c>
      <c r="K501" s="71" t="str">
        <f>VLOOKUP(J501,AUXILIAR_TIPO_ASEGURADORA!$A$2:$B$19,2,0)</f>
        <v>PREVISORA</v>
      </c>
      <c r="L501" s="73">
        <v>3000185</v>
      </c>
      <c r="M501" s="72">
        <v>44006</v>
      </c>
      <c r="N501" s="73">
        <v>3000207</v>
      </c>
      <c r="O501" s="72">
        <v>44006</v>
      </c>
      <c r="P501" s="71"/>
      <c r="Q501" s="71"/>
      <c r="T501" t="str">
        <f t="shared" ca="1" si="23"/>
        <v>Vencida</v>
      </c>
      <c r="U501">
        <f t="shared" ca="1" si="24"/>
        <v>642</v>
      </c>
      <c r="V501" t="str">
        <f t="shared" ca="1" si="25"/>
        <v xml:space="preserve"> </v>
      </c>
    </row>
    <row r="502" spans="1:22">
      <c r="A502" s="3">
        <v>56712709</v>
      </c>
      <c r="B502" s="30" t="str">
        <f>VLOOKUP(A502,EMPRESAS!$A$1:$B$245,2,0)</f>
        <v>CORREA PINTO JOSE</v>
      </c>
      <c r="C502" s="2" t="str">
        <f>VLOOKUP(A502,EMPRESAS!$A$1:$C$245,3,0)</f>
        <v>Carga - Transbordo</v>
      </c>
      <c r="D502" s="22" t="s">
        <v>1228</v>
      </c>
      <c r="E502" s="60">
        <v>1420</v>
      </c>
      <c r="F502" s="60" t="s">
        <v>617</v>
      </c>
      <c r="G502" s="60">
        <v>1195</v>
      </c>
      <c r="H502" s="60" t="s">
        <v>619</v>
      </c>
      <c r="I502" s="70" t="str">
        <f>VLOOKUP(A502,EMPRESAS!$A$1:$I$245,9,0)</f>
        <v>MAGDALENA</v>
      </c>
      <c r="J502" s="71">
        <v>1</v>
      </c>
      <c r="K502" s="71" t="str">
        <f>VLOOKUP(J502,AUXILIAR_TIPO_ASEGURADORA!$A$2:$B$19,2,0)</f>
        <v>PREVISORA</v>
      </c>
      <c r="L502" s="73">
        <v>3000566</v>
      </c>
      <c r="M502" s="72">
        <v>43967</v>
      </c>
      <c r="N502" s="73">
        <v>3000950</v>
      </c>
      <c r="O502" s="72">
        <v>43967</v>
      </c>
      <c r="P502" s="71"/>
      <c r="Q502" s="71"/>
      <c r="T502" t="str">
        <f t="shared" ca="1" si="23"/>
        <v>Vencida</v>
      </c>
      <c r="U502">
        <f t="shared" ca="1" si="24"/>
        <v>681</v>
      </c>
    </row>
    <row r="503" spans="1:22">
      <c r="A503" s="3">
        <v>9000233198</v>
      </c>
      <c r="B503" s="30" t="str">
        <f>VLOOKUP(A503,EMPRESAS!$A$1:$B$245,2,0)</f>
        <v>COOPERATIVA MULTIACTIVA DE TRANSPORTADORES FLUVIALES LA FRONTERA "COOTRANSFRONTERA"</v>
      </c>
      <c r="C503" s="2" t="str">
        <f>VLOOKUP(A503,EMPRESAS!$A$1:$C$245,3,0)</f>
        <v>Carga General e H.C</v>
      </c>
      <c r="D503" s="23" t="s">
        <v>1229</v>
      </c>
      <c r="E503" s="60">
        <v>40110121</v>
      </c>
      <c r="F503" s="60" t="s">
        <v>653</v>
      </c>
      <c r="G503" s="60">
        <v>433.66</v>
      </c>
      <c r="H503" s="60" t="s">
        <v>841</v>
      </c>
      <c r="I503" s="70" t="str">
        <f>VLOOKUP(A503,EMPRESAS!$A$1:$I$245,9,0)</f>
        <v>PUTUMAYO</v>
      </c>
      <c r="J503" s="71">
        <v>1</v>
      </c>
      <c r="K503" s="71" t="str">
        <f>VLOOKUP(J503,AUXILIAR_TIPO_ASEGURADORA!$A$2:$B$19,2,0)</f>
        <v>PREVISORA</v>
      </c>
      <c r="L503" s="77">
        <v>3000188</v>
      </c>
      <c r="M503" s="72">
        <v>44446</v>
      </c>
      <c r="N503" s="77">
        <v>1005421</v>
      </c>
      <c r="O503" s="72">
        <v>44446</v>
      </c>
      <c r="P503" s="71"/>
      <c r="Q503" s="72"/>
      <c r="T503" t="str">
        <f t="shared" ca="1" si="23"/>
        <v>Vencida</v>
      </c>
      <c r="U503">
        <f t="shared" ca="1" si="24"/>
        <v>202</v>
      </c>
      <c r="V503" t="str">
        <f t="shared" ca="1" si="25"/>
        <v xml:space="preserve"> </v>
      </c>
    </row>
    <row r="504" spans="1:22">
      <c r="A504" s="3">
        <v>9000233198</v>
      </c>
      <c r="B504" s="30" t="str">
        <f>VLOOKUP(A504,EMPRESAS!$A$1:$B$245,2,0)</f>
        <v>COOPERATIVA MULTIACTIVA DE TRANSPORTADORES FLUVIALES LA FRONTERA "COOTRANSFRONTERA"</v>
      </c>
      <c r="C504" s="2" t="str">
        <f>VLOOKUP(A504,EMPRESAS!$A$1:$C$245,3,0)</f>
        <v>Carga General e H.C</v>
      </c>
      <c r="D504" s="23" t="s">
        <v>1230</v>
      </c>
      <c r="E504" s="60">
        <v>40110107</v>
      </c>
      <c r="F504" s="60" t="s">
        <v>653</v>
      </c>
      <c r="G504" s="60">
        <v>264.58</v>
      </c>
      <c r="H504" s="60" t="s">
        <v>841</v>
      </c>
      <c r="I504" s="70" t="str">
        <f>VLOOKUP(A504,EMPRESAS!$A$1:$I$245,9,0)</f>
        <v>PUTUMAYO</v>
      </c>
      <c r="J504" s="71">
        <v>1</v>
      </c>
      <c r="K504" s="71" t="str">
        <f>VLOOKUP(J504,AUXILIAR_TIPO_ASEGURADORA!$A$2:$B$19,2,0)</f>
        <v>PREVISORA</v>
      </c>
      <c r="L504" s="77">
        <v>3000196</v>
      </c>
      <c r="M504" s="72">
        <v>44541</v>
      </c>
      <c r="N504" s="77">
        <v>1005502</v>
      </c>
      <c r="O504" s="72">
        <v>44541</v>
      </c>
      <c r="P504" s="71"/>
      <c r="Q504" s="71"/>
      <c r="T504" t="str">
        <f t="shared" ca="1" si="23"/>
        <v>Vencida</v>
      </c>
      <c r="U504">
        <f t="shared" ca="1" si="24"/>
        <v>107</v>
      </c>
      <c r="V504" t="str">
        <f t="shared" ca="1" si="25"/>
        <v xml:space="preserve"> </v>
      </c>
    </row>
    <row r="505" spans="1:22">
      <c r="A505" s="3">
        <v>9000233198</v>
      </c>
      <c r="B505" s="30" t="str">
        <f>VLOOKUP(A505,EMPRESAS!$A$1:$B$245,2,0)</f>
        <v>COOPERATIVA MULTIACTIVA DE TRANSPORTADORES FLUVIALES LA FRONTERA "COOTRANSFRONTERA"</v>
      </c>
      <c r="C505" s="2" t="str">
        <f>VLOOKUP(A505,EMPRESAS!$A$1:$C$245,3,0)</f>
        <v>Carga General e H.C</v>
      </c>
      <c r="D505" s="23" t="s">
        <v>862</v>
      </c>
      <c r="E505" s="60">
        <v>40110065</v>
      </c>
      <c r="F505" s="60" t="s">
        <v>653</v>
      </c>
      <c r="G505" s="60">
        <v>267.47000000000003</v>
      </c>
      <c r="H505" s="60" t="s">
        <v>841</v>
      </c>
      <c r="I505" s="70" t="str">
        <f>VLOOKUP(A505,EMPRESAS!$A$1:$I$245,9,0)</f>
        <v>PUTUMAYO</v>
      </c>
      <c r="J505" s="71">
        <v>1</v>
      </c>
      <c r="K505" s="71" t="str">
        <f>VLOOKUP(J505,AUXILIAR_TIPO_ASEGURADORA!$A$2:$B$19,2,0)</f>
        <v>PREVISORA</v>
      </c>
      <c r="L505" s="77">
        <v>3000190</v>
      </c>
      <c r="M505" s="72">
        <v>44461</v>
      </c>
      <c r="N505" s="77">
        <v>1005438</v>
      </c>
      <c r="O505" s="72">
        <v>44461</v>
      </c>
      <c r="P505" s="71"/>
      <c r="Q505" s="71"/>
      <c r="T505" t="str">
        <f t="shared" ca="1" si="23"/>
        <v>Vencida</v>
      </c>
      <c r="U505">
        <f t="shared" ca="1" si="24"/>
        <v>187</v>
      </c>
      <c r="V505" t="str">
        <f t="shared" ca="1" si="25"/>
        <v xml:space="preserve"> </v>
      </c>
    </row>
    <row r="506" spans="1:22">
      <c r="A506" s="3">
        <v>9000233198</v>
      </c>
      <c r="B506" s="30" t="str">
        <f>VLOOKUP(A506,EMPRESAS!$A$1:$B$245,2,0)</f>
        <v>COOPERATIVA MULTIACTIVA DE TRANSPORTADORES FLUVIALES LA FRONTERA "COOTRANSFRONTERA"</v>
      </c>
      <c r="C506" s="2" t="str">
        <f>VLOOKUP(A506,EMPRESAS!$A$1:$C$245,3,0)</f>
        <v>Carga General e H.C</v>
      </c>
      <c r="D506" s="23" t="s">
        <v>1231</v>
      </c>
      <c r="E506" s="60">
        <v>40110079</v>
      </c>
      <c r="F506" s="60" t="s">
        <v>653</v>
      </c>
      <c r="G506" s="60">
        <v>309.95999999999998</v>
      </c>
      <c r="H506" s="60" t="s">
        <v>841</v>
      </c>
      <c r="I506" s="70" t="str">
        <f>VLOOKUP(A506,EMPRESAS!$A$1:$I$245,9,0)</f>
        <v>PUTUMAYO</v>
      </c>
      <c r="J506" s="71">
        <v>1</v>
      </c>
      <c r="K506" s="71" t="str">
        <f>VLOOKUP(J506,AUXILIAR_TIPO_ASEGURADORA!$A$2:$B$19,2,0)</f>
        <v>PREVISORA</v>
      </c>
      <c r="L506" s="77">
        <v>3000188</v>
      </c>
      <c r="M506" s="72">
        <v>44446</v>
      </c>
      <c r="N506" s="77">
        <v>1005421</v>
      </c>
      <c r="O506" s="72">
        <v>44446</v>
      </c>
      <c r="P506" s="71"/>
      <c r="Q506" s="71"/>
      <c r="T506" t="str">
        <f t="shared" ca="1" si="23"/>
        <v>Vencida</v>
      </c>
      <c r="U506">
        <f t="shared" ca="1" si="24"/>
        <v>202</v>
      </c>
      <c r="V506" t="str">
        <f t="shared" ca="1" si="25"/>
        <v xml:space="preserve"> </v>
      </c>
    </row>
    <row r="507" spans="1:22">
      <c r="A507" s="3">
        <v>9000233198</v>
      </c>
      <c r="B507" s="30" t="str">
        <f>VLOOKUP(A507,EMPRESAS!$A$1:$B$245,2,0)</f>
        <v>COOPERATIVA MULTIACTIVA DE TRANSPORTADORES FLUVIALES LA FRONTERA "COOTRANSFRONTERA"</v>
      </c>
      <c r="C507" s="2" t="str">
        <f>VLOOKUP(A507,EMPRESAS!$A$1:$C$245,3,0)</f>
        <v>Carga General e H.C</v>
      </c>
      <c r="D507" s="23" t="s">
        <v>1232</v>
      </c>
      <c r="E507" s="60">
        <v>40110090</v>
      </c>
      <c r="F507" s="60" t="s">
        <v>653</v>
      </c>
      <c r="G507" s="60">
        <v>347.24</v>
      </c>
      <c r="H507" s="60" t="s">
        <v>841</v>
      </c>
      <c r="I507" s="70" t="str">
        <f>VLOOKUP(A507,EMPRESAS!$A$1:$I$245,9,0)</f>
        <v>PUTUMAYO</v>
      </c>
      <c r="J507" s="71">
        <v>1</v>
      </c>
      <c r="K507" s="71" t="str">
        <f>VLOOKUP(J507,AUXILIAR_TIPO_ASEGURADORA!$A$2:$B$19,2,0)</f>
        <v>PREVISORA</v>
      </c>
      <c r="L507" s="77">
        <v>3000194</v>
      </c>
      <c r="M507" s="72">
        <v>44503</v>
      </c>
      <c r="N507" s="77">
        <v>1005473</v>
      </c>
      <c r="O507" s="72">
        <v>44503</v>
      </c>
      <c r="P507" s="71"/>
      <c r="Q507" s="71"/>
      <c r="T507" t="str">
        <f t="shared" ca="1" si="23"/>
        <v>Vencida</v>
      </c>
      <c r="U507">
        <f t="shared" ca="1" si="24"/>
        <v>145</v>
      </c>
      <c r="V507" t="str">
        <f t="shared" ca="1" si="25"/>
        <v xml:space="preserve"> </v>
      </c>
    </row>
    <row r="508" spans="1:22">
      <c r="A508" s="3">
        <v>9000233198</v>
      </c>
      <c r="B508" s="30" t="str">
        <f>VLOOKUP(A508,EMPRESAS!$A$1:$B$245,2,0)</f>
        <v>COOPERATIVA MULTIACTIVA DE TRANSPORTADORES FLUVIALES LA FRONTERA "COOTRANSFRONTERA"</v>
      </c>
      <c r="C508" s="2" t="str">
        <f>VLOOKUP(A508,EMPRESAS!$A$1:$C$245,3,0)</f>
        <v>Carga General e H.C</v>
      </c>
      <c r="D508" s="23" t="s">
        <v>1233</v>
      </c>
      <c r="E508" s="60">
        <v>40210069</v>
      </c>
      <c r="F508" s="60" t="s">
        <v>653</v>
      </c>
      <c r="G508" s="60">
        <v>153.03</v>
      </c>
      <c r="H508" s="60" t="s">
        <v>841</v>
      </c>
      <c r="I508" s="70" t="str">
        <f>VLOOKUP(A508,EMPRESAS!$A$1:$I$245,9,0)</f>
        <v>PUTUMAYO</v>
      </c>
      <c r="J508" s="71">
        <v>1</v>
      </c>
      <c r="K508" s="71" t="str">
        <f>VLOOKUP(J508,AUXILIAR_TIPO_ASEGURADORA!$A$2:$B$19,2,0)</f>
        <v>PREVISORA</v>
      </c>
      <c r="L508" s="77">
        <v>3000200</v>
      </c>
      <c r="M508" s="72">
        <v>44630</v>
      </c>
      <c r="N508" s="77">
        <v>1005599</v>
      </c>
      <c r="O508" s="72">
        <v>44630</v>
      </c>
      <c r="P508" s="71"/>
      <c r="Q508" s="72"/>
      <c r="T508" t="str">
        <f t="shared" ca="1" si="23"/>
        <v>Vencida</v>
      </c>
      <c r="U508">
        <f t="shared" ca="1" si="24"/>
        <v>18</v>
      </c>
      <c r="V508" t="str">
        <f t="shared" ref="V508:V573" ca="1" si="26">IF(U508=-$AA$1,"Proxima a vencer"," ")</f>
        <v xml:space="preserve"> </v>
      </c>
    </row>
    <row r="509" spans="1:22">
      <c r="A509" s="3">
        <v>9000233198</v>
      </c>
      <c r="B509" s="30" t="str">
        <f>VLOOKUP(A509,EMPRESAS!$A$1:$B$245,2,0)</f>
        <v>COOPERATIVA MULTIACTIVA DE TRANSPORTADORES FLUVIALES LA FRONTERA "COOTRANSFRONTERA"</v>
      </c>
      <c r="C509" s="2" t="str">
        <f>VLOOKUP(A509,EMPRESAS!$A$1:$C$245,3,0)</f>
        <v>Carga General e H.C</v>
      </c>
      <c r="D509" s="23" t="s">
        <v>1234</v>
      </c>
      <c r="E509" s="60">
        <v>40110055</v>
      </c>
      <c r="F509" s="60" t="s">
        <v>653</v>
      </c>
      <c r="G509" s="60">
        <v>414.31</v>
      </c>
      <c r="H509" s="60" t="s">
        <v>841</v>
      </c>
      <c r="I509" s="70" t="str">
        <f>VLOOKUP(A509,EMPRESAS!$A$1:$I$245,9,0)</f>
        <v>PUTUMAYO</v>
      </c>
      <c r="J509" s="71">
        <v>1</v>
      </c>
      <c r="K509" s="71" t="str">
        <f>VLOOKUP(J509,AUXILIAR_TIPO_ASEGURADORA!$A$2:$B$19,2,0)</f>
        <v>PREVISORA</v>
      </c>
      <c r="L509" s="77">
        <v>3000188</v>
      </c>
      <c r="M509" s="72">
        <v>44446</v>
      </c>
      <c r="N509" s="77">
        <v>1005421</v>
      </c>
      <c r="O509" s="72">
        <v>44446</v>
      </c>
      <c r="P509" s="71">
        <v>1003761</v>
      </c>
      <c r="Q509" s="72">
        <v>44441</v>
      </c>
      <c r="T509" t="str">
        <f t="shared" ca="1" si="23"/>
        <v>Vencida</v>
      </c>
      <c r="U509">
        <f t="shared" ca="1" si="24"/>
        <v>202</v>
      </c>
    </row>
    <row r="510" spans="1:22">
      <c r="A510" s="3">
        <v>9000233198</v>
      </c>
      <c r="B510" s="30" t="str">
        <f>VLOOKUP(A510,EMPRESAS!$A$1:$B$245,2,0)</f>
        <v>COOPERATIVA MULTIACTIVA DE TRANSPORTADORES FLUVIALES LA FRONTERA "COOTRANSFRONTERA"</v>
      </c>
      <c r="C510" s="2" t="str">
        <f>VLOOKUP(A510,EMPRESAS!$A$1:$C$245,3,0)</f>
        <v>Carga General e H.C</v>
      </c>
      <c r="D510" s="23" t="s">
        <v>1235</v>
      </c>
      <c r="E510" s="60">
        <v>40110106</v>
      </c>
      <c r="F510" s="60" t="s">
        <v>653</v>
      </c>
      <c r="G510" s="60">
        <v>360.71</v>
      </c>
      <c r="H510" s="60" t="s">
        <v>841</v>
      </c>
      <c r="I510" s="70" t="str">
        <f>VLOOKUP(A510,EMPRESAS!$A$1:$I$245,9,0)</f>
        <v>PUTUMAYO</v>
      </c>
      <c r="J510" s="71">
        <v>1</v>
      </c>
      <c r="K510" s="71" t="str">
        <f>VLOOKUP(J510,AUXILIAR_TIPO_ASEGURADORA!$A$2:$B$19,2,0)</f>
        <v>PREVISORA</v>
      </c>
      <c r="L510" s="77">
        <v>3000188</v>
      </c>
      <c r="M510" s="72">
        <v>44446</v>
      </c>
      <c r="N510" s="77">
        <v>1005421</v>
      </c>
      <c r="O510" s="72">
        <v>44446</v>
      </c>
      <c r="P510" s="71">
        <v>1003761</v>
      </c>
      <c r="Q510" s="72">
        <v>44441</v>
      </c>
      <c r="T510" t="str">
        <f t="shared" ca="1" si="23"/>
        <v>Vencida</v>
      </c>
      <c r="U510">
        <f t="shared" ca="1" si="24"/>
        <v>202</v>
      </c>
    </row>
    <row r="511" spans="1:22">
      <c r="A511" s="3">
        <v>9000233198</v>
      </c>
      <c r="B511" s="30" t="str">
        <f>VLOOKUP(A511,EMPRESAS!$A$1:$B$245,2,0)</f>
        <v>COOPERATIVA MULTIACTIVA DE TRANSPORTADORES FLUVIALES LA FRONTERA "COOTRANSFRONTERA"</v>
      </c>
      <c r="C511" s="2" t="str">
        <f>VLOOKUP(A511,EMPRESAS!$A$1:$C$245,3,0)</f>
        <v>Carga General e H.C</v>
      </c>
      <c r="D511" s="23" t="s">
        <v>1236</v>
      </c>
      <c r="E511" s="60">
        <v>40110236</v>
      </c>
      <c r="F511" s="60" t="s">
        <v>1181</v>
      </c>
      <c r="G511" s="60">
        <v>870.86</v>
      </c>
      <c r="H511" s="60" t="s">
        <v>841</v>
      </c>
      <c r="I511" s="70" t="str">
        <f>VLOOKUP(A511,EMPRESAS!$A$1:$I$245,9,0)</f>
        <v>PUTUMAYO</v>
      </c>
      <c r="J511" s="71">
        <v>1</v>
      </c>
      <c r="K511" s="71" t="str">
        <f>VLOOKUP(J511,AUXILIAR_TIPO_ASEGURADORA!$A$2:$B$19,2,0)</f>
        <v>PREVISORA</v>
      </c>
      <c r="L511" s="77">
        <v>3000205</v>
      </c>
      <c r="M511" s="72">
        <v>44688</v>
      </c>
      <c r="N511" s="77">
        <v>1004938</v>
      </c>
      <c r="O511" s="72">
        <v>44678</v>
      </c>
      <c r="P511" s="71">
        <v>1004939</v>
      </c>
      <c r="Q511" s="72">
        <v>44678</v>
      </c>
      <c r="T511" t="str">
        <f t="shared" ca="1" si="23"/>
        <v>Vigente</v>
      </c>
      <c r="U511">
        <f t="shared" ca="1" si="24"/>
        <v>-30</v>
      </c>
    </row>
    <row r="512" spans="1:22">
      <c r="A512" s="3">
        <v>9000233198</v>
      </c>
      <c r="B512" s="30" t="str">
        <f>VLOOKUP(A512,EMPRESAS!$A$1:$B$245,2,0)</f>
        <v>COOPERATIVA MULTIACTIVA DE TRANSPORTADORES FLUVIALES LA FRONTERA "COOTRANSFRONTERA"</v>
      </c>
      <c r="C512" s="2" t="str">
        <f>VLOOKUP(A512,EMPRESAS!$A$1:$C$245,3,0)</f>
        <v>Carga General e H.C</v>
      </c>
      <c r="D512" s="23" t="s">
        <v>1237</v>
      </c>
      <c r="E512" s="60">
        <v>40110229</v>
      </c>
      <c r="F512" s="60" t="s">
        <v>1181</v>
      </c>
      <c r="G512" s="60">
        <v>458.4</v>
      </c>
      <c r="H512" s="60" t="s">
        <v>841</v>
      </c>
      <c r="I512" s="70" t="str">
        <f>VLOOKUP(A512,EMPRESAS!$A$1:$I$245,9,0)</f>
        <v>PUTUMAYO</v>
      </c>
      <c r="J512" s="71">
        <v>1</v>
      </c>
      <c r="K512" s="71" t="str">
        <f>VLOOKUP(J512,AUXILIAR_TIPO_ASEGURADORA!$A$2:$B$19,2,0)</f>
        <v>PREVISORA</v>
      </c>
      <c r="L512" s="77">
        <v>3000201</v>
      </c>
      <c r="M512" s="72">
        <v>44630</v>
      </c>
      <c r="N512" s="77">
        <v>1005600</v>
      </c>
      <c r="O512" s="72">
        <v>44630</v>
      </c>
      <c r="P512" s="77">
        <v>1005601</v>
      </c>
      <c r="Q512" s="72">
        <v>44630</v>
      </c>
      <c r="T512" t="str">
        <f t="shared" ca="1" si="23"/>
        <v>Vencida</v>
      </c>
      <c r="U512">
        <f t="shared" ca="1" si="24"/>
        <v>18</v>
      </c>
    </row>
    <row r="513" spans="1:22">
      <c r="A513" s="3">
        <v>9002624216</v>
      </c>
      <c r="B513" s="30" t="str">
        <f>VLOOKUP(A513,EMPRESAS!$A$1:$B$245,2,0)</f>
        <v>SELVATRANS S.A.S. ANTES SELVATRANS LTDA</v>
      </c>
      <c r="C513" s="2" t="str">
        <f>VLOOKUP(A513,EMPRESAS!$A$1:$C$245,3,0)</f>
        <v>Carga General</v>
      </c>
      <c r="D513" s="22" t="s">
        <v>1238</v>
      </c>
      <c r="E513" s="60">
        <v>40511160</v>
      </c>
      <c r="F513" s="60" t="s">
        <v>617</v>
      </c>
      <c r="G513" s="60">
        <v>790.63</v>
      </c>
      <c r="H513" s="60" t="s">
        <v>841</v>
      </c>
      <c r="I513" s="70" t="str">
        <f>VLOOKUP(A513,EMPRESAS!$A$1:$I$245,9,0)</f>
        <v>AMAZONAS</v>
      </c>
      <c r="J513" s="71">
        <v>1</v>
      </c>
      <c r="K513" s="474" t="str">
        <f>VLOOKUP(J513,AUXILIAR_TIPO_ASEGURADORA!$A$2:$B$19,2,0)</f>
        <v>PREVISORA</v>
      </c>
      <c r="L513" s="474">
        <v>3000936</v>
      </c>
      <c r="M513" s="475">
        <v>44418</v>
      </c>
      <c r="N513" s="474">
        <v>3001785</v>
      </c>
      <c r="O513" s="475">
        <v>44418</v>
      </c>
      <c r="P513" s="474">
        <v>3001786</v>
      </c>
      <c r="Q513" s="475">
        <v>44418</v>
      </c>
      <c r="T513" t="str">
        <f t="shared" ca="1" si="23"/>
        <v>Vencida</v>
      </c>
      <c r="U513">
        <f t="shared" ca="1" si="24"/>
        <v>230</v>
      </c>
      <c r="V513" t="str">
        <f t="shared" ca="1" si="26"/>
        <v xml:space="preserve"> </v>
      </c>
    </row>
    <row r="514" spans="1:22">
      <c r="A514" s="3">
        <v>9002624216</v>
      </c>
      <c r="B514" s="30" t="str">
        <f>VLOOKUP(A514,EMPRESAS!$A$1:$B$245,2,0)</f>
        <v>SELVATRANS S.A.S. ANTES SELVATRANS LTDA</v>
      </c>
      <c r="C514" s="2" t="str">
        <f>VLOOKUP(A514,EMPRESAS!$A$1:$C$245,3,0)</f>
        <v>Carga General</v>
      </c>
      <c r="D514" s="22" t="s">
        <v>1239</v>
      </c>
      <c r="E514" s="60">
        <v>4051834</v>
      </c>
      <c r="F514" s="60" t="s">
        <v>617</v>
      </c>
      <c r="G514" s="60">
        <v>289.42</v>
      </c>
      <c r="H514" s="60" t="s">
        <v>841</v>
      </c>
      <c r="I514" s="70" t="str">
        <f>VLOOKUP(A514,EMPRESAS!$A$1:$I$245,9,0)</f>
        <v>AMAZONAS</v>
      </c>
      <c r="J514" s="71">
        <v>1</v>
      </c>
      <c r="K514" s="474" t="str">
        <f>VLOOKUP(J514,AUXILIAR_TIPO_ASEGURADORA!$A$2:$B$19,2,0)</f>
        <v>PREVISORA</v>
      </c>
      <c r="L514" s="474">
        <v>3000819</v>
      </c>
      <c r="M514" s="475">
        <v>44517</v>
      </c>
      <c r="N514" s="474">
        <v>3001555</v>
      </c>
      <c r="O514" s="475">
        <v>44517</v>
      </c>
      <c r="P514" s="474">
        <v>3001554</v>
      </c>
      <c r="Q514" s="475">
        <v>44517</v>
      </c>
      <c r="T514" t="str">
        <f t="shared" ca="1" si="23"/>
        <v>Vencida</v>
      </c>
      <c r="U514">
        <f t="shared" ca="1" si="24"/>
        <v>131</v>
      </c>
      <c r="V514" t="str">
        <f t="shared" ca="1" si="26"/>
        <v xml:space="preserve"> </v>
      </c>
    </row>
    <row r="515" spans="1:22">
      <c r="A515" s="3">
        <v>9002624216</v>
      </c>
      <c r="B515" s="30" t="str">
        <f>VLOOKUP(A515,EMPRESAS!$A$1:$B$245,2,0)</f>
        <v>SELVATRANS S.A.S. ANTES SELVATRANS LTDA</v>
      </c>
      <c r="C515" s="2" t="str">
        <f>VLOOKUP(A515,EMPRESAS!$A$1:$C$245,3,0)</f>
        <v>Carga General</v>
      </c>
      <c r="D515" s="22" t="s">
        <v>1240</v>
      </c>
      <c r="E515" s="60">
        <v>40110163</v>
      </c>
      <c r="F515" s="60" t="s">
        <v>651</v>
      </c>
      <c r="G515" s="60">
        <v>180.18</v>
      </c>
      <c r="H515" s="60" t="s">
        <v>841</v>
      </c>
      <c r="I515" s="70" t="str">
        <f>VLOOKUP(A515,EMPRESAS!$A$1:$I$245,9,0)</f>
        <v>AMAZONAS</v>
      </c>
      <c r="J515" s="71">
        <v>1</v>
      </c>
      <c r="K515" s="474" t="str">
        <f>VLOOKUP(J515,AUXILIAR_TIPO_ASEGURADORA!$A$2:$B$19,2,0)</f>
        <v>PREVISORA</v>
      </c>
      <c r="L515" s="474">
        <v>3000819</v>
      </c>
      <c r="M515" s="475">
        <v>44517</v>
      </c>
      <c r="N515" s="474">
        <v>3001555</v>
      </c>
      <c r="O515" s="475">
        <v>44517</v>
      </c>
      <c r="P515" s="474">
        <v>3001554</v>
      </c>
      <c r="Q515" s="475">
        <v>44517</v>
      </c>
      <c r="T515" t="str">
        <f t="shared" ca="1" si="23"/>
        <v>Vencida</v>
      </c>
      <c r="U515">
        <f t="shared" ca="1" si="24"/>
        <v>131</v>
      </c>
      <c r="V515" t="str">
        <f t="shared" ca="1" si="26"/>
        <v xml:space="preserve"> </v>
      </c>
    </row>
    <row r="516" spans="1:22">
      <c r="A516" s="3">
        <v>9002624216</v>
      </c>
      <c r="B516" s="30" t="str">
        <f>VLOOKUP(A516,EMPRESAS!$A$1:$B$245,2,0)</f>
        <v>SELVATRANS S.A.S. ANTES SELVATRANS LTDA</v>
      </c>
      <c r="C516" s="2" t="str">
        <f>VLOOKUP(A516,EMPRESAS!$A$1:$C$245,3,0)</f>
        <v>Carga General</v>
      </c>
      <c r="D516" s="22" t="s">
        <v>1241</v>
      </c>
      <c r="E516" s="60">
        <v>40511171</v>
      </c>
      <c r="F516" s="60" t="s">
        <v>653</v>
      </c>
      <c r="G516" s="60">
        <v>1057.45</v>
      </c>
      <c r="H516" s="60" t="s">
        <v>841</v>
      </c>
      <c r="I516" s="70" t="str">
        <f>VLOOKUP(A516,EMPRESAS!$A$1:$I$245,9,0)</f>
        <v>AMAZONAS</v>
      </c>
      <c r="J516" s="71">
        <v>1</v>
      </c>
      <c r="K516" s="474" t="str">
        <f>VLOOKUP(J516,AUXILIAR_TIPO_ASEGURADORA!$A$2:$B$19,2,0)</f>
        <v>PREVISORA</v>
      </c>
      <c r="L516" s="474">
        <v>3000831</v>
      </c>
      <c r="M516" s="475">
        <v>44573</v>
      </c>
      <c r="N516" s="474">
        <v>3001593</v>
      </c>
      <c r="O516" s="475">
        <v>44573</v>
      </c>
      <c r="P516" s="474">
        <v>3001594</v>
      </c>
      <c r="Q516" s="475">
        <v>44208</v>
      </c>
      <c r="T516" t="str">
        <f t="shared" ca="1" si="23"/>
        <v>Vencida</v>
      </c>
      <c r="U516">
        <f t="shared" ref="U516:U528" ca="1" si="27">$Y$1-O516</f>
        <v>75</v>
      </c>
      <c r="V516" t="str">
        <f t="shared" ca="1" si="26"/>
        <v xml:space="preserve"> </v>
      </c>
    </row>
    <row r="517" spans="1:22">
      <c r="A517" s="3">
        <v>9002624216</v>
      </c>
      <c r="B517" s="30" t="str">
        <f>VLOOKUP(A517,EMPRESAS!$A$1:$B$245,2,0)</f>
        <v>SELVATRANS S.A.S. ANTES SELVATRANS LTDA</v>
      </c>
      <c r="C517" s="2" t="str">
        <f>VLOOKUP(A517,EMPRESAS!$A$1:$C$245,3,0)</f>
        <v>Carga General</v>
      </c>
      <c r="D517" s="22" t="s">
        <v>1242</v>
      </c>
      <c r="E517" s="60">
        <v>4051917</v>
      </c>
      <c r="F517" s="60" t="s">
        <v>651</v>
      </c>
      <c r="G517" s="60">
        <v>650</v>
      </c>
      <c r="H517" s="60" t="s">
        <v>841</v>
      </c>
      <c r="I517" s="70" t="str">
        <f>VLOOKUP(A517,EMPRESAS!$A$1:$I$245,9,0)</f>
        <v>AMAZONAS</v>
      </c>
      <c r="J517" s="71">
        <v>1</v>
      </c>
      <c r="K517" s="474" t="str">
        <f>VLOOKUP(J517,AUXILIAR_TIPO_ASEGURADORA!$A$2:$B$19,2,0)</f>
        <v>PREVISORA</v>
      </c>
      <c r="L517" s="474">
        <v>3000831</v>
      </c>
      <c r="M517" s="475">
        <v>44573</v>
      </c>
      <c r="N517" s="474">
        <v>3001593</v>
      </c>
      <c r="O517" s="475">
        <v>44573</v>
      </c>
      <c r="P517" s="474">
        <v>3001594</v>
      </c>
      <c r="Q517" s="475">
        <v>44208</v>
      </c>
      <c r="T517" t="str">
        <f t="shared" ca="1" si="23"/>
        <v>Vencida</v>
      </c>
      <c r="U517">
        <f t="shared" ca="1" si="27"/>
        <v>75</v>
      </c>
    </row>
    <row r="518" spans="1:22">
      <c r="A518" s="3">
        <v>9002624216</v>
      </c>
      <c r="B518" s="30" t="str">
        <f>VLOOKUP(A518,EMPRESAS!$A$1:$B$245,2,0)</f>
        <v>SELVATRANS S.A.S. ANTES SELVATRANS LTDA</v>
      </c>
      <c r="C518" s="2" t="str">
        <f>VLOOKUP(A518,EMPRESAS!$A$1:$C$245,3,0)</f>
        <v>Carga General</v>
      </c>
      <c r="D518" s="22" t="s">
        <v>1243</v>
      </c>
      <c r="E518" s="60">
        <v>40511051</v>
      </c>
      <c r="F518" s="60" t="s">
        <v>651</v>
      </c>
      <c r="G518" s="60">
        <v>70.599999999999994</v>
      </c>
      <c r="H518" s="60" t="s">
        <v>841</v>
      </c>
      <c r="I518" s="70" t="str">
        <f>VLOOKUP(A518,EMPRESAS!$A$1:$I$245,9,0)</f>
        <v>AMAZONAS</v>
      </c>
      <c r="J518" s="71">
        <v>1</v>
      </c>
      <c r="K518" s="474" t="str">
        <f>VLOOKUP(J518,AUXILIAR_TIPO_ASEGURADORA!$A$2:$B$19,2,0)</f>
        <v>PREVISORA</v>
      </c>
      <c r="L518" s="474">
        <v>3000934</v>
      </c>
      <c r="M518" s="475">
        <v>44422</v>
      </c>
      <c r="N518" s="474">
        <v>3001778</v>
      </c>
      <c r="O518" s="475">
        <v>44421</v>
      </c>
      <c r="P518" s="474">
        <v>3001779</v>
      </c>
      <c r="Q518" s="475">
        <v>44421</v>
      </c>
      <c r="T518" t="str">
        <f t="shared" ref="T518:T530" ca="1" si="28">IF(O518&lt;$Y$1,"Vencida","Vigente")</f>
        <v>Vencida</v>
      </c>
      <c r="U518">
        <f t="shared" ca="1" si="27"/>
        <v>227</v>
      </c>
    </row>
    <row r="519" spans="1:22">
      <c r="A519" s="3">
        <v>9002624216</v>
      </c>
      <c r="B519" s="30" t="str">
        <f>VLOOKUP(A519,EMPRESAS!$A$1:$B$245,2,0)</f>
        <v>SELVATRANS S.A.S. ANTES SELVATRANS LTDA</v>
      </c>
      <c r="C519" s="2" t="str">
        <f>VLOOKUP(A519,EMPRESAS!$A$1:$C$245,3,0)</f>
        <v>Carga General</v>
      </c>
      <c r="D519" s="22" t="s">
        <v>1244</v>
      </c>
      <c r="E519" s="60">
        <v>40511173</v>
      </c>
      <c r="F519" s="60" t="s">
        <v>651</v>
      </c>
      <c r="G519" s="60">
        <v>71.540000000000006</v>
      </c>
      <c r="H519" s="60" t="s">
        <v>841</v>
      </c>
      <c r="I519" s="70" t="str">
        <f>VLOOKUP(A519,EMPRESAS!$A$1:$I$245,9,0)</f>
        <v>AMAZONAS</v>
      </c>
      <c r="J519" s="71">
        <v>1</v>
      </c>
      <c r="K519" s="474" t="str">
        <f>VLOOKUP(J519,AUXILIAR_TIPO_ASEGURADORA!$A$2:$B$19,2,0)</f>
        <v>PREVISORA</v>
      </c>
      <c r="L519" s="474">
        <v>3000934</v>
      </c>
      <c r="M519" s="475">
        <v>44422</v>
      </c>
      <c r="N519" s="474">
        <v>3001778</v>
      </c>
      <c r="O519" s="475">
        <v>44421</v>
      </c>
      <c r="P519" s="474">
        <v>3001779</v>
      </c>
      <c r="Q519" s="475">
        <v>44421</v>
      </c>
      <c r="T519" t="str">
        <f t="shared" ca="1" si="28"/>
        <v>Vencida</v>
      </c>
      <c r="U519">
        <f t="shared" ca="1" si="27"/>
        <v>227</v>
      </c>
    </row>
    <row r="520" spans="1:22">
      <c r="A520" s="3">
        <v>9002624216</v>
      </c>
      <c r="B520" s="30" t="str">
        <f>VLOOKUP(A520,EMPRESAS!$A$1:$B$245,2,0)</f>
        <v>SELVATRANS S.A.S. ANTES SELVATRANS LTDA</v>
      </c>
      <c r="C520" s="2" t="str">
        <f>VLOOKUP(A520,EMPRESAS!$A$1:$C$245,3,0)</f>
        <v>Carga General</v>
      </c>
      <c r="D520" s="22" t="s">
        <v>1245</v>
      </c>
      <c r="E520" s="60">
        <v>40110194</v>
      </c>
      <c r="F520" s="60" t="s">
        <v>617</v>
      </c>
      <c r="G520" s="60">
        <v>1103.0999999999999</v>
      </c>
      <c r="H520" s="60" t="s">
        <v>841</v>
      </c>
      <c r="I520" s="70" t="str">
        <f>VLOOKUP(A520,EMPRESAS!$A$1:$I$245,9,0)</f>
        <v>AMAZONAS</v>
      </c>
      <c r="J520" s="71">
        <v>1</v>
      </c>
      <c r="K520" s="474" t="str">
        <f>VLOOKUP(J520,AUXILIAR_TIPO_ASEGURADORA!$A$2:$B$19,2,0)</f>
        <v>PREVISORA</v>
      </c>
      <c r="L520" s="474">
        <v>3000934</v>
      </c>
      <c r="M520" s="475">
        <v>44422</v>
      </c>
      <c r="N520" s="474">
        <v>3001778</v>
      </c>
      <c r="O520" s="475">
        <v>44421</v>
      </c>
      <c r="P520" s="474">
        <v>3001779</v>
      </c>
      <c r="Q520" s="475">
        <v>44421</v>
      </c>
      <c r="T520" t="str">
        <f t="shared" ca="1" si="28"/>
        <v>Vencida</v>
      </c>
      <c r="U520">
        <f t="shared" ca="1" si="27"/>
        <v>227</v>
      </c>
    </row>
    <row r="521" spans="1:22">
      <c r="A521" s="3">
        <v>9002624216</v>
      </c>
      <c r="B521" s="30" t="str">
        <f>VLOOKUP(A521,EMPRESAS!$A$1:$B$245,2,0)</f>
        <v>SELVATRANS S.A.S. ANTES SELVATRANS LTDA</v>
      </c>
      <c r="C521" s="2" t="str">
        <f>VLOOKUP(A521,EMPRESAS!$A$1:$C$245,3,0)</f>
        <v>Carga General</v>
      </c>
      <c r="D521" s="22" t="s">
        <v>1246</v>
      </c>
      <c r="E521" s="60">
        <v>40110008</v>
      </c>
      <c r="F521" s="60" t="s">
        <v>617</v>
      </c>
      <c r="G521" s="60">
        <v>1030.92</v>
      </c>
      <c r="H521" s="60" t="s">
        <v>841</v>
      </c>
      <c r="I521" s="70" t="str">
        <f>VLOOKUP(A521,EMPRESAS!$A$1:$I$245,9,0)</f>
        <v>AMAZONAS</v>
      </c>
      <c r="J521" s="71">
        <v>1</v>
      </c>
      <c r="K521" s="474" t="str">
        <f>VLOOKUP(J521,AUXILIAR_TIPO_ASEGURADORA!$A$2:$B$19,2,0)</f>
        <v>PREVISORA</v>
      </c>
      <c r="L521" s="474">
        <v>3000820</v>
      </c>
      <c r="M521" s="475">
        <v>44517</v>
      </c>
      <c r="N521" s="474">
        <v>3001556</v>
      </c>
      <c r="O521" s="475">
        <v>44517</v>
      </c>
      <c r="P521" s="474"/>
      <c r="Q521" s="474"/>
      <c r="T521" t="str">
        <f t="shared" ca="1" si="28"/>
        <v>Vencida</v>
      </c>
      <c r="U521">
        <f t="shared" ca="1" si="27"/>
        <v>131</v>
      </c>
    </row>
    <row r="522" spans="1:22">
      <c r="A522" s="3">
        <v>9002624216</v>
      </c>
      <c r="B522" s="30" t="str">
        <f>VLOOKUP(A522,EMPRESAS!$A$1:$B$245,2,0)</f>
        <v>SELVATRANS S.A.S. ANTES SELVATRANS LTDA</v>
      </c>
      <c r="C522" s="2" t="str">
        <f>VLOOKUP(A522,EMPRESAS!$A$1:$C$245,3,0)</f>
        <v>Carga General</v>
      </c>
      <c r="D522" s="22" t="s">
        <v>1247</v>
      </c>
      <c r="E522" s="60">
        <v>40110193</v>
      </c>
      <c r="F522" s="60" t="s">
        <v>651</v>
      </c>
      <c r="G522" s="60">
        <v>141.44999999999999</v>
      </c>
      <c r="H522" s="60" t="s">
        <v>841</v>
      </c>
      <c r="I522" s="70" t="str">
        <f>VLOOKUP(A522,EMPRESAS!$A$1:$I$245,9,0)</f>
        <v>AMAZONAS</v>
      </c>
      <c r="J522" s="71">
        <v>1</v>
      </c>
      <c r="K522" s="474" t="str">
        <f>VLOOKUP(J522,AUXILIAR_TIPO_ASEGURADORA!$A$2:$B$19,2,0)</f>
        <v>PREVISORA</v>
      </c>
      <c r="L522" s="474">
        <v>3000519</v>
      </c>
      <c r="M522" s="475">
        <v>44514</v>
      </c>
      <c r="N522" s="474">
        <v>3001551</v>
      </c>
      <c r="O522" s="475">
        <v>44514</v>
      </c>
      <c r="P522" s="474"/>
      <c r="Q522" s="474"/>
      <c r="T522" t="str">
        <f t="shared" ca="1" si="28"/>
        <v>Vencida</v>
      </c>
      <c r="U522">
        <f t="shared" ca="1" si="27"/>
        <v>134</v>
      </c>
    </row>
    <row r="523" spans="1:22">
      <c r="A523" s="3">
        <v>9002624216</v>
      </c>
      <c r="B523" s="30" t="str">
        <f>VLOOKUP(A523,EMPRESAS!$A$1:$B$245,2,0)</f>
        <v>SELVATRANS S.A.S. ANTES SELVATRANS LTDA</v>
      </c>
      <c r="C523" s="2" t="str">
        <f>VLOOKUP(A523,EMPRESAS!$A$1:$C$245,3,0)</f>
        <v>Carga General</v>
      </c>
      <c r="D523" s="22" t="s">
        <v>1248</v>
      </c>
      <c r="E523" s="60">
        <v>40110029</v>
      </c>
      <c r="F523" s="60" t="s">
        <v>959</v>
      </c>
      <c r="G523" s="60">
        <v>988.98</v>
      </c>
      <c r="H523" s="60" t="s">
        <v>841</v>
      </c>
      <c r="I523" s="70" t="str">
        <f>VLOOKUP(A523,EMPRESAS!$A$1:$I$245,9,0)</f>
        <v>AMAZONAS</v>
      </c>
      <c r="J523" s="71">
        <v>1</v>
      </c>
      <c r="K523" s="474" t="str">
        <f>VLOOKUP(J523,AUXILIAR_TIPO_ASEGURADORA!$A$2:$B$19,2,0)</f>
        <v>PREVISORA</v>
      </c>
      <c r="L523" s="474">
        <v>3000519</v>
      </c>
      <c r="M523" s="475">
        <v>44514</v>
      </c>
      <c r="N523" s="474">
        <v>3001551</v>
      </c>
      <c r="O523" s="475">
        <v>44514</v>
      </c>
      <c r="P523" s="474"/>
      <c r="Q523" s="474"/>
      <c r="T523" t="str">
        <f t="shared" ca="1" si="28"/>
        <v>Vencida</v>
      </c>
      <c r="U523">
        <f t="shared" ca="1" si="27"/>
        <v>134</v>
      </c>
    </row>
    <row r="524" spans="1:22">
      <c r="A524" s="3">
        <v>9002624216</v>
      </c>
      <c r="B524" s="30" t="str">
        <f>VLOOKUP(A524,EMPRESAS!$A$1:$B$245,2,0)</f>
        <v>SELVATRANS S.A.S. ANTES SELVATRANS LTDA</v>
      </c>
      <c r="C524" s="2" t="str">
        <f>VLOOKUP(A524,EMPRESAS!$A$1:$C$245,3,0)</f>
        <v>Carga General</v>
      </c>
      <c r="D524" s="22" t="s">
        <v>1249</v>
      </c>
      <c r="E524" s="60">
        <v>40110191</v>
      </c>
      <c r="F524" s="60" t="s">
        <v>651</v>
      </c>
      <c r="G524" s="60">
        <v>103.46</v>
      </c>
      <c r="H524" s="60" t="s">
        <v>841</v>
      </c>
      <c r="I524" s="70" t="str">
        <f>VLOOKUP(A524,EMPRESAS!$A$1:$I$245,9,0)</f>
        <v>AMAZONAS</v>
      </c>
      <c r="J524" s="71">
        <v>1</v>
      </c>
      <c r="K524" s="474" t="str">
        <f>VLOOKUP(J524,AUXILIAR_TIPO_ASEGURADORA!$A$2:$B$19,2,0)</f>
        <v>PREVISORA</v>
      </c>
      <c r="L524" s="474">
        <v>3000937</v>
      </c>
      <c r="M524" s="475">
        <v>44427</v>
      </c>
      <c r="N524" s="474">
        <v>3001787</v>
      </c>
      <c r="O524" s="475">
        <v>44427</v>
      </c>
      <c r="P524" s="474"/>
      <c r="Q524" s="474"/>
      <c r="T524" t="str">
        <f t="shared" ca="1" si="28"/>
        <v>Vencida</v>
      </c>
      <c r="U524">
        <f t="shared" ca="1" si="27"/>
        <v>221</v>
      </c>
    </row>
    <row r="525" spans="1:22">
      <c r="A525" s="3">
        <v>9002624216</v>
      </c>
      <c r="B525" s="30" t="str">
        <f>VLOOKUP(A525,EMPRESAS!$A$1:$B$245,2,0)</f>
        <v>SELVATRANS S.A.S. ANTES SELVATRANS LTDA</v>
      </c>
      <c r="C525" s="2" t="str">
        <f>VLOOKUP(A525,EMPRESAS!$A$1:$C$245,3,0)</f>
        <v>Carga General</v>
      </c>
      <c r="D525" s="22" t="s">
        <v>1250</v>
      </c>
      <c r="E525" s="60">
        <v>40110135</v>
      </c>
      <c r="F525" s="60" t="s">
        <v>651</v>
      </c>
      <c r="G525" s="60">
        <v>174.7</v>
      </c>
      <c r="H525" s="60" t="s">
        <v>841</v>
      </c>
      <c r="I525" s="70" t="str">
        <f>VLOOKUP(A525,EMPRESAS!$A$1:$I$245,9,0)</f>
        <v>AMAZONAS</v>
      </c>
      <c r="J525" s="71">
        <v>1</v>
      </c>
      <c r="K525" s="474" t="str">
        <f>VLOOKUP(J525,AUXILIAR_TIPO_ASEGURADORA!$A$2:$B$19,2,0)</f>
        <v>PREVISORA</v>
      </c>
      <c r="L525" s="474">
        <v>3000820</v>
      </c>
      <c r="M525" s="475">
        <v>44517</v>
      </c>
      <c r="N525" s="474">
        <v>3001556</v>
      </c>
      <c r="O525" s="475">
        <v>44517</v>
      </c>
      <c r="P525" s="474"/>
      <c r="Q525" s="474"/>
      <c r="T525" t="str">
        <f t="shared" ca="1" si="28"/>
        <v>Vencida</v>
      </c>
      <c r="U525">
        <f t="shared" ca="1" si="27"/>
        <v>131</v>
      </c>
    </row>
    <row r="526" spans="1:22">
      <c r="A526" s="3">
        <v>9002624216</v>
      </c>
      <c r="B526" s="30" t="str">
        <f>VLOOKUP(A526,EMPRESAS!$A$1:$B$245,2,0)</f>
        <v>SELVATRANS S.A.S. ANTES SELVATRANS LTDA</v>
      </c>
      <c r="C526" s="2" t="str">
        <f>VLOOKUP(A526,EMPRESAS!$A$1:$C$245,3,0)</f>
        <v>Carga General</v>
      </c>
      <c r="D526" s="22" t="s">
        <v>1251</v>
      </c>
      <c r="E526" s="60">
        <v>40210014</v>
      </c>
      <c r="F526" s="60" t="s">
        <v>653</v>
      </c>
      <c r="G526" s="60">
        <v>353.2</v>
      </c>
      <c r="H526" s="60" t="s">
        <v>841</v>
      </c>
      <c r="I526" s="70" t="str">
        <f>VLOOKUP(A526,EMPRESAS!$A$1:$I$245,9,0)</f>
        <v>AMAZONAS</v>
      </c>
      <c r="J526" s="71">
        <v>1</v>
      </c>
      <c r="K526" s="474" t="str">
        <f>VLOOKUP(J526,AUXILIAR_TIPO_ASEGURADORA!$A$2:$B$19,2,0)</f>
        <v>PREVISORA</v>
      </c>
      <c r="L526" s="474">
        <v>3000523</v>
      </c>
      <c r="M526" s="475">
        <v>44525</v>
      </c>
      <c r="N526" s="474">
        <v>3001561</v>
      </c>
      <c r="O526" s="475">
        <v>44525</v>
      </c>
      <c r="P526" s="474"/>
      <c r="Q526" s="474"/>
      <c r="T526" t="str">
        <f t="shared" ca="1" si="28"/>
        <v>Vencida</v>
      </c>
      <c r="U526">
        <f t="shared" ca="1" si="27"/>
        <v>123</v>
      </c>
    </row>
    <row r="527" spans="1:22">
      <c r="A527" s="3">
        <v>9002624216</v>
      </c>
      <c r="B527" s="30" t="str">
        <f>VLOOKUP(A527,EMPRESAS!$A$1:$B$245,2,0)</f>
        <v>SELVATRANS S.A.S. ANTES SELVATRANS LTDA</v>
      </c>
      <c r="C527" s="2" t="str">
        <f>VLOOKUP(A527,EMPRESAS!$A$1:$C$245,3,0)</f>
        <v>Carga General</v>
      </c>
      <c r="D527" s="22" t="s">
        <v>1252</v>
      </c>
      <c r="E527" s="60">
        <v>40110087</v>
      </c>
      <c r="F527" s="60" t="s">
        <v>653</v>
      </c>
      <c r="G527" s="60">
        <v>736.38</v>
      </c>
      <c r="H527" s="60" t="s">
        <v>841</v>
      </c>
      <c r="I527" s="70" t="str">
        <f>VLOOKUP(A527,EMPRESAS!$A$1:$I$245,9,0)</f>
        <v>AMAZONAS</v>
      </c>
      <c r="J527" s="71">
        <v>1</v>
      </c>
      <c r="K527" s="474" t="str">
        <f>VLOOKUP(J527,AUXILIAR_TIPO_ASEGURADORA!$A$2:$B$19,2,0)</f>
        <v>PREVISORA</v>
      </c>
      <c r="L527" s="474">
        <v>3000929</v>
      </c>
      <c r="M527" s="475">
        <v>44428</v>
      </c>
      <c r="N527" s="474">
        <v>3001773</v>
      </c>
      <c r="O527" s="475">
        <v>44428</v>
      </c>
      <c r="P527" s="474"/>
      <c r="Q527" s="474"/>
      <c r="T527" t="str">
        <f t="shared" ca="1" si="28"/>
        <v>Vencida</v>
      </c>
      <c r="U527">
        <f t="shared" ca="1" si="27"/>
        <v>220</v>
      </c>
    </row>
    <row r="528" spans="1:22">
      <c r="A528" s="3">
        <v>9002624216</v>
      </c>
      <c r="B528" s="30" t="str">
        <f>VLOOKUP(A528,EMPRESAS!$A$1:$B$245,2,0)</f>
        <v>SELVATRANS S.A.S. ANTES SELVATRANS LTDA</v>
      </c>
      <c r="C528" s="2" t="str">
        <f>VLOOKUP(A528,EMPRESAS!$A$1:$C$245,3,0)</f>
        <v>Carga General</v>
      </c>
      <c r="D528" s="22" t="s">
        <v>1253</v>
      </c>
      <c r="E528" s="60" t="s">
        <v>1254</v>
      </c>
      <c r="F528" s="60" t="s">
        <v>651</v>
      </c>
      <c r="G528" s="60">
        <v>101.77</v>
      </c>
      <c r="H528" s="60" t="s">
        <v>841</v>
      </c>
      <c r="I528" s="70" t="str">
        <f>VLOOKUP(A528,EMPRESAS!$A$1:$I$245,9,0)</f>
        <v>AMAZONAS</v>
      </c>
      <c r="J528" s="71">
        <v>1</v>
      </c>
      <c r="K528" s="474" t="str">
        <f>VLOOKUP(J528,AUXILIAR_TIPO_ASEGURADORA!$A$2:$B$19,2,0)</f>
        <v>PREVISORA</v>
      </c>
      <c r="L528" s="474">
        <v>3000523</v>
      </c>
      <c r="M528" s="475">
        <v>44525</v>
      </c>
      <c r="N528" s="474">
        <v>3001561</v>
      </c>
      <c r="O528" s="475">
        <v>44525</v>
      </c>
      <c r="P528" s="474"/>
      <c r="Q528" s="474"/>
      <c r="T528" t="str">
        <f t="shared" ca="1" si="28"/>
        <v>Vencida</v>
      </c>
      <c r="U528">
        <f t="shared" ca="1" si="27"/>
        <v>123</v>
      </c>
    </row>
    <row r="529" spans="1:22">
      <c r="A529" s="3">
        <v>9002624216</v>
      </c>
      <c r="B529" s="30" t="str">
        <f>VLOOKUP(A529,EMPRESAS!$A$1:$B$245,2,0)</f>
        <v>SELVATRANS S.A.S. ANTES SELVATRANS LTDA</v>
      </c>
      <c r="C529" s="2" t="str">
        <f>VLOOKUP(A529,EMPRESAS!$A$1:$C$245,3,0)</f>
        <v>Carga General</v>
      </c>
      <c r="D529" s="22" t="s">
        <v>1255</v>
      </c>
      <c r="E529" s="60">
        <v>40210002</v>
      </c>
      <c r="F529" s="60" t="s">
        <v>653</v>
      </c>
      <c r="G529" s="60">
        <v>370.22</v>
      </c>
      <c r="H529" s="60" t="s">
        <v>841</v>
      </c>
      <c r="I529" s="70" t="str">
        <f>VLOOKUP(A529,EMPRESAS!$A$1:$I$245,9,0)</f>
        <v>AMAZONAS</v>
      </c>
      <c r="J529" s="71">
        <v>1</v>
      </c>
      <c r="K529" s="474" t="str">
        <f>VLOOKUP(J529,AUXILIAR_TIPO_ASEGURADORA!$A$2:$B$19,2,0)</f>
        <v>PREVISORA</v>
      </c>
      <c r="L529" s="474">
        <v>3000929</v>
      </c>
      <c r="M529" s="475">
        <v>44428</v>
      </c>
      <c r="N529" s="474">
        <v>3001773</v>
      </c>
      <c r="O529" s="475">
        <v>44428</v>
      </c>
      <c r="P529" s="474"/>
      <c r="Q529" s="474"/>
      <c r="T529" t="str">
        <f t="shared" ca="1" si="28"/>
        <v>Vencida</v>
      </c>
    </row>
    <row r="530" spans="1:22">
      <c r="A530" s="3" t="s">
        <v>212</v>
      </c>
      <c r="B530" s="30" t="str">
        <f>VLOOKUP(A530,EMPRESAS!$A$1:$B$245,2,0)</f>
        <v>SELVATRANS S.A.S. ANTES SELVATRANS LTDA</v>
      </c>
      <c r="C530" s="2" t="str">
        <f>VLOOKUP(A530,EMPRESAS!$A$1:$C$245,3,0)</f>
        <v>Carga General e H.C</v>
      </c>
      <c r="D530" s="22" t="s">
        <v>1256</v>
      </c>
      <c r="E530" s="60">
        <v>4051960</v>
      </c>
      <c r="F530" s="60" t="s">
        <v>626</v>
      </c>
      <c r="G530" s="60">
        <v>96.28</v>
      </c>
      <c r="H530" s="60" t="s">
        <v>841</v>
      </c>
      <c r="I530" s="70" t="str">
        <f>VLOOKUP(A530,EMPRESAS!$A$1:$I$245,9,0)</f>
        <v>PUTUMAYO</v>
      </c>
      <c r="J530" s="71">
        <v>1</v>
      </c>
      <c r="K530" s="474" t="str">
        <f>VLOOKUP(J530,AUXILIAR_TIPO_ASEGURADORA!$A$2:$B$19,2,0)</f>
        <v>PREVISORA</v>
      </c>
      <c r="L530" s="474">
        <v>3000936</v>
      </c>
      <c r="M530" s="475">
        <v>44784</v>
      </c>
      <c r="N530" s="474">
        <v>3001785</v>
      </c>
      <c r="O530" s="475">
        <v>44784</v>
      </c>
      <c r="P530" s="474">
        <v>3001786</v>
      </c>
      <c r="Q530" s="475">
        <v>44784</v>
      </c>
      <c r="T530" t="str">
        <f t="shared" ca="1" si="28"/>
        <v>Vigente</v>
      </c>
    </row>
    <row r="531" spans="1:22">
      <c r="A531" s="3">
        <v>9002394510</v>
      </c>
      <c r="B531" s="30" t="str">
        <f>VLOOKUP(A531,EMPRESAS!$A$1:$B$245,2,0)</f>
        <v>TRANSPORTE FLUVIAL LA CAPITANA S.A.S. ANTES TRANSPORTE FLUVIAL LA CAPITANA E.U.</v>
      </c>
      <c r="C531" s="2" t="str">
        <f>VLOOKUP(A531,EMPRESAS!$A$1:$C$245,3,0)</f>
        <v xml:space="preserve">Carga General </v>
      </c>
      <c r="D531" s="23" t="s">
        <v>1109</v>
      </c>
      <c r="E531" s="60">
        <v>30410185</v>
      </c>
      <c r="F531" s="60" t="s">
        <v>653</v>
      </c>
      <c r="G531" s="60">
        <v>499</v>
      </c>
      <c r="H531" s="60" t="s">
        <v>841</v>
      </c>
      <c r="I531" s="70" t="str">
        <f>VLOOKUP(A531,EMPRESAS!$A$1:$I$245,9,0)</f>
        <v>ARIARI</v>
      </c>
      <c r="J531" s="71">
        <v>1</v>
      </c>
      <c r="K531" s="71" t="str">
        <f>VLOOKUP(J531,AUXILIAR_TIPO_ASEGURADORA!$A$2:$B$19,2,0)</f>
        <v>PREVISORA</v>
      </c>
      <c r="L531" s="71">
        <v>3000596</v>
      </c>
      <c r="M531" s="72">
        <v>43728</v>
      </c>
      <c r="N531" s="71">
        <v>3001019</v>
      </c>
      <c r="O531" s="72">
        <v>43728</v>
      </c>
      <c r="P531" s="71"/>
      <c r="Q531" s="71"/>
      <c r="T531" t="str">
        <f t="shared" ref="T531:T577" ca="1" si="29">IF(O531&lt;$Y$1,"Vencida","Vigente")</f>
        <v>Vencida</v>
      </c>
      <c r="U531">
        <f t="shared" ref="U531:U577" ca="1" si="30">$Y$1-O531</f>
        <v>920</v>
      </c>
    </row>
    <row r="532" spans="1:22">
      <c r="A532" s="3">
        <v>9002394510</v>
      </c>
      <c r="B532" s="30" t="str">
        <f>VLOOKUP(A532,EMPRESAS!$A$1:$B$245,2,0)</f>
        <v>TRANSPORTE FLUVIAL LA CAPITANA S.A.S. ANTES TRANSPORTE FLUVIAL LA CAPITANA E.U.</v>
      </c>
      <c r="C532" s="2" t="str">
        <f>VLOOKUP(A532,EMPRESAS!$A$1:$C$245,3,0)</f>
        <v xml:space="preserve">Carga General </v>
      </c>
      <c r="D532" s="23" t="s">
        <v>1257</v>
      </c>
      <c r="E532" s="60">
        <v>30421790</v>
      </c>
      <c r="F532" s="60" t="s">
        <v>959</v>
      </c>
      <c r="G532" s="60">
        <v>24.5</v>
      </c>
      <c r="H532" s="60" t="s">
        <v>841</v>
      </c>
      <c r="I532" s="70" t="str">
        <f>VLOOKUP(A532,EMPRESAS!$A$1:$I$245,9,0)</f>
        <v>ARIARI</v>
      </c>
      <c r="J532" s="71">
        <v>1</v>
      </c>
      <c r="K532" s="71" t="str">
        <f>VLOOKUP(J532,AUXILIAR_TIPO_ASEGURADORA!$A$2:$B$19,2,0)</f>
        <v>PREVISORA</v>
      </c>
      <c r="L532" s="71">
        <v>3000596</v>
      </c>
      <c r="M532" s="72">
        <v>43728</v>
      </c>
      <c r="N532" s="71">
        <v>3001019</v>
      </c>
      <c r="O532" s="72">
        <v>43728</v>
      </c>
      <c r="P532" s="71"/>
      <c r="Q532" s="71"/>
      <c r="T532" t="str">
        <f t="shared" ca="1" si="29"/>
        <v>Vencida</v>
      </c>
      <c r="U532">
        <f t="shared" ca="1" si="30"/>
        <v>920</v>
      </c>
    </row>
    <row r="533" spans="1:22">
      <c r="A533" s="3">
        <v>9002394510</v>
      </c>
      <c r="B533" s="30" t="str">
        <f>VLOOKUP(A533,EMPRESAS!$A$1:$B$245,2,0)</f>
        <v>TRANSPORTE FLUVIAL LA CAPITANA S.A.S. ANTES TRANSPORTE FLUVIAL LA CAPITANA E.U.</v>
      </c>
      <c r="C533" s="2" t="str">
        <f>VLOOKUP(A533,EMPRESAS!$A$1:$C$245,3,0)</f>
        <v xml:space="preserve">Carga General </v>
      </c>
      <c r="D533" s="23" t="s">
        <v>1258</v>
      </c>
      <c r="E533" s="60">
        <v>30421803</v>
      </c>
      <c r="F533" s="60" t="s">
        <v>882</v>
      </c>
      <c r="G533" s="60">
        <v>3.63</v>
      </c>
      <c r="H533" s="60" t="s">
        <v>841</v>
      </c>
      <c r="I533" s="70" t="str">
        <f>VLOOKUP(A533,EMPRESAS!$A$1:$I$245,9,0)</f>
        <v>ARIARI</v>
      </c>
      <c r="J533" s="71">
        <v>1</v>
      </c>
      <c r="K533" s="71" t="str">
        <f>VLOOKUP(J533,AUXILIAR_TIPO_ASEGURADORA!$A$2:$B$19,2,0)</f>
        <v>PREVISORA</v>
      </c>
      <c r="L533" s="71">
        <v>3000596</v>
      </c>
      <c r="M533" s="72">
        <v>43728</v>
      </c>
      <c r="N533" s="71">
        <v>3001019</v>
      </c>
      <c r="O533" s="72">
        <v>43728</v>
      </c>
      <c r="P533" s="71"/>
      <c r="Q533" s="71"/>
      <c r="T533" t="str">
        <f t="shared" ca="1" si="29"/>
        <v>Vencida</v>
      </c>
      <c r="U533">
        <f t="shared" ca="1" si="30"/>
        <v>920</v>
      </c>
    </row>
    <row r="534" spans="1:22">
      <c r="A534" s="3">
        <v>9002394510</v>
      </c>
      <c r="B534" s="30" t="str">
        <f>VLOOKUP(A534,EMPRESAS!$A$1:$B$245,2,0)</f>
        <v>TRANSPORTE FLUVIAL LA CAPITANA S.A.S. ANTES TRANSPORTE FLUVIAL LA CAPITANA E.U.</v>
      </c>
      <c r="C534" s="2" t="str">
        <f>VLOOKUP(A534,EMPRESAS!$A$1:$C$245,3,0)</f>
        <v xml:space="preserve">Carga General </v>
      </c>
      <c r="D534" s="23" t="s">
        <v>1259</v>
      </c>
      <c r="E534" s="125">
        <v>30415514</v>
      </c>
      <c r="F534" s="60" t="s">
        <v>651</v>
      </c>
      <c r="G534" s="60">
        <v>108</v>
      </c>
      <c r="H534" s="60" t="s">
        <v>841</v>
      </c>
      <c r="I534" s="70" t="str">
        <f>VLOOKUP(A534,EMPRESAS!$A$1:$I$245,9,0)</f>
        <v>ARIARI</v>
      </c>
      <c r="J534" s="71">
        <v>1</v>
      </c>
      <c r="K534" s="71" t="str">
        <f>VLOOKUP(J534,AUXILIAR_TIPO_ASEGURADORA!$A$2:$B$19,2,0)</f>
        <v>PREVISORA</v>
      </c>
      <c r="L534" s="71">
        <v>3000394</v>
      </c>
      <c r="M534" s="72">
        <v>43656</v>
      </c>
      <c r="N534" s="71">
        <v>3000176</v>
      </c>
      <c r="O534" s="72">
        <v>43656</v>
      </c>
      <c r="P534" s="71"/>
      <c r="Q534" s="71"/>
      <c r="T534" t="str">
        <f t="shared" ca="1" si="29"/>
        <v>Vencida</v>
      </c>
      <c r="U534">
        <f t="shared" ca="1" si="30"/>
        <v>992</v>
      </c>
      <c r="V534" t="str">
        <f t="shared" ca="1" si="26"/>
        <v xml:space="preserve"> </v>
      </c>
    </row>
    <row r="535" spans="1:22">
      <c r="A535" s="3">
        <v>9002394510</v>
      </c>
      <c r="B535" s="30" t="str">
        <f>VLOOKUP(A535,EMPRESAS!$A$1:$B$245,2,0)</f>
        <v>TRANSPORTE FLUVIAL LA CAPITANA S.A.S. ANTES TRANSPORTE FLUVIAL LA CAPITANA E.U.</v>
      </c>
      <c r="C535" s="2" t="str">
        <f>VLOOKUP(A535,EMPRESAS!$A$1:$C$245,3,0)</f>
        <v xml:space="preserve">Carga General </v>
      </c>
      <c r="D535" s="23" t="s">
        <v>1260</v>
      </c>
      <c r="E535" s="60">
        <v>30420176</v>
      </c>
      <c r="F535" s="60" t="s">
        <v>653</v>
      </c>
      <c r="G535" s="60">
        <v>23.7</v>
      </c>
      <c r="H535" s="60" t="s">
        <v>841</v>
      </c>
      <c r="I535" s="70" t="str">
        <f>VLOOKUP(A535,EMPRESAS!$A$1:$I$245,9,0)</f>
        <v>ARIARI</v>
      </c>
      <c r="J535" s="71">
        <v>1</v>
      </c>
      <c r="K535" s="71" t="str">
        <f>VLOOKUP(J535,AUXILIAR_TIPO_ASEGURADORA!$A$2:$B$19,2,0)</f>
        <v>PREVISORA</v>
      </c>
      <c r="L535" s="71">
        <v>3000394</v>
      </c>
      <c r="M535" s="72">
        <v>43656</v>
      </c>
      <c r="N535" s="71">
        <v>3000176</v>
      </c>
      <c r="O535" s="72">
        <v>43656</v>
      </c>
      <c r="P535" s="71"/>
      <c r="Q535" s="71"/>
      <c r="T535" t="str">
        <f t="shared" ca="1" si="29"/>
        <v>Vencida</v>
      </c>
      <c r="U535">
        <f t="shared" ca="1" si="30"/>
        <v>992</v>
      </c>
      <c r="V535" t="str">
        <f t="shared" ca="1" si="26"/>
        <v xml:space="preserve"> </v>
      </c>
    </row>
    <row r="536" spans="1:22">
      <c r="A536" s="3">
        <v>9002394510</v>
      </c>
      <c r="B536" s="30" t="str">
        <f>VLOOKUP(A536,EMPRESAS!$A$1:$B$245,2,0)</f>
        <v>TRANSPORTE FLUVIAL LA CAPITANA S.A.S. ANTES TRANSPORTE FLUVIAL LA CAPITANA E.U.</v>
      </c>
      <c r="C536" s="2" t="str">
        <f>VLOOKUP(A536,EMPRESAS!$A$1:$C$245,3,0)</f>
        <v xml:space="preserve">Carga General </v>
      </c>
      <c r="D536" s="23" t="s">
        <v>1261</v>
      </c>
      <c r="E536" s="60">
        <v>30510022</v>
      </c>
      <c r="F536" s="60" t="s">
        <v>651</v>
      </c>
      <c r="G536" s="60">
        <v>44</v>
      </c>
      <c r="H536" s="60" t="s">
        <v>841</v>
      </c>
      <c r="I536" s="70" t="str">
        <f>VLOOKUP(A536,EMPRESAS!$A$1:$I$245,9,0)</f>
        <v>ARIARI</v>
      </c>
      <c r="J536" s="71">
        <v>1</v>
      </c>
      <c r="K536" s="71" t="str">
        <f>VLOOKUP(J536,AUXILIAR_TIPO_ASEGURADORA!$A$2:$B$19,2,0)</f>
        <v>PREVISORA</v>
      </c>
      <c r="L536" s="71">
        <v>3000596</v>
      </c>
      <c r="M536" s="72">
        <v>43728</v>
      </c>
      <c r="N536" s="71">
        <v>3001019</v>
      </c>
      <c r="O536" s="72">
        <v>43728</v>
      </c>
      <c r="P536" s="71"/>
      <c r="Q536" s="71"/>
      <c r="T536" t="str">
        <f t="shared" ca="1" si="29"/>
        <v>Vencida</v>
      </c>
      <c r="U536">
        <f t="shared" ca="1" si="30"/>
        <v>920</v>
      </c>
      <c r="V536" t="str">
        <f t="shared" ca="1" si="26"/>
        <v xml:space="preserve"> </v>
      </c>
    </row>
    <row r="537" spans="1:22">
      <c r="A537" s="3" t="s">
        <v>218</v>
      </c>
      <c r="B537" s="30" t="str">
        <f>VLOOKUP(A537,EMPRESAS!$A$1:$B$245,2,0)</f>
        <v>TRANSPORTE FLUVIAL LA CAPITANA S.A.S. ANTES TRANSPORTE FLUVIAL LA CAPITANA E.U.</v>
      </c>
      <c r="C537" s="2" t="str">
        <f>VLOOKUP(A537,EMPRESAS!$A$1:$C$245,3,0)</f>
        <v>Carga_General e H.C. E</v>
      </c>
      <c r="D537" s="85" t="s">
        <v>1262</v>
      </c>
      <c r="E537" s="60">
        <v>30410124</v>
      </c>
      <c r="F537" s="60" t="s">
        <v>653</v>
      </c>
      <c r="G537" s="60">
        <v>335</v>
      </c>
      <c r="H537" s="60" t="s">
        <v>841</v>
      </c>
      <c r="I537" s="70" t="str">
        <f>VLOOKUP(A537,EMPRESAS!$A$1:$I$245,9,0)</f>
        <v>ARIARI</v>
      </c>
      <c r="J537" s="71">
        <v>1</v>
      </c>
      <c r="K537" s="71" t="str">
        <f>VLOOKUP(J537,AUXILIAR_TIPO_ASEGURADORA!$A$2:$B$19,2,0)</f>
        <v>PREVISORA</v>
      </c>
      <c r="L537" s="71">
        <v>3000394</v>
      </c>
      <c r="M537" s="72">
        <v>43656</v>
      </c>
      <c r="N537" s="71">
        <v>3000176</v>
      </c>
      <c r="O537" s="72">
        <v>43656</v>
      </c>
      <c r="P537" s="71">
        <v>1003202</v>
      </c>
      <c r="Q537" s="72">
        <v>43796</v>
      </c>
      <c r="T537" t="str">
        <f t="shared" ca="1" si="29"/>
        <v>Vencida</v>
      </c>
      <c r="U537">
        <f t="shared" ca="1" si="30"/>
        <v>992</v>
      </c>
      <c r="V537" t="str">
        <f t="shared" ca="1" si="26"/>
        <v xml:space="preserve"> </v>
      </c>
    </row>
    <row r="538" spans="1:22" ht="15.75" thickBot="1">
      <c r="A538" s="3" t="s">
        <v>218</v>
      </c>
      <c r="B538" s="30" t="str">
        <f>VLOOKUP(A538,EMPRESAS!$A$1:$B$245,2,0)</f>
        <v>TRANSPORTE FLUVIAL LA CAPITANA S.A.S. ANTES TRANSPORTE FLUVIAL LA CAPITANA E.U.</v>
      </c>
      <c r="C538" s="2" t="str">
        <f>VLOOKUP(A538,EMPRESAS!$A$1:$C$245,3,0)</f>
        <v>Carga_General e H.C. E</v>
      </c>
      <c r="D538" s="198" t="s">
        <v>1263</v>
      </c>
      <c r="E538" s="153">
        <v>30421802</v>
      </c>
      <c r="F538" s="153" t="s">
        <v>882</v>
      </c>
      <c r="G538" s="153">
        <v>6.35</v>
      </c>
      <c r="H538" s="153" t="s">
        <v>841</v>
      </c>
      <c r="I538" s="70" t="str">
        <f>VLOOKUP(A538,EMPRESAS!$A$1:$I$245,9,0)</f>
        <v>ARIARI</v>
      </c>
      <c r="J538" s="154">
        <v>1</v>
      </c>
      <c r="K538" s="71" t="str">
        <f>VLOOKUP(J538,AUXILIAR_TIPO_ASEGURADORA!$A$2:$B$19,2,0)</f>
        <v>PREVISORA</v>
      </c>
      <c r="L538" s="154">
        <v>3000394</v>
      </c>
      <c r="M538" s="155">
        <v>43656</v>
      </c>
      <c r="N538" s="154">
        <v>3000176</v>
      </c>
      <c r="O538" s="155">
        <v>43656</v>
      </c>
      <c r="P538" s="154">
        <v>1003202</v>
      </c>
      <c r="Q538" s="155">
        <v>43796</v>
      </c>
      <c r="T538" t="str">
        <f t="shared" ca="1" si="29"/>
        <v>Vencida</v>
      </c>
      <c r="U538">
        <f t="shared" ca="1" si="30"/>
        <v>992</v>
      </c>
      <c r="V538" t="str">
        <f t="shared" ca="1" si="26"/>
        <v xml:space="preserve"> </v>
      </c>
    </row>
    <row r="539" spans="1:22">
      <c r="A539" s="3">
        <v>173005412</v>
      </c>
      <c r="B539" s="30" t="str">
        <f>VLOOKUP(A539,EMPRESAS!$A$1:$B$245,2,0)</f>
        <v>RINCON HOYOS ALFREDO -ESTABLECIMIENTO COMERCIAL- TRANSPORTES ORINOCO</v>
      </c>
      <c r="C539" s="2" t="str">
        <f>VLOOKUP(A539,EMPRESAS!$A$1:$C$245,3,0)</f>
        <v xml:space="preserve">Carga General </v>
      </c>
      <c r="D539" s="140" t="s">
        <v>1264</v>
      </c>
      <c r="E539" s="141">
        <v>31060016</v>
      </c>
      <c r="F539" s="141" t="s">
        <v>617</v>
      </c>
      <c r="G539" s="141">
        <v>44</v>
      </c>
      <c r="H539" s="141" t="s">
        <v>619</v>
      </c>
      <c r="I539" s="70" t="str">
        <f>VLOOKUP(A539,EMPRESAS!$A$1:$I$245,9,0)</f>
        <v>META</v>
      </c>
      <c r="J539" s="141">
        <v>1</v>
      </c>
      <c r="K539" s="71" t="str">
        <f>VLOOKUP(J539,AUXILIAR_TIPO_ASEGURADORA!$A$2:$B$19,2,0)</f>
        <v>PREVISORA</v>
      </c>
      <c r="L539" s="141">
        <v>3000341</v>
      </c>
      <c r="M539" s="142">
        <v>42687</v>
      </c>
      <c r="N539" s="141">
        <v>3000530</v>
      </c>
      <c r="O539" s="142">
        <v>42687</v>
      </c>
      <c r="P539" s="141"/>
      <c r="Q539" s="144"/>
      <c r="T539" t="str">
        <f t="shared" ca="1" si="29"/>
        <v>Vencida</v>
      </c>
      <c r="U539">
        <f t="shared" ca="1" si="30"/>
        <v>1961</v>
      </c>
      <c r="V539" t="str">
        <f t="shared" ca="1" si="26"/>
        <v xml:space="preserve"> </v>
      </c>
    </row>
    <row r="540" spans="1:22">
      <c r="A540" s="3">
        <v>173005412</v>
      </c>
      <c r="B540" s="30" t="str">
        <f>VLOOKUP(A540,EMPRESAS!$A$1:$B$245,2,0)</f>
        <v>RINCON HOYOS ALFREDO -ESTABLECIMIENTO COMERCIAL- TRANSPORTES ORINOCO</v>
      </c>
      <c r="C540" s="2" t="str">
        <f>VLOOKUP(A540,EMPRESAS!$A$1:$C$245,3,0)</f>
        <v xml:space="preserve">Carga General </v>
      </c>
      <c r="D540" s="145" t="s">
        <v>1265</v>
      </c>
      <c r="E540" s="117">
        <v>31060059</v>
      </c>
      <c r="F540" s="117" t="s">
        <v>617</v>
      </c>
      <c r="G540" s="117">
        <v>75</v>
      </c>
      <c r="H540" s="117" t="s">
        <v>619</v>
      </c>
      <c r="I540" s="70" t="str">
        <f>VLOOKUP(A540,EMPRESAS!$A$1:$I$245,9,0)</f>
        <v>META</v>
      </c>
      <c r="J540" s="117">
        <v>1</v>
      </c>
      <c r="K540" s="71" t="str">
        <f>VLOOKUP(J540,AUXILIAR_TIPO_ASEGURADORA!$A$2:$B$19,2,0)</f>
        <v>PREVISORA</v>
      </c>
      <c r="L540" s="117">
        <v>3000340</v>
      </c>
      <c r="M540" s="118">
        <v>42687</v>
      </c>
      <c r="N540" s="117">
        <v>3000526</v>
      </c>
      <c r="O540" s="118">
        <v>42687</v>
      </c>
      <c r="P540" s="117"/>
      <c r="Q540" s="146"/>
      <c r="T540" t="str">
        <f t="shared" ca="1" si="29"/>
        <v>Vencida</v>
      </c>
      <c r="U540">
        <f t="shared" ca="1" si="30"/>
        <v>1961</v>
      </c>
      <c r="V540" t="str">
        <f t="shared" ca="1" si="26"/>
        <v xml:space="preserve"> </v>
      </c>
    </row>
    <row r="541" spans="1:22">
      <c r="A541" s="3">
        <v>173005412</v>
      </c>
      <c r="B541" s="30" t="str">
        <f>VLOOKUP(A541,EMPRESAS!$A$1:$B$245,2,0)</f>
        <v>RINCON HOYOS ALFREDO -ESTABLECIMIENTO COMERCIAL- TRANSPORTES ORINOCO</v>
      </c>
      <c r="C541" s="2" t="str">
        <f>VLOOKUP(A541,EMPRESAS!$A$1:$C$245,3,0)</f>
        <v xml:space="preserve">Carga General </v>
      </c>
      <c r="D541" s="145" t="s">
        <v>1266</v>
      </c>
      <c r="E541" s="117">
        <v>30310011</v>
      </c>
      <c r="F541" s="117" t="s">
        <v>651</v>
      </c>
      <c r="G541" s="117">
        <v>429</v>
      </c>
      <c r="H541" s="117" t="s">
        <v>619</v>
      </c>
      <c r="I541" s="70" t="str">
        <f>VLOOKUP(A541,EMPRESAS!$A$1:$I$245,9,0)</f>
        <v>META</v>
      </c>
      <c r="J541" s="117">
        <v>1</v>
      </c>
      <c r="K541" s="71" t="str">
        <f>VLOOKUP(J541,AUXILIAR_TIPO_ASEGURADORA!$A$2:$B$19,2,0)</f>
        <v>PREVISORA</v>
      </c>
      <c r="L541" s="117">
        <v>3000341</v>
      </c>
      <c r="M541" s="118">
        <v>42687</v>
      </c>
      <c r="N541" s="117">
        <v>3000530</v>
      </c>
      <c r="O541" s="118">
        <v>42687</v>
      </c>
      <c r="P541" s="117"/>
      <c r="Q541" s="146"/>
      <c r="T541" t="str">
        <f t="shared" ca="1" si="29"/>
        <v>Vencida</v>
      </c>
      <c r="U541">
        <f t="shared" ca="1" si="30"/>
        <v>1961</v>
      </c>
      <c r="V541" t="str">
        <f t="shared" ca="1" si="26"/>
        <v xml:space="preserve"> </v>
      </c>
    </row>
    <row r="542" spans="1:22">
      <c r="A542" s="3">
        <v>173005412</v>
      </c>
      <c r="B542" s="30" t="str">
        <f>VLOOKUP(A542,EMPRESAS!$A$1:$B$245,2,0)</f>
        <v>RINCON HOYOS ALFREDO -ESTABLECIMIENTO COMERCIAL- TRANSPORTES ORINOCO</v>
      </c>
      <c r="C542" s="2" t="str">
        <f>VLOOKUP(A542,EMPRESAS!$A$1:$C$245,3,0)</f>
        <v xml:space="preserve">Carga General </v>
      </c>
      <c r="D542" s="145" t="s">
        <v>1267</v>
      </c>
      <c r="E542" s="117">
        <v>31060018</v>
      </c>
      <c r="F542" s="117" t="s">
        <v>651</v>
      </c>
      <c r="G542" s="117">
        <v>277</v>
      </c>
      <c r="H542" s="117" t="s">
        <v>619</v>
      </c>
      <c r="I542" s="70" t="str">
        <f>VLOOKUP(A542,EMPRESAS!$A$1:$I$245,9,0)</f>
        <v>META</v>
      </c>
      <c r="J542" s="117">
        <v>1</v>
      </c>
      <c r="K542" s="71" t="str">
        <f>VLOOKUP(J542,AUXILIAR_TIPO_ASEGURADORA!$A$2:$B$19,2,0)</f>
        <v>PREVISORA</v>
      </c>
      <c r="L542" s="117">
        <v>3000340</v>
      </c>
      <c r="M542" s="118">
        <v>42687</v>
      </c>
      <c r="N542" s="117">
        <v>3000526</v>
      </c>
      <c r="O542" s="118">
        <v>42687</v>
      </c>
      <c r="P542" s="117"/>
      <c r="Q542" s="146"/>
      <c r="T542" t="str">
        <f t="shared" ca="1" si="29"/>
        <v>Vencida</v>
      </c>
      <c r="U542">
        <f t="shared" ca="1" si="30"/>
        <v>1961</v>
      </c>
      <c r="V542" t="str">
        <f t="shared" ca="1" si="26"/>
        <v xml:space="preserve"> </v>
      </c>
    </row>
    <row r="543" spans="1:22" ht="15.75" thickBot="1">
      <c r="A543" s="3">
        <v>173005412</v>
      </c>
      <c r="B543" s="30" t="str">
        <f>VLOOKUP(A543,EMPRESAS!$A$1:$B$245,2,0)</f>
        <v>RINCON HOYOS ALFREDO -ESTABLECIMIENTO COMERCIAL- TRANSPORTES ORINOCO</v>
      </c>
      <c r="C543" s="2" t="str">
        <f>VLOOKUP(A543,EMPRESAS!$A$1:$C$245,3,0)</f>
        <v xml:space="preserve">Carga General </v>
      </c>
      <c r="D543" s="147" t="s">
        <v>1268</v>
      </c>
      <c r="E543" s="148">
        <v>31060083</v>
      </c>
      <c r="F543" s="148" t="s">
        <v>651</v>
      </c>
      <c r="G543" s="148">
        <v>325</v>
      </c>
      <c r="H543" s="148" t="s">
        <v>619</v>
      </c>
      <c r="I543" s="70" t="str">
        <f>VLOOKUP(A543,EMPRESAS!$A$1:$I$245,9,0)</f>
        <v>META</v>
      </c>
      <c r="J543" s="148">
        <v>1</v>
      </c>
      <c r="K543" s="71" t="str">
        <f>VLOOKUP(J543,AUXILIAR_TIPO_ASEGURADORA!$A$2:$B$19,2,0)</f>
        <v>PREVISORA</v>
      </c>
      <c r="L543" s="148">
        <v>3000341</v>
      </c>
      <c r="M543" s="149">
        <v>42687</v>
      </c>
      <c r="N543" s="148">
        <v>3000530</v>
      </c>
      <c r="O543" s="149">
        <v>42687</v>
      </c>
      <c r="P543" s="148"/>
      <c r="Q543" s="151"/>
      <c r="T543" t="str">
        <f t="shared" ca="1" si="29"/>
        <v>Vencida</v>
      </c>
      <c r="U543">
        <f t="shared" ca="1" si="30"/>
        <v>1961</v>
      </c>
      <c r="V543" t="str">
        <f t="shared" ca="1" si="26"/>
        <v xml:space="preserve"> </v>
      </c>
    </row>
    <row r="544" spans="1:22">
      <c r="A544" s="3">
        <v>9002722330</v>
      </c>
      <c r="B544" s="30" t="str">
        <f>VLOOKUP(A544,EMPRESAS!$A$1:$B$245,2,0)</f>
        <v>PETROCAR DEL ORIENTE LTDA</v>
      </c>
      <c r="C544" s="2" t="str">
        <f>VLOOKUP(A544,EMPRESAS!$A$1:$C$245,3,0)</f>
        <v>Carga General e H.C</v>
      </c>
      <c r="D544" s="140" t="s">
        <v>1269</v>
      </c>
      <c r="E544" s="141">
        <v>60141</v>
      </c>
      <c r="F544" s="141" t="s">
        <v>651</v>
      </c>
      <c r="G544" s="141">
        <v>117</v>
      </c>
      <c r="H544" s="141" t="s">
        <v>619</v>
      </c>
      <c r="I544" s="70" t="str">
        <f>VLOOKUP(A544,EMPRESAS!$A$1:$I$245,9,0)</f>
        <v>GUAVIARE</v>
      </c>
      <c r="J544" s="141">
        <v>10</v>
      </c>
      <c r="K544" s="71" t="str">
        <f>VLOOKUP(J544,AUXILIAR_TIPO_ASEGURADORA!$A$2:$B$19,2,0)</f>
        <v>CONDOR</v>
      </c>
      <c r="L544" s="141">
        <v>300001789</v>
      </c>
      <c r="M544" s="142">
        <v>40474</v>
      </c>
      <c r="N544" s="141">
        <v>300001790</v>
      </c>
      <c r="O544" s="142">
        <v>40474</v>
      </c>
      <c r="P544" s="141"/>
      <c r="Q544" s="144"/>
      <c r="T544" t="str">
        <f t="shared" ca="1" si="29"/>
        <v>Vencida</v>
      </c>
      <c r="U544">
        <f t="shared" ca="1" si="30"/>
        <v>4174</v>
      </c>
      <c r="V544" t="str">
        <f t="shared" ca="1" si="26"/>
        <v xml:space="preserve"> </v>
      </c>
    </row>
    <row r="545" spans="1:22">
      <c r="A545" s="3">
        <v>9002722330</v>
      </c>
      <c r="B545" s="30" t="str">
        <f>VLOOKUP(A545,EMPRESAS!$A$1:$B$245,2,0)</f>
        <v>PETROCAR DEL ORIENTE LTDA</v>
      </c>
      <c r="C545" s="2" t="str">
        <f>VLOOKUP(A545,EMPRESAS!$A$1:$C$245,3,0)</f>
        <v>Carga General e H.C</v>
      </c>
      <c r="D545" s="145" t="s">
        <v>1270</v>
      </c>
      <c r="E545" s="199">
        <v>65503</v>
      </c>
      <c r="F545" s="117" t="s">
        <v>653</v>
      </c>
      <c r="G545" s="117">
        <v>457</v>
      </c>
      <c r="H545" s="117" t="s">
        <v>619</v>
      </c>
      <c r="I545" s="70" t="str">
        <f>VLOOKUP(A545,EMPRESAS!$A$1:$I$245,9,0)</f>
        <v>GUAVIARE</v>
      </c>
      <c r="J545" s="117">
        <v>10</v>
      </c>
      <c r="K545" s="71" t="str">
        <f>VLOOKUP(J545,AUXILIAR_TIPO_ASEGURADORA!$A$2:$B$19,2,0)</f>
        <v>CONDOR</v>
      </c>
      <c r="L545" s="117">
        <v>300001789</v>
      </c>
      <c r="M545" s="118">
        <v>40474</v>
      </c>
      <c r="N545" s="117">
        <v>300001790</v>
      </c>
      <c r="O545" s="118">
        <v>40474</v>
      </c>
      <c r="P545" s="117"/>
      <c r="Q545" s="146"/>
      <c r="T545" t="str">
        <f t="shared" ca="1" si="29"/>
        <v>Vencida</v>
      </c>
      <c r="U545">
        <f t="shared" ca="1" si="30"/>
        <v>4174</v>
      </c>
      <c r="V545" t="str">
        <f t="shared" ca="1" si="26"/>
        <v xml:space="preserve"> </v>
      </c>
    </row>
    <row r="546" spans="1:22" ht="15.75" thickBot="1">
      <c r="A546" s="3">
        <v>9002722330</v>
      </c>
      <c r="B546" s="30" t="str">
        <f>VLOOKUP(A546,EMPRESAS!$A$1:$B$245,2,0)</f>
        <v>PETROCAR DEL ORIENTE LTDA</v>
      </c>
      <c r="C546" s="2" t="str">
        <f>VLOOKUP(A546,EMPRESAS!$A$1:$C$245,3,0)</f>
        <v>Carga General e H.C</v>
      </c>
      <c r="D546" s="147" t="s">
        <v>1271</v>
      </c>
      <c r="E546" s="148">
        <v>60193</v>
      </c>
      <c r="F546" s="148" t="s">
        <v>653</v>
      </c>
      <c r="G546" s="148">
        <v>364</v>
      </c>
      <c r="H546" s="148" t="s">
        <v>841</v>
      </c>
      <c r="I546" s="70" t="str">
        <f>VLOOKUP(A546,EMPRESAS!$A$1:$I$245,9,0)</f>
        <v>GUAVIARE</v>
      </c>
      <c r="J546" s="148">
        <v>10</v>
      </c>
      <c r="K546" s="71" t="str">
        <f>VLOOKUP(J546,AUXILIAR_TIPO_ASEGURADORA!$A$2:$B$19,2,0)</f>
        <v>CONDOR</v>
      </c>
      <c r="L546" s="148">
        <v>300001813</v>
      </c>
      <c r="M546" s="149">
        <v>40487</v>
      </c>
      <c r="N546" s="148">
        <v>300001814</v>
      </c>
      <c r="O546" s="149">
        <v>40487</v>
      </c>
      <c r="P546" s="148"/>
      <c r="Q546" s="151"/>
      <c r="T546" t="str">
        <f t="shared" ca="1" si="29"/>
        <v>Vencida</v>
      </c>
      <c r="U546">
        <f t="shared" ca="1" si="30"/>
        <v>4161</v>
      </c>
      <c r="V546" t="str">
        <f t="shared" ca="1" si="26"/>
        <v xml:space="preserve"> </v>
      </c>
    </row>
    <row r="547" spans="1:22">
      <c r="A547" s="3">
        <v>8605016017</v>
      </c>
      <c r="B547" s="30" t="str">
        <f>VLOOKUP(A547,EMPRESAS!$A$1:$B$245,2,0)</f>
        <v>CIMECEL S.A.S. ANTES CIMECEL S.A.</v>
      </c>
      <c r="C547" s="2" t="str">
        <f>VLOOKUP(A547,EMPRESAS!$A$1:$C$245,3,0)</f>
        <v>Carga_General</v>
      </c>
      <c r="D547" s="400" t="s">
        <v>1272</v>
      </c>
      <c r="E547" s="401">
        <v>63010</v>
      </c>
      <c r="F547" s="401" t="s">
        <v>653</v>
      </c>
      <c r="G547" s="401">
        <v>61</v>
      </c>
      <c r="H547" s="401" t="s">
        <v>619</v>
      </c>
      <c r="I547" s="122" t="str">
        <f>VLOOKUP(A547,EMPRESAS!$A$1:$I$245,9,0)</f>
        <v>META</v>
      </c>
      <c r="J547" s="401">
        <v>1</v>
      </c>
      <c r="K547" s="122" t="str">
        <f>VLOOKUP(J547,AUXILIAR_TIPO_ASEGURADORA!$A$2:$B$19,2,0)</f>
        <v>PREVISORA</v>
      </c>
      <c r="L547" s="401">
        <v>1001201</v>
      </c>
      <c r="M547" s="402">
        <v>41499</v>
      </c>
      <c r="N547" s="401">
        <v>1002059</v>
      </c>
      <c r="O547" s="402">
        <v>41499</v>
      </c>
      <c r="P547" s="401"/>
      <c r="Q547" s="403"/>
      <c r="R547" s="488" t="s">
        <v>52</v>
      </c>
      <c r="T547" t="str">
        <f t="shared" ca="1" si="29"/>
        <v>Vencida</v>
      </c>
      <c r="U547">
        <f t="shared" ca="1" si="30"/>
        <v>3149</v>
      </c>
      <c r="V547" t="str">
        <f t="shared" ca="1" si="26"/>
        <v xml:space="preserve"> </v>
      </c>
    </row>
    <row r="548" spans="1:22" ht="15.75" thickBot="1">
      <c r="A548" s="3">
        <v>8605016017</v>
      </c>
      <c r="B548" s="30" t="str">
        <f>VLOOKUP(A548,EMPRESAS!$A$1:$B$245,2,0)</f>
        <v>CIMECEL S.A.S. ANTES CIMECEL S.A.</v>
      </c>
      <c r="C548" s="2" t="str">
        <f>VLOOKUP(A548,EMPRESAS!$A$1:$C$245,3,0)</f>
        <v>Carga_General</v>
      </c>
      <c r="D548" s="404" t="s">
        <v>1273</v>
      </c>
      <c r="E548" s="405">
        <v>30310012</v>
      </c>
      <c r="F548" s="405" t="s">
        <v>651</v>
      </c>
      <c r="G548" s="405">
        <v>44</v>
      </c>
      <c r="H548" s="405" t="s">
        <v>619</v>
      </c>
      <c r="I548" s="122" t="str">
        <f>VLOOKUP(A548,EMPRESAS!$A$1:$I$245,9,0)</f>
        <v>META</v>
      </c>
      <c r="J548" s="405">
        <v>1</v>
      </c>
      <c r="K548" s="122" t="str">
        <f>VLOOKUP(J548,AUXILIAR_TIPO_ASEGURADORA!$A$2:$B$19,2,0)</f>
        <v>PREVISORA</v>
      </c>
      <c r="L548" s="405">
        <v>100201</v>
      </c>
      <c r="M548" s="406">
        <v>41499</v>
      </c>
      <c r="N548" s="405">
        <v>1002059</v>
      </c>
      <c r="O548" s="406">
        <v>41499</v>
      </c>
      <c r="P548" s="405"/>
      <c r="Q548" s="407"/>
      <c r="R548" s="488"/>
      <c r="T548" t="str">
        <f t="shared" ca="1" si="29"/>
        <v>Vencida</v>
      </c>
      <c r="U548">
        <f t="shared" ca="1" si="30"/>
        <v>3149</v>
      </c>
      <c r="V548" t="str">
        <f t="shared" ca="1" si="26"/>
        <v xml:space="preserve"> </v>
      </c>
    </row>
    <row r="549" spans="1:22">
      <c r="A549" s="3">
        <v>9000093301</v>
      </c>
      <c r="B549" s="30" t="str">
        <f>VLOOKUP(A549,EMPRESAS!$A$1:$B$245,2,0)</f>
        <v>GARCIA SANTOS &amp; MANTENIMIENTO S.A.S.</v>
      </c>
      <c r="C549" s="2" t="str">
        <f>VLOOKUP(A549,EMPRESAS!$A$1:$C$245,3,0)</f>
        <v xml:space="preserve">Carga General </v>
      </c>
      <c r="D549" s="171" t="s">
        <v>1274</v>
      </c>
      <c r="E549" s="136">
        <v>41250048</v>
      </c>
      <c r="F549" s="136" t="s">
        <v>617</v>
      </c>
      <c r="G549" s="136">
        <v>1172</v>
      </c>
      <c r="H549" s="136" t="s">
        <v>619</v>
      </c>
      <c r="I549" s="70" t="str">
        <f>VLOOKUP(A549,EMPRESAS!$A$1:$I$245,9,0)</f>
        <v>MAGDALENA</v>
      </c>
      <c r="J549" s="137">
        <v>1</v>
      </c>
      <c r="K549" s="71" t="str">
        <f>VLOOKUP(J549,AUXILIAR_TIPO_ASEGURADORA!$A$2:$B$19,2,0)</f>
        <v>PREVISORA</v>
      </c>
      <c r="L549" s="137">
        <v>3000062</v>
      </c>
      <c r="M549" s="138">
        <v>42171</v>
      </c>
      <c r="N549" s="137">
        <v>1005177</v>
      </c>
      <c r="O549" s="138">
        <v>42171</v>
      </c>
      <c r="P549" s="137"/>
      <c r="Q549" s="137"/>
      <c r="T549" t="str">
        <f t="shared" ca="1" si="29"/>
        <v>Vencida</v>
      </c>
      <c r="U549">
        <f t="shared" ca="1" si="30"/>
        <v>2477</v>
      </c>
      <c r="V549" t="str">
        <f t="shared" ca="1" si="26"/>
        <v xml:space="preserve"> </v>
      </c>
    </row>
    <row r="550" spans="1:22" ht="15.75" thickBot="1">
      <c r="A550" s="3">
        <v>9000093301</v>
      </c>
      <c r="B550" s="30" t="str">
        <f>VLOOKUP(A550,EMPRESAS!$A$1:$B$245,2,0)</f>
        <v>GARCIA SANTOS &amp; MANTENIMIENTO S.A.S.</v>
      </c>
      <c r="C550" s="2" t="str">
        <f>VLOOKUP(A550,EMPRESAS!$A$1:$C$245,3,0)</f>
        <v xml:space="preserve">Carga General </v>
      </c>
      <c r="D550" s="157" t="s">
        <v>1275</v>
      </c>
      <c r="E550" s="153">
        <v>41250007</v>
      </c>
      <c r="F550" s="153" t="s">
        <v>617</v>
      </c>
      <c r="G550" s="153">
        <v>510</v>
      </c>
      <c r="H550" s="153" t="s">
        <v>619</v>
      </c>
      <c r="I550" s="70" t="str">
        <f>VLOOKUP(A550,EMPRESAS!$A$1:$I$245,9,0)</f>
        <v>MAGDALENA</v>
      </c>
      <c r="J550" s="154">
        <v>1</v>
      </c>
      <c r="K550" s="71" t="str">
        <f>VLOOKUP(J550,AUXILIAR_TIPO_ASEGURADORA!$A$2:$B$19,2,0)</f>
        <v>PREVISORA</v>
      </c>
      <c r="L550" s="154">
        <v>3000062</v>
      </c>
      <c r="M550" s="155">
        <v>42171</v>
      </c>
      <c r="N550" s="154">
        <v>1005177</v>
      </c>
      <c r="O550" s="155">
        <v>42171</v>
      </c>
      <c r="P550" s="154"/>
      <c r="Q550" s="154"/>
      <c r="T550" t="str">
        <f t="shared" ca="1" si="29"/>
        <v>Vencida</v>
      </c>
      <c r="U550">
        <f t="shared" ca="1" si="30"/>
        <v>2477</v>
      </c>
      <c r="V550" t="str">
        <f t="shared" ca="1" si="26"/>
        <v xml:space="preserve"> </v>
      </c>
    </row>
    <row r="551" spans="1:22">
      <c r="A551" s="3">
        <v>212427041</v>
      </c>
      <c r="B551" s="30" t="str">
        <f>VLOOKUP(A551,EMPRESAS!$A$1:$B$245,2,0)</f>
        <v>ARACELI CORRALES GIRON-ESTABLECIMIENTO COMECIAL-TRANSFLUVIALES LA VIRGEN DEL CARMEN</v>
      </c>
      <c r="C551" s="2" t="str">
        <f>VLOOKUP(A551,EMPRESAS!$A$1:$C$245,3,0)</f>
        <v>Carga General e H.C</v>
      </c>
      <c r="D551" s="140" t="s">
        <v>1276</v>
      </c>
      <c r="E551" s="141">
        <v>30110134</v>
      </c>
      <c r="F551" s="141" t="s">
        <v>617</v>
      </c>
      <c r="G551" s="141">
        <v>1186</v>
      </c>
      <c r="H551" s="141" t="s">
        <v>841</v>
      </c>
      <c r="I551" s="70" t="str">
        <f>VLOOKUP(A551,EMPRESAS!$A$1:$I$245,9,0)</f>
        <v>META</v>
      </c>
      <c r="J551" s="141">
        <v>1</v>
      </c>
      <c r="K551" s="71" t="str">
        <f>VLOOKUP(J551,AUXILIAR_TIPO_ASEGURADORA!$A$2:$B$19,2,0)</f>
        <v>PREVISORA</v>
      </c>
      <c r="L551" s="141">
        <v>3000311</v>
      </c>
      <c r="M551" s="142">
        <v>42608</v>
      </c>
      <c r="N551" s="141">
        <v>3000486</v>
      </c>
      <c r="O551" s="142">
        <v>42608</v>
      </c>
      <c r="P551" s="141"/>
      <c r="Q551" s="159"/>
      <c r="T551" t="str">
        <f t="shared" ca="1" si="29"/>
        <v>Vencida</v>
      </c>
      <c r="U551">
        <f t="shared" ca="1" si="30"/>
        <v>2040</v>
      </c>
      <c r="V551" t="str">
        <f t="shared" ca="1" si="26"/>
        <v xml:space="preserve"> </v>
      </c>
    </row>
    <row r="552" spans="1:22" ht="15.75" thickBot="1">
      <c r="A552" s="3">
        <v>212427041</v>
      </c>
      <c r="B552" s="30" t="str">
        <f>VLOOKUP(A552,EMPRESAS!$A$1:$B$245,2,0)</f>
        <v>ARACELI CORRALES GIRON-ESTABLECIMIENTO COMECIAL-TRANSFLUVIALES LA VIRGEN DEL CARMEN</v>
      </c>
      <c r="C552" s="2" t="str">
        <f>VLOOKUP(A552,EMPRESAS!$A$1:$C$245,3,0)</f>
        <v>Carga General e H.C</v>
      </c>
      <c r="D552" s="147" t="s">
        <v>1277</v>
      </c>
      <c r="E552" s="148">
        <v>30110198</v>
      </c>
      <c r="F552" s="148" t="s">
        <v>651</v>
      </c>
      <c r="G552" s="148">
        <v>108</v>
      </c>
      <c r="H552" s="148" t="s">
        <v>841</v>
      </c>
      <c r="I552" s="70" t="str">
        <f>VLOOKUP(A552,EMPRESAS!$A$1:$I$245,9,0)</f>
        <v>META</v>
      </c>
      <c r="J552" s="148">
        <v>1</v>
      </c>
      <c r="K552" s="71" t="str">
        <f>VLOOKUP(J552,AUXILIAR_TIPO_ASEGURADORA!$A$2:$B$19,2,0)</f>
        <v>PREVISORA</v>
      </c>
      <c r="L552" s="148">
        <v>3000311</v>
      </c>
      <c r="M552" s="149">
        <v>42608</v>
      </c>
      <c r="N552" s="148">
        <v>3000486</v>
      </c>
      <c r="O552" s="149">
        <v>42608</v>
      </c>
      <c r="P552" s="148"/>
      <c r="Q552" s="160"/>
      <c r="T552" t="str">
        <f t="shared" ca="1" si="29"/>
        <v>Vencida</v>
      </c>
      <c r="U552">
        <f t="shared" ca="1" si="30"/>
        <v>2040</v>
      </c>
      <c r="V552" t="str">
        <f t="shared" ca="1" si="26"/>
        <v xml:space="preserve"> </v>
      </c>
    </row>
    <row r="553" spans="1:22">
      <c r="A553" s="3">
        <v>9003743645</v>
      </c>
      <c r="B553" s="30" t="str">
        <f>VLOOKUP(A553,EMPRESAS!$A$1:$B$245,2,0)</f>
        <v>SERVITRANSPORTES RIVERA CRUZ S.A.S. ANTES SERVITRANSPORTES  RIVERA CRUZ EMPRESA UNIPERSONAL "SERVIRIVERA"</v>
      </c>
      <c r="C553" s="2" t="str">
        <f>VLOOKUP(A553,EMPRESAS!$A$1:$C$245,3,0)</f>
        <v>Carga General e H.C</v>
      </c>
      <c r="D553" s="171" t="s">
        <v>1278</v>
      </c>
      <c r="E553" s="136">
        <v>30510013</v>
      </c>
      <c r="F553" s="136" t="s">
        <v>653</v>
      </c>
      <c r="G553" s="136">
        <v>247</v>
      </c>
      <c r="H553" s="136" t="s">
        <v>841</v>
      </c>
      <c r="I553" s="70" t="str">
        <f>VLOOKUP(A553,EMPRESAS!$A$1:$I$245,9,0)</f>
        <v>GUAVIARE</v>
      </c>
      <c r="J553" s="137">
        <v>1</v>
      </c>
      <c r="K553" s="71" t="str">
        <f>VLOOKUP(J553,AUXILIAR_TIPO_ASEGURADORA!$A$2:$B$19,2,0)</f>
        <v>PREVISORA</v>
      </c>
      <c r="L553" s="137">
        <v>3000457</v>
      </c>
      <c r="M553" s="138">
        <v>43615</v>
      </c>
      <c r="N553" s="137">
        <v>3000729</v>
      </c>
      <c r="O553" s="138">
        <v>43615</v>
      </c>
      <c r="P553" s="137"/>
      <c r="Q553" s="137"/>
      <c r="T553" t="str">
        <f t="shared" ca="1" si="29"/>
        <v>Vencida</v>
      </c>
      <c r="U553">
        <f t="shared" ca="1" si="30"/>
        <v>1033</v>
      </c>
      <c r="V553" t="str">
        <f t="shared" ca="1" si="26"/>
        <v xml:space="preserve"> </v>
      </c>
    </row>
    <row r="554" spans="1:22">
      <c r="A554" s="3">
        <v>9003743645</v>
      </c>
      <c r="B554" s="30" t="str">
        <f>VLOOKUP(A554,EMPRESAS!$A$1:$B$245,2,0)</f>
        <v>SERVITRANSPORTES RIVERA CRUZ S.A.S. ANTES SERVITRANSPORTES  RIVERA CRUZ EMPRESA UNIPERSONAL "SERVIRIVERA"</v>
      </c>
      <c r="C554" s="2" t="str">
        <f>VLOOKUP(A554,EMPRESAS!$A$1:$C$245,3,0)</f>
        <v>Carga General e H.C</v>
      </c>
      <c r="D554" s="23" t="s">
        <v>1279</v>
      </c>
      <c r="E554" s="60">
        <v>30521045</v>
      </c>
      <c r="F554" s="60" t="s">
        <v>651</v>
      </c>
      <c r="G554" s="60">
        <v>24</v>
      </c>
      <c r="H554" s="60" t="s">
        <v>841</v>
      </c>
      <c r="I554" s="70" t="str">
        <f>VLOOKUP(A554,EMPRESAS!$A$1:$I$245,9,0)</f>
        <v>GUAVIARE</v>
      </c>
      <c r="J554" s="71">
        <v>1</v>
      </c>
      <c r="K554" s="71" t="str">
        <f>VLOOKUP(J554,AUXILIAR_TIPO_ASEGURADORA!$A$2:$B$19,2,0)</f>
        <v>PREVISORA</v>
      </c>
      <c r="L554" s="71">
        <v>3000457</v>
      </c>
      <c r="M554" s="72">
        <v>43615</v>
      </c>
      <c r="N554" s="71">
        <v>3000729</v>
      </c>
      <c r="O554" s="72">
        <v>43615</v>
      </c>
      <c r="P554" s="71"/>
      <c r="Q554" s="71"/>
      <c r="T554" t="str">
        <f t="shared" ca="1" si="29"/>
        <v>Vencida</v>
      </c>
      <c r="U554">
        <f t="shared" ca="1" si="30"/>
        <v>1033</v>
      </c>
      <c r="V554" t="str">
        <f t="shared" ca="1" si="26"/>
        <v xml:space="preserve"> </v>
      </c>
    </row>
    <row r="555" spans="1:22">
      <c r="A555" s="3">
        <v>9003743645</v>
      </c>
      <c r="B555" s="30" t="str">
        <f>VLOOKUP(A555,EMPRESAS!$A$1:$B$245,2,0)</f>
        <v>SERVITRANSPORTES RIVERA CRUZ S.A.S. ANTES SERVITRANSPORTES  RIVERA CRUZ EMPRESA UNIPERSONAL "SERVIRIVERA"</v>
      </c>
      <c r="C555" s="2" t="str">
        <f>VLOOKUP(A555,EMPRESAS!$A$1:$C$245,3,0)</f>
        <v>Carga General e H.C</v>
      </c>
      <c r="D555" s="23" t="s">
        <v>1107</v>
      </c>
      <c r="E555" s="60">
        <v>30510011</v>
      </c>
      <c r="F555" s="60" t="s">
        <v>653</v>
      </c>
      <c r="G555" s="60">
        <v>1196</v>
      </c>
      <c r="H555" s="60" t="s">
        <v>841</v>
      </c>
      <c r="I555" s="70" t="str">
        <f>VLOOKUP(A555,EMPRESAS!$A$1:$I$245,9,0)</f>
        <v>GUAVIARE</v>
      </c>
      <c r="J555" s="71">
        <v>1</v>
      </c>
      <c r="K555" s="71" t="str">
        <f>VLOOKUP(J555,AUXILIAR_TIPO_ASEGURADORA!$A$2:$B$19,2,0)</f>
        <v>PREVISORA</v>
      </c>
      <c r="L555" s="71">
        <v>3000123</v>
      </c>
      <c r="M555" s="72">
        <v>43364</v>
      </c>
      <c r="N555" s="71">
        <v>3000009</v>
      </c>
      <c r="O555" s="72">
        <v>43364</v>
      </c>
      <c r="P555" s="71"/>
      <c r="Q555" s="72"/>
      <c r="T555" t="str">
        <f t="shared" ca="1" si="29"/>
        <v>Vencida</v>
      </c>
      <c r="U555">
        <f t="shared" ca="1" si="30"/>
        <v>1284</v>
      </c>
      <c r="V555" t="str">
        <f t="shared" ca="1" si="26"/>
        <v xml:space="preserve"> </v>
      </c>
    </row>
    <row r="556" spans="1:22">
      <c r="A556" s="3">
        <v>9003743645</v>
      </c>
      <c r="B556" s="30" t="str">
        <f>VLOOKUP(A556,EMPRESAS!$A$1:$B$245,2,0)</f>
        <v>SERVITRANSPORTES RIVERA CRUZ S.A.S. ANTES SERVITRANSPORTES  RIVERA CRUZ EMPRESA UNIPERSONAL "SERVIRIVERA"</v>
      </c>
      <c r="C556" s="2" t="str">
        <f>VLOOKUP(A556,EMPRESAS!$A$1:$C$245,3,0)</f>
        <v>Carga General e H.C</v>
      </c>
      <c r="D556" s="23" t="s">
        <v>1106</v>
      </c>
      <c r="E556" s="60">
        <v>30510012</v>
      </c>
      <c r="F556" s="60" t="s">
        <v>651</v>
      </c>
      <c r="G556" s="60">
        <v>211</v>
      </c>
      <c r="H556" s="60" t="s">
        <v>841</v>
      </c>
      <c r="I556" s="70" t="str">
        <f>VLOOKUP(A556,EMPRESAS!$A$1:$I$245,9,0)</f>
        <v>GUAVIARE</v>
      </c>
      <c r="J556" s="71">
        <v>1</v>
      </c>
      <c r="K556" s="71" t="str">
        <f>VLOOKUP(J556,AUXILIAR_TIPO_ASEGURADORA!$A$2:$B$19,2,0)</f>
        <v>PREVISORA</v>
      </c>
      <c r="L556" s="76">
        <v>3000123</v>
      </c>
      <c r="M556" s="72">
        <v>43364</v>
      </c>
      <c r="N556" s="71">
        <v>3000009</v>
      </c>
      <c r="O556" s="72">
        <v>43364</v>
      </c>
      <c r="P556" s="71"/>
      <c r="Q556" s="72"/>
      <c r="T556" t="str">
        <f t="shared" ca="1" si="29"/>
        <v>Vencida</v>
      </c>
      <c r="U556">
        <f t="shared" ca="1" si="30"/>
        <v>1284</v>
      </c>
      <c r="V556" t="str">
        <f t="shared" ca="1" si="26"/>
        <v xml:space="preserve"> </v>
      </c>
    </row>
    <row r="557" spans="1:22">
      <c r="A557" s="3">
        <v>9003743645</v>
      </c>
      <c r="B557" s="30" t="str">
        <f>VLOOKUP(A557,EMPRESAS!$A$1:$B$245,2,0)</f>
        <v>SERVITRANSPORTES RIVERA CRUZ S.A.S. ANTES SERVITRANSPORTES  RIVERA CRUZ EMPRESA UNIPERSONAL "SERVIRIVERA"</v>
      </c>
      <c r="C557" s="2" t="str">
        <f>VLOOKUP(A557,EMPRESAS!$A$1:$C$245,3,0)</f>
        <v>Carga General e H.C</v>
      </c>
      <c r="D557" s="23" t="s">
        <v>1108</v>
      </c>
      <c r="E557" s="60">
        <v>30510010</v>
      </c>
      <c r="F557" s="60" t="s">
        <v>653</v>
      </c>
      <c r="G557" s="60">
        <v>293</v>
      </c>
      <c r="H557" s="60" t="s">
        <v>841</v>
      </c>
      <c r="I557" s="70" t="str">
        <f>VLOOKUP(A557,EMPRESAS!$A$1:$I$245,9,0)</f>
        <v>GUAVIARE</v>
      </c>
      <c r="J557" s="71">
        <v>1</v>
      </c>
      <c r="K557" s="71" t="str">
        <f>VLOOKUP(J557,AUXILIAR_TIPO_ASEGURADORA!$A$2:$B$19,2,0)</f>
        <v>PREVISORA</v>
      </c>
      <c r="L557" s="71">
        <v>3000173</v>
      </c>
      <c r="M557" s="72">
        <v>43570</v>
      </c>
      <c r="N557" s="71">
        <v>3000576</v>
      </c>
      <c r="O557" s="72">
        <v>43570</v>
      </c>
      <c r="P557" s="71"/>
      <c r="Q557" s="72"/>
      <c r="T557" t="str">
        <f t="shared" ca="1" si="29"/>
        <v>Vencida</v>
      </c>
      <c r="U557">
        <f t="shared" ca="1" si="30"/>
        <v>1078</v>
      </c>
      <c r="V557" t="str">
        <f t="shared" ca="1" si="26"/>
        <v xml:space="preserve"> </v>
      </c>
    </row>
    <row r="558" spans="1:22">
      <c r="A558" s="3">
        <v>9003743645</v>
      </c>
      <c r="B558" s="30" t="str">
        <f>VLOOKUP(A558,EMPRESAS!$A$1:$B$245,2,0)</f>
        <v>SERVITRANSPORTES RIVERA CRUZ S.A.S. ANTES SERVITRANSPORTES  RIVERA CRUZ EMPRESA UNIPERSONAL "SERVIRIVERA"</v>
      </c>
      <c r="C558" s="2" t="str">
        <f>VLOOKUP(A558,EMPRESAS!$A$1:$C$245,3,0)</f>
        <v>Carga General e H.C</v>
      </c>
      <c r="D558" s="23" t="s">
        <v>1280</v>
      </c>
      <c r="E558" s="60">
        <v>30567501</v>
      </c>
      <c r="F558" s="60" t="s">
        <v>651</v>
      </c>
      <c r="G558" s="60">
        <v>60</v>
      </c>
      <c r="H558" s="60" t="s">
        <v>841</v>
      </c>
      <c r="I558" s="70" t="str">
        <f>VLOOKUP(A558,EMPRESAS!$A$1:$I$245,9,0)</f>
        <v>GUAVIARE</v>
      </c>
      <c r="J558" s="71">
        <v>1</v>
      </c>
      <c r="K558" s="71" t="str">
        <f>VLOOKUP(J558,AUXILIAR_TIPO_ASEGURADORA!$A$2:$B$19,2,0)</f>
        <v>PREVISORA</v>
      </c>
      <c r="L558" s="71">
        <v>3000466</v>
      </c>
      <c r="M558" s="72">
        <v>43629</v>
      </c>
      <c r="N558" s="71">
        <v>3000747</v>
      </c>
      <c r="O558" s="72">
        <v>43629</v>
      </c>
      <c r="P558" s="71"/>
      <c r="Q558" s="72"/>
      <c r="T558" t="str">
        <f t="shared" ca="1" si="29"/>
        <v>Vencida</v>
      </c>
      <c r="U558">
        <f t="shared" ca="1" si="30"/>
        <v>1019</v>
      </c>
      <c r="V558" t="str">
        <f t="shared" ca="1" si="26"/>
        <v xml:space="preserve"> </v>
      </c>
    </row>
    <row r="559" spans="1:22">
      <c r="A559" s="3">
        <v>9003743645</v>
      </c>
      <c r="B559" s="30" t="str">
        <f>VLOOKUP(A559,EMPRESAS!$A$1:$B$245,2,0)</f>
        <v>SERVITRANSPORTES RIVERA CRUZ S.A.S. ANTES SERVITRANSPORTES  RIVERA CRUZ EMPRESA UNIPERSONAL "SERVIRIVERA"</v>
      </c>
      <c r="C559" s="2" t="str">
        <f>VLOOKUP(A559,EMPRESAS!$A$1:$C$245,3,0)</f>
        <v>Carga General e H.C</v>
      </c>
      <c r="D559" s="23" t="s">
        <v>1281</v>
      </c>
      <c r="E559" s="60">
        <v>30510001</v>
      </c>
      <c r="F559" s="60" t="s">
        <v>653</v>
      </c>
      <c r="G559" s="60">
        <v>439</v>
      </c>
      <c r="H559" s="60" t="s">
        <v>841</v>
      </c>
      <c r="I559" s="70" t="str">
        <f>VLOOKUP(A559,EMPRESAS!$A$1:$I$245,9,0)</f>
        <v>GUAVIARE</v>
      </c>
      <c r="J559" s="71">
        <v>1</v>
      </c>
      <c r="K559" s="71" t="str">
        <f>VLOOKUP(J559,AUXILIAR_TIPO_ASEGURADORA!$A$2:$B$19,2,0)</f>
        <v>PREVISORA</v>
      </c>
      <c r="L559" s="71">
        <v>3000466</v>
      </c>
      <c r="M559" s="72">
        <v>43629</v>
      </c>
      <c r="N559" s="71">
        <v>3000748</v>
      </c>
      <c r="O559" s="72">
        <v>43629</v>
      </c>
      <c r="P559" s="71"/>
      <c r="Q559" s="72"/>
      <c r="T559" t="str">
        <f t="shared" ca="1" si="29"/>
        <v>Vencida</v>
      </c>
      <c r="U559">
        <f t="shared" ca="1" si="30"/>
        <v>1019</v>
      </c>
      <c r="V559" t="str">
        <f t="shared" ca="1" si="26"/>
        <v xml:space="preserve"> </v>
      </c>
    </row>
    <row r="560" spans="1:22">
      <c r="A560" s="3">
        <v>9003743645</v>
      </c>
      <c r="B560" s="30" t="str">
        <f>VLOOKUP(A560,EMPRESAS!$A$1:$B$245,2,0)</f>
        <v>SERVITRANSPORTES RIVERA CRUZ S.A.S. ANTES SERVITRANSPORTES  RIVERA CRUZ EMPRESA UNIPERSONAL "SERVIRIVERA"</v>
      </c>
      <c r="C560" s="2" t="str">
        <f>VLOOKUP(A560,EMPRESAS!$A$1:$C$245,3,0)</f>
        <v>Carga General e H.C</v>
      </c>
      <c r="D560" s="23" t="s">
        <v>1282</v>
      </c>
      <c r="E560" s="60">
        <v>30410041</v>
      </c>
      <c r="F560" s="60" t="s">
        <v>653</v>
      </c>
      <c r="G560" s="60">
        <v>821</v>
      </c>
      <c r="H560" s="60" t="s">
        <v>841</v>
      </c>
      <c r="I560" s="70" t="str">
        <f>VLOOKUP(A560,EMPRESAS!$A$1:$I$245,9,0)</f>
        <v>GUAVIARE</v>
      </c>
      <c r="J560" s="71">
        <v>1</v>
      </c>
      <c r="K560" s="71" t="str">
        <f>VLOOKUP(J560,AUXILIAR_TIPO_ASEGURADORA!$A$2:$B$19,2,0)</f>
        <v>PREVISORA</v>
      </c>
      <c r="L560" s="71">
        <v>3000242</v>
      </c>
      <c r="M560" s="72">
        <v>43443</v>
      </c>
      <c r="N560" s="71">
        <v>3000398</v>
      </c>
      <c r="O560" s="72">
        <v>43443</v>
      </c>
      <c r="P560" s="71"/>
      <c r="Q560" s="72"/>
      <c r="T560" t="str">
        <f t="shared" ca="1" si="29"/>
        <v>Vencida</v>
      </c>
      <c r="U560">
        <f t="shared" ca="1" si="30"/>
        <v>1205</v>
      </c>
      <c r="V560" t="str">
        <f t="shared" ca="1" si="26"/>
        <v xml:space="preserve"> </v>
      </c>
    </row>
    <row r="561" spans="1:22">
      <c r="A561" s="3">
        <v>9003743645</v>
      </c>
      <c r="B561" s="30" t="str">
        <f>VLOOKUP(A561,EMPRESAS!$A$1:$B$245,2,0)</f>
        <v>SERVITRANSPORTES RIVERA CRUZ S.A.S. ANTES SERVITRANSPORTES  RIVERA CRUZ EMPRESA UNIPERSONAL "SERVIRIVERA"</v>
      </c>
      <c r="C561" s="2" t="str">
        <f>VLOOKUP(A561,EMPRESAS!$A$1:$C$245,3,0)</f>
        <v>Carga General e H.C</v>
      </c>
      <c r="D561" s="23" t="s">
        <v>1283</v>
      </c>
      <c r="E561" s="60">
        <v>30410098</v>
      </c>
      <c r="F561" s="60" t="s">
        <v>653</v>
      </c>
      <c r="G561" s="60">
        <v>248</v>
      </c>
      <c r="H561" s="60" t="s">
        <v>841</v>
      </c>
      <c r="I561" s="70" t="str">
        <f>VLOOKUP(A561,EMPRESAS!$A$1:$I$245,9,0)</f>
        <v>GUAVIARE</v>
      </c>
      <c r="J561" s="71">
        <v>1</v>
      </c>
      <c r="K561" s="71" t="str">
        <f>VLOOKUP(J561,AUXILIAR_TIPO_ASEGURADORA!$A$2:$B$19,2,0)</f>
        <v>PREVISORA</v>
      </c>
      <c r="L561" s="71">
        <v>3000569</v>
      </c>
      <c r="M561" s="72">
        <v>43622</v>
      </c>
      <c r="N561" s="71">
        <v>3000951</v>
      </c>
      <c r="O561" s="72">
        <v>43622</v>
      </c>
      <c r="P561" s="71"/>
      <c r="Q561" s="71"/>
      <c r="T561" t="str">
        <f t="shared" ca="1" si="29"/>
        <v>Vencida</v>
      </c>
      <c r="U561">
        <f t="shared" ca="1" si="30"/>
        <v>1026</v>
      </c>
      <c r="V561" t="str">
        <f t="shared" ca="1" si="26"/>
        <v xml:space="preserve"> </v>
      </c>
    </row>
    <row r="562" spans="1:22">
      <c r="A562" s="3">
        <v>9003743645</v>
      </c>
      <c r="B562" s="30" t="str">
        <f>VLOOKUP(A562,EMPRESAS!$A$1:$B$245,2,0)</f>
        <v>SERVITRANSPORTES RIVERA CRUZ S.A.S. ANTES SERVITRANSPORTES  RIVERA CRUZ EMPRESA UNIPERSONAL "SERVIRIVERA"</v>
      </c>
      <c r="C562" s="2" t="str">
        <f>VLOOKUP(A562,EMPRESAS!$A$1:$C$245,3,0)</f>
        <v>Carga General e H.C</v>
      </c>
      <c r="D562" s="23" t="s">
        <v>1284</v>
      </c>
      <c r="E562" s="60">
        <v>30520154</v>
      </c>
      <c r="F562" s="60" t="s">
        <v>882</v>
      </c>
      <c r="G562" s="60">
        <v>18</v>
      </c>
      <c r="H562" s="60" t="s">
        <v>841</v>
      </c>
      <c r="I562" s="70" t="str">
        <f>VLOOKUP(A562,EMPRESAS!$A$1:$I$245,9,0)</f>
        <v>GUAVIARE</v>
      </c>
      <c r="J562" s="71">
        <v>1</v>
      </c>
      <c r="K562" s="71" t="str">
        <f>VLOOKUP(J562,AUXILIAR_TIPO_ASEGURADORA!$A$2:$B$19,2,0)</f>
        <v>PREVISORA</v>
      </c>
      <c r="L562" s="71">
        <v>3000242</v>
      </c>
      <c r="M562" s="72">
        <v>43443</v>
      </c>
      <c r="N562" s="71">
        <v>3000398</v>
      </c>
      <c r="O562" s="72">
        <v>43443</v>
      </c>
      <c r="P562" s="71"/>
      <c r="Q562" s="72"/>
      <c r="T562" t="str">
        <f t="shared" ca="1" si="29"/>
        <v>Vencida</v>
      </c>
      <c r="U562">
        <f t="shared" ca="1" si="30"/>
        <v>1205</v>
      </c>
      <c r="V562" t="str">
        <f t="shared" ca="1" si="26"/>
        <v xml:space="preserve"> </v>
      </c>
    </row>
    <row r="563" spans="1:22">
      <c r="A563" s="3">
        <v>9003743645</v>
      </c>
      <c r="B563" s="30" t="str">
        <f>VLOOKUP(A563,EMPRESAS!$A$1:$B$245,2,0)</f>
        <v>SERVITRANSPORTES RIVERA CRUZ S.A.S. ANTES SERVITRANSPORTES  RIVERA CRUZ EMPRESA UNIPERSONAL "SERVIRIVERA"</v>
      </c>
      <c r="C563" s="2" t="str">
        <f>VLOOKUP(A563,EMPRESAS!$A$1:$C$245,3,0)</f>
        <v>Carga General e H.C</v>
      </c>
      <c r="D563" s="23" t="s">
        <v>1285</v>
      </c>
      <c r="E563" s="60">
        <v>304220254</v>
      </c>
      <c r="F563" s="60" t="s">
        <v>651</v>
      </c>
      <c r="G563" s="60">
        <v>22</v>
      </c>
      <c r="H563" s="60" t="s">
        <v>841</v>
      </c>
      <c r="I563" s="70" t="str">
        <f>VLOOKUP(A563,EMPRESAS!$A$1:$I$245,9,0)</f>
        <v>GUAVIARE</v>
      </c>
      <c r="J563" s="71">
        <v>1</v>
      </c>
      <c r="K563" s="71" t="str">
        <f>VLOOKUP(J563,AUXILIAR_TIPO_ASEGURADORA!$A$2:$B$19,2,0)</f>
        <v>PREVISORA</v>
      </c>
      <c r="L563" s="71">
        <v>3000242</v>
      </c>
      <c r="M563" s="72">
        <v>43443</v>
      </c>
      <c r="N563" s="71">
        <v>3000398</v>
      </c>
      <c r="O563" s="72">
        <v>43443</v>
      </c>
      <c r="P563" s="71"/>
      <c r="Q563" s="72"/>
      <c r="T563" t="str">
        <f t="shared" ca="1" si="29"/>
        <v>Vencida</v>
      </c>
      <c r="U563">
        <f t="shared" ca="1" si="30"/>
        <v>1205</v>
      </c>
      <c r="V563" t="str">
        <f t="shared" ca="1" si="26"/>
        <v xml:space="preserve"> </v>
      </c>
    </row>
    <row r="564" spans="1:22">
      <c r="A564" s="3">
        <v>9003743645</v>
      </c>
      <c r="B564" s="30" t="str">
        <f>VLOOKUP(A564,EMPRESAS!$A$1:$B$245,2,0)</f>
        <v>SERVITRANSPORTES RIVERA CRUZ S.A.S. ANTES SERVITRANSPORTES  RIVERA CRUZ EMPRESA UNIPERSONAL "SERVIRIVERA"</v>
      </c>
      <c r="C564" s="2" t="str">
        <f>VLOOKUP(A564,EMPRESAS!$A$1:$C$245,3,0)</f>
        <v>Carga General e H.C</v>
      </c>
      <c r="D564" s="23" t="s">
        <v>1286</v>
      </c>
      <c r="E564" s="60">
        <v>30310024</v>
      </c>
      <c r="F564" s="60" t="s">
        <v>653</v>
      </c>
      <c r="G564" s="60">
        <v>1029</v>
      </c>
      <c r="H564" s="60" t="s">
        <v>841</v>
      </c>
      <c r="I564" s="70" t="str">
        <f>VLOOKUP(A564,EMPRESAS!$A$1:$I$245,9,0)</f>
        <v>GUAVIARE</v>
      </c>
      <c r="J564" s="71">
        <v>1</v>
      </c>
      <c r="K564" s="71" t="str">
        <f>VLOOKUP(J564,AUXILIAR_TIPO_ASEGURADORA!$A$2:$B$19,2,0)</f>
        <v>PREVISORA</v>
      </c>
      <c r="L564" s="71">
        <v>3000459</v>
      </c>
      <c r="M564" s="72">
        <v>43616</v>
      </c>
      <c r="N564" s="71">
        <v>3000734</v>
      </c>
      <c r="O564" s="72">
        <v>43616</v>
      </c>
      <c r="P564" s="71"/>
      <c r="Q564" s="72"/>
      <c r="T564" t="str">
        <f t="shared" ca="1" si="29"/>
        <v>Vencida</v>
      </c>
      <c r="U564">
        <f t="shared" ca="1" si="30"/>
        <v>1032</v>
      </c>
      <c r="V564" t="str">
        <f t="shared" ca="1" si="26"/>
        <v xml:space="preserve"> </v>
      </c>
    </row>
    <row r="565" spans="1:22">
      <c r="A565" s="3">
        <v>9003743645</v>
      </c>
      <c r="B565" s="30" t="str">
        <f>VLOOKUP(A565,EMPRESAS!$A$1:$B$245,2,0)</f>
        <v>SERVITRANSPORTES RIVERA CRUZ S.A.S. ANTES SERVITRANSPORTES  RIVERA CRUZ EMPRESA UNIPERSONAL "SERVIRIVERA"</v>
      </c>
      <c r="C565" s="2" t="str">
        <f>VLOOKUP(A565,EMPRESAS!$A$1:$C$245,3,0)</f>
        <v>Carga General e H.C</v>
      </c>
      <c r="D565" s="23" t="s">
        <v>1287</v>
      </c>
      <c r="E565" s="60">
        <v>30523782</v>
      </c>
      <c r="F565" s="60" t="s">
        <v>1139</v>
      </c>
      <c r="G565" s="60">
        <v>3</v>
      </c>
      <c r="H565" s="60" t="s">
        <v>841</v>
      </c>
      <c r="I565" s="70" t="str">
        <f>VLOOKUP(A565,EMPRESAS!$A$1:$I$245,9,0)</f>
        <v>GUAVIARE</v>
      </c>
      <c r="J565" s="71">
        <v>1</v>
      </c>
      <c r="K565" s="71" t="str">
        <f>VLOOKUP(J565,AUXILIAR_TIPO_ASEGURADORA!$A$2:$B$19,2,0)</f>
        <v>PREVISORA</v>
      </c>
      <c r="L565" s="71">
        <v>3000459</v>
      </c>
      <c r="M565" s="72">
        <v>43616</v>
      </c>
      <c r="N565" s="71">
        <v>3000734</v>
      </c>
      <c r="O565" s="72">
        <v>43616</v>
      </c>
      <c r="P565" s="71"/>
      <c r="Q565" s="72"/>
      <c r="T565" t="str">
        <f t="shared" ca="1" si="29"/>
        <v>Vencida</v>
      </c>
      <c r="U565">
        <f t="shared" ca="1" si="30"/>
        <v>1032</v>
      </c>
      <c r="V565" t="str">
        <f t="shared" ca="1" si="26"/>
        <v xml:space="preserve"> </v>
      </c>
    </row>
    <row r="566" spans="1:22">
      <c r="A566" s="3">
        <v>9003743645</v>
      </c>
      <c r="B566" s="30" t="str">
        <f>VLOOKUP(A566,EMPRESAS!$A$1:$B$245,2,0)</f>
        <v>SERVITRANSPORTES RIVERA CRUZ S.A.S. ANTES SERVITRANSPORTES  RIVERA CRUZ EMPRESA UNIPERSONAL "SERVIRIVERA"</v>
      </c>
      <c r="C566" s="2" t="str">
        <f>VLOOKUP(A566,EMPRESAS!$A$1:$C$245,3,0)</f>
        <v>Carga General e H.C</v>
      </c>
      <c r="D566" s="23" t="s">
        <v>1288</v>
      </c>
      <c r="E566" s="60">
        <v>30523608</v>
      </c>
      <c r="F566" s="60" t="s">
        <v>651</v>
      </c>
      <c r="G566" s="60">
        <v>19</v>
      </c>
      <c r="H566" s="60" t="s">
        <v>841</v>
      </c>
      <c r="I566" s="70" t="str">
        <f>VLOOKUP(A566,EMPRESAS!$A$1:$I$245,9,0)</f>
        <v>GUAVIARE</v>
      </c>
      <c r="J566" s="71">
        <v>1</v>
      </c>
      <c r="K566" s="71" t="str">
        <f>VLOOKUP(J566,AUXILIAR_TIPO_ASEGURADORA!$A$2:$B$19,2,0)</f>
        <v>PREVISORA</v>
      </c>
      <c r="L566" s="71">
        <v>3000459</v>
      </c>
      <c r="M566" s="72">
        <v>43616</v>
      </c>
      <c r="N566" s="71">
        <v>3000734</v>
      </c>
      <c r="O566" s="72">
        <v>43616</v>
      </c>
      <c r="P566" s="71"/>
      <c r="Q566" s="72"/>
      <c r="T566" t="str">
        <f t="shared" ca="1" si="29"/>
        <v>Vencida</v>
      </c>
      <c r="U566">
        <f t="shared" ca="1" si="30"/>
        <v>1032</v>
      </c>
      <c r="V566" t="str">
        <f t="shared" ca="1" si="26"/>
        <v xml:space="preserve"> </v>
      </c>
    </row>
    <row r="567" spans="1:22">
      <c r="A567" s="3">
        <v>9003743645</v>
      </c>
      <c r="B567" s="30" t="str">
        <f>VLOOKUP(A567,EMPRESAS!$A$1:$B$245,2,0)</f>
        <v>SERVITRANSPORTES RIVERA CRUZ S.A.S. ANTES SERVITRANSPORTES  RIVERA CRUZ EMPRESA UNIPERSONAL "SERVIRIVERA"</v>
      </c>
      <c r="C567" s="2" t="str">
        <f>VLOOKUP(A567,EMPRESAS!$A$1:$C$245,3,0)</f>
        <v>Carga General e H.C</v>
      </c>
      <c r="D567" s="23" t="s">
        <v>1289</v>
      </c>
      <c r="E567" s="60">
        <v>30420101</v>
      </c>
      <c r="F567" s="60" t="s">
        <v>653</v>
      </c>
      <c r="G567" s="60">
        <v>20</v>
      </c>
      <c r="H567" s="60" t="s">
        <v>841</v>
      </c>
      <c r="I567" s="70" t="str">
        <f>VLOOKUP(A567,EMPRESAS!$A$1:$I$245,9,0)</f>
        <v>GUAVIARE</v>
      </c>
      <c r="J567" s="71">
        <v>1</v>
      </c>
      <c r="K567" s="71" t="str">
        <f>VLOOKUP(J567,AUXILIAR_TIPO_ASEGURADORA!$A$2:$B$19,2,0)</f>
        <v>PREVISORA</v>
      </c>
      <c r="L567" s="71">
        <v>3000242</v>
      </c>
      <c r="M567" s="72">
        <v>43443</v>
      </c>
      <c r="N567" s="71">
        <v>3000398</v>
      </c>
      <c r="O567" s="72">
        <v>43443</v>
      </c>
      <c r="P567" s="71"/>
      <c r="Q567" s="72"/>
      <c r="T567" t="str">
        <f t="shared" ca="1" si="29"/>
        <v>Vencida</v>
      </c>
      <c r="U567">
        <f t="shared" ca="1" si="30"/>
        <v>1205</v>
      </c>
      <c r="V567" t="str">
        <f t="shared" ca="1" si="26"/>
        <v xml:space="preserve"> </v>
      </c>
    </row>
    <row r="568" spans="1:22">
      <c r="A568" s="3">
        <v>9003743645</v>
      </c>
      <c r="B568" s="30" t="str">
        <f>VLOOKUP(A568,EMPRESAS!$A$1:$B$245,2,0)</f>
        <v>SERVITRANSPORTES RIVERA CRUZ S.A.S. ANTES SERVITRANSPORTES  RIVERA CRUZ EMPRESA UNIPERSONAL "SERVIRIVERA"</v>
      </c>
      <c r="C568" s="2" t="str">
        <f>VLOOKUP(A568,EMPRESAS!$A$1:$C$245,3,0)</f>
        <v>Carga General e H.C</v>
      </c>
      <c r="D568" s="23" t="s">
        <v>1290</v>
      </c>
      <c r="E568" s="60">
        <v>30415520</v>
      </c>
      <c r="F568" s="60" t="s">
        <v>653</v>
      </c>
      <c r="G568" s="60">
        <v>703</v>
      </c>
      <c r="H568" s="60" t="s">
        <v>841</v>
      </c>
      <c r="I568" s="70" t="str">
        <f>VLOOKUP(A568,EMPRESAS!$A$1:$I$245,9,0)</f>
        <v>GUAVIARE</v>
      </c>
      <c r="J568" s="71">
        <v>1</v>
      </c>
      <c r="K568" s="71" t="str">
        <f>VLOOKUP(J568,AUXILIAR_TIPO_ASEGURADORA!$A$2:$B$19,2,0)</f>
        <v>PREVISORA</v>
      </c>
      <c r="L568" s="71">
        <v>3000568</v>
      </c>
      <c r="M568" s="72">
        <v>43629</v>
      </c>
      <c r="N568" s="71">
        <v>3000750</v>
      </c>
      <c r="O568" s="72">
        <v>43629</v>
      </c>
      <c r="P568" s="71"/>
      <c r="Q568" s="72"/>
      <c r="T568" t="str">
        <f t="shared" ca="1" si="29"/>
        <v>Vencida</v>
      </c>
      <c r="U568">
        <f t="shared" ca="1" si="30"/>
        <v>1019</v>
      </c>
      <c r="V568" t="str">
        <f t="shared" ca="1" si="26"/>
        <v xml:space="preserve"> </v>
      </c>
    </row>
    <row r="569" spans="1:22">
      <c r="A569" s="3">
        <v>9003743645</v>
      </c>
      <c r="B569" s="30" t="str">
        <f>VLOOKUP(A569,EMPRESAS!$A$1:$B$245,2,0)</f>
        <v>SERVITRANSPORTES RIVERA CRUZ S.A.S. ANTES SERVITRANSPORTES  RIVERA CRUZ EMPRESA UNIPERSONAL "SERVIRIVERA"</v>
      </c>
      <c r="C569" s="2" t="str">
        <f>VLOOKUP(A569,EMPRESAS!$A$1:$C$245,3,0)</f>
        <v>Carga General e H.C</v>
      </c>
      <c r="D569" s="23" t="s">
        <v>1291</v>
      </c>
      <c r="E569" s="60">
        <v>30510017</v>
      </c>
      <c r="F569" s="60" t="s">
        <v>653</v>
      </c>
      <c r="G569" s="60">
        <v>920</v>
      </c>
      <c r="H569" s="60" t="s">
        <v>841</v>
      </c>
      <c r="I569" s="70" t="str">
        <f>VLOOKUP(A569,EMPRESAS!$A$1:$I$245,9,0)</f>
        <v>GUAVIARE</v>
      </c>
      <c r="J569" s="71">
        <v>1</v>
      </c>
      <c r="K569" s="71" t="str">
        <f>VLOOKUP(J569,AUXILIAR_TIPO_ASEGURADORA!$A$2:$B$19,2,0)</f>
        <v>PREVISORA</v>
      </c>
      <c r="L569" s="71">
        <v>3000466</v>
      </c>
      <c r="M569" s="72">
        <v>43629</v>
      </c>
      <c r="N569" s="71">
        <v>3000747</v>
      </c>
      <c r="O569" s="72">
        <v>43629</v>
      </c>
      <c r="P569" s="71"/>
      <c r="Q569" s="72"/>
      <c r="T569" t="str">
        <f t="shared" ca="1" si="29"/>
        <v>Vencida</v>
      </c>
      <c r="U569">
        <f t="shared" ca="1" si="30"/>
        <v>1019</v>
      </c>
      <c r="V569" t="str">
        <f t="shared" ca="1" si="26"/>
        <v xml:space="preserve"> </v>
      </c>
    </row>
    <row r="570" spans="1:22">
      <c r="A570" s="3">
        <v>9003743645</v>
      </c>
      <c r="B570" s="30" t="str">
        <f>VLOOKUP(A570,EMPRESAS!$A$1:$B$245,2,0)</f>
        <v>SERVITRANSPORTES RIVERA CRUZ S.A.S. ANTES SERVITRANSPORTES  RIVERA CRUZ EMPRESA UNIPERSONAL "SERVIRIVERA"</v>
      </c>
      <c r="C570" s="2" t="str">
        <f>VLOOKUP(A570,EMPRESAS!$A$1:$C$245,3,0)</f>
        <v>Carga General e H.C</v>
      </c>
      <c r="D570" s="23" t="s">
        <v>1292</v>
      </c>
      <c r="E570" s="60">
        <v>30523698</v>
      </c>
      <c r="F570" s="60" t="s">
        <v>651</v>
      </c>
      <c r="G570" s="60">
        <v>18</v>
      </c>
      <c r="H570" s="60" t="s">
        <v>841</v>
      </c>
      <c r="I570" s="70" t="str">
        <f>VLOOKUP(A570,EMPRESAS!$A$1:$I$245,9,0)</f>
        <v>GUAVIARE</v>
      </c>
      <c r="J570" s="71">
        <v>1</v>
      </c>
      <c r="K570" s="71" t="str">
        <f>VLOOKUP(J570,AUXILIAR_TIPO_ASEGURADORA!$A$2:$B$19,2,0)</f>
        <v>PREVISORA</v>
      </c>
      <c r="L570" s="71">
        <v>3000568</v>
      </c>
      <c r="M570" s="72">
        <v>43629</v>
      </c>
      <c r="N570" s="71">
        <v>3000750</v>
      </c>
      <c r="O570" s="72">
        <v>43629</v>
      </c>
      <c r="P570" s="71"/>
      <c r="Q570" s="72"/>
      <c r="T570" t="str">
        <f t="shared" ca="1" si="29"/>
        <v>Vencida</v>
      </c>
      <c r="U570">
        <f t="shared" ca="1" si="30"/>
        <v>1019</v>
      </c>
      <c r="V570" t="str">
        <f t="shared" ca="1" si="26"/>
        <v xml:space="preserve"> </v>
      </c>
    </row>
    <row r="571" spans="1:22">
      <c r="A571" s="3">
        <v>9003743645</v>
      </c>
      <c r="B571" s="30" t="str">
        <f>VLOOKUP(A571,EMPRESAS!$A$1:$B$245,2,0)</f>
        <v>SERVITRANSPORTES RIVERA CRUZ S.A.S. ANTES SERVITRANSPORTES  RIVERA CRUZ EMPRESA UNIPERSONAL "SERVIRIVERA"</v>
      </c>
      <c r="C571" s="2" t="str">
        <f>VLOOKUP(A571,EMPRESAS!$A$1:$C$245,3,0)</f>
        <v>Carga General e H.C</v>
      </c>
      <c r="D571" s="23" t="s">
        <v>1293</v>
      </c>
      <c r="E571" s="60">
        <v>30410146</v>
      </c>
      <c r="F571" s="60" t="s">
        <v>653</v>
      </c>
      <c r="G571" s="60">
        <v>262</v>
      </c>
      <c r="H571" s="60" t="s">
        <v>841</v>
      </c>
      <c r="I571" s="70" t="str">
        <f>VLOOKUP(A571,EMPRESAS!$A$1:$I$245,9,0)</f>
        <v>GUAVIARE</v>
      </c>
      <c r="J571" s="71">
        <v>1</v>
      </c>
      <c r="K571" s="71" t="str">
        <f>VLOOKUP(J571,AUXILIAR_TIPO_ASEGURADORA!$A$2:$B$19,2,0)</f>
        <v>PREVISORA</v>
      </c>
      <c r="L571" s="71">
        <v>3000556</v>
      </c>
      <c r="M571" s="72">
        <v>43571</v>
      </c>
      <c r="N571" s="71">
        <v>3000929</v>
      </c>
      <c r="O571" s="72">
        <v>43571</v>
      </c>
      <c r="P571" s="71"/>
      <c r="Q571" s="72"/>
      <c r="T571" t="str">
        <f t="shared" ca="1" si="29"/>
        <v>Vencida</v>
      </c>
      <c r="U571">
        <f t="shared" ca="1" si="30"/>
        <v>1077</v>
      </c>
      <c r="V571" t="str">
        <f t="shared" ca="1" si="26"/>
        <v xml:space="preserve"> </v>
      </c>
    </row>
    <row r="572" spans="1:22">
      <c r="A572" s="3">
        <v>9003743645</v>
      </c>
      <c r="B572" s="30" t="str">
        <f>VLOOKUP(A572,EMPRESAS!$A$1:$B$245,2,0)</f>
        <v>SERVITRANSPORTES RIVERA CRUZ S.A.S. ANTES SERVITRANSPORTES  RIVERA CRUZ EMPRESA UNIPERSONAL "SERVIRIVERA"</v>
      </c>
      <c r="C572" s="2" t="str">
        <f>VLOOKUP(A572,EMPRESAS!$A$1:$C$245,3,0)</f>
        <v>Carga General e H.C</v>
      </c>
      <c r="D572" s="23" t="s">
        <v>1294</v>
      </c>
      <c r="E572" s="60">
        <v>30510008</v>
      </c>
      <c r="F572" s="60" t="s">
        <v>653</v>
      </c>
      <c r="G572" s="60">
        <v>609</v>
      </c>
      <c r="H572" s="60" t="s">
        <v>841</v>
      </c>
      <c r="I572" s="70" t="str">
        <f>VLOOKUP(A572,EMPRESAS!$A$1:$I$245,9,0)</f>
        <v>GUAVIARE</v>
      </c>
      <c r="J572" s="71">
        <v>1</v>
      </c>
      <c r="K572" s="71" t="str">
        <f>VLOOKUP(J572,AUXILIAR_TIPO_ASEGURADORA!$A$2:$B$19,2,0)</f>
        <v>PREVISORA</v>
      </c>
      <c r="L572" s="71">
        <v>3000564</v>
      </c>
      <c r="M572" s="72">
        <v>43607</v>
      </c>
      <c r="N572" s="71">
        <v>3000946</v>
      </c>
      <c r="O572" s="72">
        <v>43607</v>
      </c>
      <c r="P572" s="71"/>
      <c r="Q572" s="72"/>
      <c r="T572" t="str">
        <f t="shared" ca="1" si="29"/>
        <v>Vencida</v>
      </c>
      <c r="U572">
        <f t="shared" ca="1" si="30"/>
        <v>1041</v>
      </c>
      <c r="V572" t="str">
        <f t="shared" ca="1" si="26"/>
        <v xml:space="preserve"> </v>
      </c>
    </row>
    <row r="573" spans="1:22">
      <c r="A573" s="3">
        <v>9003743645</v>
      </c>
      <c r="B573" s="30" t="str">
        <f>VLOOKUP(A573,EMPRESAS!$A$1:$B$245,2,0)</f>
        <v>SERVITRANSPORTES RIVERA CRUZ S.A.S. ANTES SERVITRANSPORTES  RIVERA CRUZ EMPRESA UNIPERSONAL "SERVIRIVERA"</v>
      </c>
      <c r="C573" s="2" t="str">
        <f>VLOOKUP(A573,EMPRESAS!$A$1:$C$245,3,0)</f>
        <v>Carga General e H.C</v>
      </c>
      <c r="D573" s="23" t="s">
        <v>1295</v>
      </c>
      <c r="E573" s="60">
        <v>30220955</v>
      </c>
      <c r="F573" s="60" t="s">
        <v>653</v>
      </c>
      <c r="G573" s="60">
        <v>22</v>
      </c>
      <c r="H573" s="60" t="s">
        <v>841</v>
      </c>
      <c r="I573" s="70" t="str">
        <f>VLOOKUP(A573,EMPRESAS!$A$1:$I$245,9,0)</f>
        <v>GUAVIARE</v>
      </c>
      <c r="J573" s="71">
        <v>1</v>
      </c>
      <c r="K573" s="71" t="str">
        <f>VLOOKUP(J573,AUXILIAR_TIPO_ASEGURADORA!$A$2:$B$19,2,0)</f>
        <v>PREVISORA</v>
      </c>
      <c r="L573" s="71">
        <v>3000564</v>
      </c>
      <c r="M573" s="72">
        <v>43607</v>
      </c>
      <c r="N573" s="71">
        <v>3000946</v>
      </c>
      <c r="O573" s="72">
        <v>43607</v>
      </c>
      <c r="P573" s="71"/>
      <c r="Q573" s="72"/>
      <c r="T573" t="str">
        <f t="shared" ca="1" si="29"/>
        <v>Vencida</v>
      </c>
      <c r="U573">
        <f t="shared" ca="1" si="30"/>
        <v>1041</v>
      </c>
      <c r="V573" t="str">
        <f t="shared" ca="1" si="26"/>
        <v xml:space="preserve"> </v>
      </c>
    </row>
    <row r="574" spans="1:22">
      <c r="A574" s="3">
        <v>9003743645</v>
      </c>
      <c r="B574" s="30" t="str">
        <f>VLOOKUP(A574,EMPRESAS!$A$1:$B$245,2,0)</f>
        <v>SERVITRANSPORTES RIVERA CRUZ S.A.S. ANTES SERVITRANSPORTES  RIVERA CRUZ EMPRESA UNIPERSONAL "SERVIRIVERA"</v>
      </c>
      <c r="C574" s="2" t="str">
        <f>VLOOKUP(A574,EMPRESAS!$A$1:$C$245,3,0)</f>
        <v>Carga General e H.C</v>
      </c>
      <c r="D574" s="23" t="s">
        <v>1296</v>
      </c>
      <c r="E574" s="60">
        <v>30322087</v>
      </c>
      <c r="F574" s="60" t="s">
        <v>651</v>
      </c>
      <c r="G574" s="60">
        <v>23</v>
      </c>
      <c r="H574" s="60" t="s">
        <v>841</v>
      </c>
      <c r="I574" s="70" t="str">
        <f>VLOOKUP(A574,EMPRESAS!$A$1:$I$245,9,0)</f>
        <v>GUAVIARE</v>
      </c>
      <c r="J574" s="71">
        <v>1</v>
      </c>
      <c r="K574" s="71" t="str">
        <f>VLOOKUP(J574,AUXILIAR_TIPO_ASEGURADORA!$A$2:$B$19,2,0)</f>
        <v>PREVISORA</v>
      </c>
      <c r="L574" s="71">
        <v>3000373</v>
      </c>
      <c r="M574" s="72">
        <v>43570</v>
      </c>
      <c r="N574" s="71">
        <v>3000576</v>
      </c>
      <c r="O574" s="72">
        <v>43570</v>
      </c>
      <c r="P574" s="71"/>
      <c r="Q574" s="72"/>
      <c r="T574" t="str">
        <f t="shared" ca="1" si="29"/>
        <v>Vencida</v>
      </c>
      <c r="U574">
        <f t="shared" ca="1" si="30"/>
        <v>1078</v>
      </c>
      <c r="V574" t="str">
        <f t="shared" ref="V574:V651" ca="1" si="31">IF(U574=-$AA$1,"Proxima a vencer"," ")</f>
        <v xml:space="preserve"> </v>
      </c>
    </row>
    <row r="575" spans="1:22">
      <c r="A575" s="3">
        <v>9003743645</v>
      </c>
      <c r="B575" s="30" t="str">
        <f>VLOOKUP(A575,EMPRESAS!$A$1:$B$245,2,0)</f>
        <v>SERVITRANSPORTES RIVERA CRUZ S.A.S. ANTES SERVITRANSPORTES  RIVERA CRUZ EMPRESA UNIPERSONAL "SERVIRIVERA"</v>
      </c>
      <c r="C575" s="2" t="str">
        <f>VLOOKUP(A575,EMPRESAS!$A$1:$C$245,3,0)</f>
        <v>Carga General e H.C</v>
      </c>
      <c r="D575" s="23" t="s">
        <v>1297</v>
      </c>
      <c r="E575" s="60">
        <v>30510019</v>
      </c>
      <c r="F575" s="60" t="s">
        <v>651</v>
      </c>
      <c r="G575" s="60">
        <v>62</v>
      </c>
      <c r="H575" s="60" t="s">
        <v>841</v>
      </c>
      <c r="I575" s="70" t="str">
        <f>VLOOKUP(A575,EMPRESAS!$A$1:$I$245,9,0)</f>
        <v>GUAVIARE</v>
      </c>
      <c r="J575" s="71">
        <v>1</v>
      </c>
      <c r="K575" s="71" t="str">
        <f>VLOOKUP(J575,AUXILIAR_TIPO_ASEGURADORA!$A$2:$B$19,2,0)</f>
        <v>PREVISORA</v>
      </c>
      <c r="L575" s="71">
        <v>3000373</v>
      </c>
      <c r="M575" s="72">
        <v>43570</v>
      </c>
      <c r="N575" s="71">
        <v>3000576</v>
      </c>
      <c r="O575" s="72">
        <v>43570</v>
      </c>
      <c r="P575" s="71"/>
      <c r="Q575" s="72"/>
      <c r="T575" t="str">
        <f t="shared" ca="1" si="29"/>
        <v>Vencida</v>
      </c>
      <c r="U575">
        <f t="shared" ca="1" si="30"/>
        <v>1078</v>
      </c>
      <c r="V575" t="str">
        <f t="shared" ca="1" si="31"/>
        <v xml:space="preserve"> </v>
      </c>
    </row>
    <row r="576" spans="1:22">
      <c r="A576" s="3">
        <v>9003743645</v>
      </c>
      <c r="B576" s="30" t="str">
        <f>VLOOKUP(A576,EMPRESAS!$A$1:$B$245,2,0)</f>
        <v>SERVITRANSPORTES RIVERA CRUZ S.A.S. ANTES SERVITRANSPORTES  RIVERA CRUZ EMPRESA UNIPERSONAL "SERVIRIVERA"</v>
      </c>
      <c r="C576" s="2" t="str">
        <f>VLOOKUP(A576,EMPRESAS!$A$1:$C$245,3,0)</f>
        <v>Carga General e H.C</v>
      </c>
      <c r="D576" s="23" t="s">
        <v>1040</v>
      </c>
      <c r="E576" s="60">
        <v>30421001</v>
      </c>
      <c r="F576" s="60" t="s">
        <v>653</v>
      </c>
      <c r="G576" s="60">
        <v>29</v>
      </c>
      <c r="H576" s="60" t="s">
        <v>841</v>
      </c>
      <c r="I576" s="70" t="str">
        <f>VLOOKUP(A576,EMPRESAS!$A$1:$I$245,9,0)</f>
        <v>GUAVIARE</v>
      </c>
      <c r="J576" s="71">
        <v>1</v>
      </c>
      <c r="K576" s="71" t="str">
        <f>VLOOKUP(J576,AUXILIAR_TIPO_ASEGURADORA!$A$2:$B$19,2,0)</f>
        <v>PREVISORA</v>
      </c>
      <c r="L576" s="71">
        <v>3000569</v>
      </c>
      <c r="M576" s="72">
        <v>43622</v>
      </c>
      <c r="N576" s="71">
        <v>3000951</v>
      </c>
      <c r="O576" s="72">
        <v>43622</v>
      </c>
      <c r="P576" s="71"/>
      <c r="Q576" s="72"/>
      <c r="T576" t="str">
        <f t="shared" ca="1" si="29"/>
        <v>Vencida</v>
      </c>
      <c r="U576">
        <f t="shared" ca="1" si="30"/>
        <v>1026</v>
      </c>
      <c r="V576" t="str">
        <f t="shared" ca="1" si="31"/>
        <v xml:space="preserve"> </v>
      </c>
    </row>
    <row r="577" spans="1:22">
      <c r="A577" s="3">
        <v>9003743645</v>
      </c>
      <c r="B577" s="30" t="str">
        <f>VLOOKUP(A577,EMPRESAS!$A$1:$B$245,2,0)</f>
        <v>SERVITRANSPORTES RIVERA CRUZ S.A.S. ANTES SERVITRANSPORTES  RIVERA CRUZ EMPRESA UNIPERSONAL "SERVIRIVERA"</v>
      </c>
      <c r="C577" s="2" t="str">
        <f>VLOOKUP(A577,EMPRESAS!$A$1:$C$245,3,0)</f>
        <v>Carga General e H.C</v>
      </c>
      <c r="D577" s="23" t="s">
        <v>1298</v>
      </c>
      <c r="E577" s="60">
        <v>30421980</v>
      </c>
      <c r="F577" s="60" t="s">
        <v>653</v>
      </c>
      <c r="G577" s="60">
        <v>45</v>
      </c>
      <c r="H577" s="60" t="s">
        <v>841</v>
      </c>
      <c r="I577" s="70" t="str">
        <f>VLOOKUP(A577,EMPRESAS!$A$1:$I$245,9,0)</f>
        <v>GUAVIARE</v>
      </c>
      <c r="J577" s="71">
        <v>1</v>
      </c>
      <c r="K577" s="71" t="str">
        <f>VLOOKUP(J577,AUXILIAR_TIPO_ASEGURADORA!$A$2:$B$19,2,0)</f>
        <v>PREVISORA</v>
      </c>
      <c r="L577" s="71">
        <v>3000569</v>
      </c>
      <c r="M577" s="72">
        <v>43622</v>
      </c>
      <c r="N577" s="71">
        <v>3000951</v>
      </c>
      <c r="O577" s="72">
        <v>43622</v>
      </c>
      <c r="P577" s="71"/>
      <c r="Q577" s="72"/>
      <c r="T577" t="str">
        <f t="shared" ca="1" si="29"/>
        <v>Vencida</v>
      </c>
      <c r="U577">
        <f t="shared" ca="1" si="30"/>
        <v>1026</v>
      </c>
      <c r="V577" t="str">
        <f t="shared" ca="1" si="31"/>
        <v xml:space="preserve"> </v>
      </c>
    </row>
    <row r="578" spans="1:22">
      <c r="A578" s="3">
        <v>9003743645</v>
      </c>
      <c r="B578" s="30" t="str">
        <f>VLOOKUP(A578,EMPRESAS!$A$1:$B$245,2,0)</f>
        <v>SERVITRANSPORTES RIVERA CRUZ S.A.S. ANTES SERVITRANSPORTES  RIVERA CRUZ EMPRESA UNIPERSONAL "SERVIRIVERA"</v>
      </c>
      <c r="C578" s="2" t="str">
        <f>VLOOKUP(A578,EMPRESAS!$A$1:$C$245,3,0)</f>
        <v>Carga General e H.C</v>
      </c>
      <c r="D578" s="23" t="s">
        <v>1299</v>
      </c>
      <c r="E578" s="60">
        <v>30420377</v>
      </c>
      <c r="F578" s="60" t="s">
        <v>653</v>
      </c>
      <c r="G578" s="60">
        <v>50</v>
      </c>
      <c r="H578" s="60" t="s">
        <v>841</v>
      </c>
      <c r="I578" s="70" t="str">
        <f>VLOOKUP(A578,EMPRESAS!$A$1:$I$245,9,0)</f>
        <v>GUAVIARE</v>
      </c>
      <c r="J578" s="71">
        <v>1</v>
      </c>
      <c r="K578" s="71" t="str">
        <f>VLOOKUP(J578,AUXILIAR_TIPO_ASEGURADORA!$A$2:$B$19,2,0)</f>
        <v>PREVISORA</v>
      </c>
      <c r="L578" s="71">
        <v>3000568</v>
      </c>
      <c r="M578" s="72">
        <v>43629</v>
      </c>
      <c r="N578" s="71">
        <v>3000750</v>
      </c>
      <c r="O578" s="72">
        <v>43629</v>
      </c>
      <c r="P578" s="71"/>
      <c r="Q578" s="72"/>
      <c r="T578" t="str">
        <f t="shared" ref="T578:T642" ca="1" si="32">IF(O578&lt;$Y$1,"Vencida","Vigente")</f>
        <v>Vencida</v>
      </c>
      <c r="U578">
        <f t="shared" ref="U578:U642" ca="1" si="33">$Y$1-O578</f>
        <v>1019</v>
      </c>
      <c r="V578" t="str">
        <f t="shared" ca="1" si="31"/>
        <v xml:space="preserve"> </v>
      </c>
    </row>
    <row r="579" spans="1:22">
      <c r="A579" s="3">
        <v>9003743645</v>
      </c>
      <c r="B579" s="30" t="str">
        <f>VLOOKUP(A579,EMPRESAS!$A$1:$B$245,2,0)</f>
        <v>SERVITRANSPORTES RIVERA CRUZ S.A.S. ANTES SERVITRANSPORTES  RIVERA CRUZ EMPRESA UNIPERSONAL "SERVIRIVERA"</v>
      </c>
      <c r="C579" s="2" t="str">
        <f>VLOOKUP(A579,EMPRESAS!$A$1:$C$245,3,0)</f>
        <v>Carga General e H.C</v>
      </c>
      <c r="D579" s="23" t="s">
        <v>1300</v>
      </c>
      <c r="E579" s="60">
        <v>30420710</v>
      </c>
      <c r="F579" s="60" t="s">
        <v>653</v>
      </c>
      <c r="G579" s="60">
        <v>19</v>
      </c>
      <c r="H579" s="60" t="s">
        <v>841</v>
      </c>
      <c r="I579" s="70" t="str">
        <f>VLOOKUP(A579,EMPRESAS!$A$1:$I$245,9,0)</f>
        <v>GUAVIARE</v>
      </c>
      <c r="J579" s="71">
        <v>1</v>
      </c>
      <c r="K579" s="71" t="str">
        <f>VLOOKUP(J579,AUXILIAR_TIPO_ASEGURADORA!$A$2:$B$19,2,0)</f>
        <v>PREVISORA</v>
      </c>
      <c r="L579" s="71">
        <v>3000585</v>
      </c>
      <c r="M579" s="72">
        <v>43691</v>
      </c>
      <c r="N579" s="71">
        <v>3000990</v>
      </c>
      <c r="O579" s="72">
        <v>43691</v>
      </c>
      <c r="P579" s="71"/>
      <c r="Q579" s="72"/>
      <c r="T579" t="str">
        <f t="shared" ca="1" si="32"/>
        <v>Vencida</v>
      </c>
      <c r="U579">
        <f t="shared" ca="1" si="33"/>
        <v>957</v>
      </c>
    </row>
    <row r="580" spans="1:22">
      <c r="A580" s="3">
        <v>9003743645</v>
      </c>
      <c r="B580" s="30" t="str">
        <f>VLOOKUP(A580,EMPRESAS!$A$1:$B$245,2,0)</f>
        <v>SERVITRANSPORTES RIVERA CRUZ S.A.S. ANTES SERVITRANSPORTES  RIVERA CRUZ EMPRESA UNIPERSONAL "SERVIRIVERA"</v>
      </c>
      <c r="C580" s="2" t="str">
        <f>VLOOKUP(A580,EMPRESAS!$A$1:$C$245,3,0)</f>
        <v>Carga General e H.C</v>
      </c>
      <c r="D580" s="23" t="s">
        <v>1301</v>
      </c>
      <c r="E580" s="60">
        <v>30420702</v>
      </c>
      <c r="F580" s="60" t="s">
        <v>653</v>
      </c>
      <c r="G580" s="60">
        <v>49</v>
      </c>
      <c r="H580" s="60" t="s">
        <v>841</v>
      </c>
      <c r="I580" s="70" t="str">
        <f>VLOOKUP(A580,EMPRESAS!$A$1:$I$245,9,0)</f>
        <v>GUAVIARE</v>
      </c>
      <c r="J580" s="71">
        <v>1</v>
      </c>
      <c r="K580" s="71" t="str">
        <f>VLOOKUP(J580,AUXILIAR_TIPO_ASEGURADORA!$A$2:$B$19,2,0)</f>
        <v>PREVISORA</v>
      </c>
      <c r="L580" s="71">
        <v>3000564</v>
      </c>
      <c r="M580" s="72">
        <v>43607</v>
      </c>
      <c r="N580" s="71">
        <v>3000946</v>
      </c>
      <c r="O580" s="72">
        <v>43607</v>
      </c>
      <c r="P580" s="71"/>
      <c r="Q580" s="72"/>
      <c r="T580" t="str">
        <f t="shared" ca="1" si="32"/>
        <v>Vencida</v>
      </c>
      <c r="U580">
        <f t="shared" ca="1" si="33"/>
        <v>1041</v>
      </c>
    </row>
    <row r="581" spans="1:22">
      <c r="A581" s="3">
        <v>9003743645</v>
      </c>
      <c r="B581" s="30" t="str">
        <f>VLOOKUP(A581,EMPRESAS!$A$1:$B$245,2,0)</f>
        <v>SERVITRANSPORTES RIVERA CRUZ S.A.S. ANTES SERVITRANSPORTES  RIVERA CRUZ EMPRESA UNIPERSONAL "SERVIRIVERA"</v>
      </c>
      <c r="C581" s="2" t="str">
        <f>VLOOKUP(A581,EMPRESAS!$A$1:$C$245,3,0)</f>
        <v>Carga General e H.C</v>
      </c>
      <c r="D581" s="23" t="s">
        <v>1302</v>
      </c>
      <c r="E581" s="60">
        <v>30415521</v>
      </c>
      <c r="F581" s="60" t="s">
        <v>653</v>
      </c>
      <c r="G581" s="60">
        <v>688</v>
      </c>
      <c r="H581" s="60" t="s">
        <v>841</v>
      </c>
      <c r="I581" s="70" t="str">
        <f>VLOOKUP(A581,EMPRESAS!$A$1:$I$245,9,0)</f>
        <v>GUAVIARE</v>
      </c>
      <c r="J581" s="71">
        <v>1</v>
      </c>
      <c r="K581" s="71" t="str">
        <f>VLOOKUP(J581,AUXILIAR_TIPO_ASEGURADORA!$A$2:$B$19,2,0)</f>
        <v>PREVISORA</v>
      </c>
      <c r="L581" s="71">
        <v>3000592</v>
      </c>
      <c r="M581" s="72">
        <v>43708</v>
      </c>
      <c r="N581" s="71">
        <v>3001007</v>
      </c>
      <c r="O581" s="72">
        <v>43708</v>
      </c>
      <c r="P581" s="71"/>
      <c r="Q581" s="72"/>
      <c r="T581" t="str">
        <f t="shared" ca="1" si="32"/>
        <v>Vencida</v>
      </c>
      <c r="U581">
        <f t="shared" ca="1" si="33"/>
        <v>940</v>
      </c>
    </row>
    <row r="582" spans="1:22">
      <c r="A582" s="3">
        <v>9003743645</v>
      </c>
      <c r="B582" s="30" t="str">
        <f>VLOOKUP(A582,EMPRESAS!$A$1:$B$245,2,0)</f>
        <v>SERVITRANSPORTES RIVERA CRUZ S.A.S. ANTES SERVITRANSPORTES  RIVERA CRUZ EMPRESA UNIPERSONAL "SERVIRIVERA"</v>
      </c>
      <c r="C582" s="2" t="str">
        <f>VLOOKUP(A582,EMPRESAS!$A$1:$C$245,3,0)</f>
        <v>Carga General e H.C</v>
      </c>
      <c r="D582" s="23" t="s">
        <v>1303</v>
      </c>
      <c r="E582" s="60">
        <v>30420760</v>
      </c>
      <c r="F582" s="60" t="s">
        <v>653</v>
      </c>
      <c r="G582" s="60">
        <v>29</v>
      </c>
      <c r="H582" s="60" t="s">
        <v>841</v>
      </c>
      <c r="I582" s="70" t="str">
        <f>VLOOKUP(A582,EMPRESAS!$A$1:$I$245,9,0)</f>
        <v>GUAVIARE</v>
      </c>
      <c r="J582" s="71">
        <v>1</v>
      </c>
      <c r="K582" s="71" t="str">
        <f>VLOOKUP(J582,AUXILIAR_TIPO_ASEGURADORA!$A$2:$B$19,2,0)</f>
        <v>PREVISORA</v>
      </c>
      <c r="L582" s="71">
        <v>3000592</v>
      </c>
      <c r="M582" s="72">
        <v>43708</v>
      </c>
      <c r="N582" s="71">
        <v>3001007</v>
      </c>
      <c r="O582" s="72">
        <v>43708</v>
      </c>
      <c r="P582" s="71"/>
      <c r="Q582" s="72"/>
      <c r="T582" t="str">
        <f t="shared" ca="1" si="32"/>
        <v>Vencida</v>
      </c>
      <c r="U582">
        <f t="shared" ca="1" si="33"/>
        <v>940</v>
      </c>
    </row>
    <row r="583" spans="1:22">
      <c r="A583" s="3">
        <v>9003743645</v>
      </c>
      <c r="B583" s="30" t="str">
        <f>VLOOKUP(A583,EMPRESAS!$A$1:$B$245,2,0)</f>
        <v>SERVITRANSPORTES RIVERA CRUZ S.A.S. ANTES SERVITRANSPORTES  RIVERA CRUZ EMPRESA UNIPERSONAL "SERVIRIVERA"</v>
      </c>
      <c r="C583" s="2" t="str">
        <f>VLOOKUP(A583,EMPRESAS!$A$1:$C$245,3,0)</f>
        <v>Carga General e H.C</v>
      </c>
      <c r="D583" s="23" t="s">
        <v>1304</v>
      </c>
      <c r="E583" s="60">
        <v>30421479</v>
      </c>
      <c r="F583" s="60" t="s">
        <v>653</v>
      </c>
      <c r="G583" s="60">
        <v>20</v>
      </c>
      <c r="H583" s="60" t="s">
        <v>841</v>
      </c>
      <c r="I583" s="70" t="str">
        <f>VLOOKUP(A583,EMPRESAS!$A$1:$I$245,9,0)</f>
        <v>GUAVIARE</v>
      </c>
      <c r="J583" s="71">
        <v>1</v>
      </c>
      <c r="K583" s="71" t="str">
        <f>VLOOKUP(J583,AUXILIAR_TIPO_ASEGURADORA!$A$2:$B$19,2,0)</f>
        <v>PREVISORA</v>
      </c>
      <c r="L583" s="71">
        <v>3000592</v>
      </c>
      <c r="M583" s="72">
        <v>43708</v>
      </c>
      <c r="N583" s="71">
        <v>3001007</v>
      </c>
      <c r="O583" s="72">
        <v>43708</v>
      </c>
      <c r="P583" s="71"/>
      <c r="Q583" s="72"/>
      <c r="T583" t="str">
        <f t="shared" ca="1" si="32"/>
        <v>Vencida</v>
      </c>
      <c r="U583">
        <f t="shared" ca="1" si="33"/>
        <v>940</v>
      </c>
    </row>
    <row r="584" spans="1:22">
      <c r="A584" s="3">
        <v>9003743645</v>
      </c>
      <c r="B584" s="30" t="str">
        <f>VLOOKUP(A584,EMPRESAS!$A$1:$B$245,2,0)</f>
        <v>SERVITRANSPORTES RIVERA CRUZ S.A.S. ANTES SERVITRANSPORTES  RIVERA CRUZ EMPRESA UNIPERSONAL "SERVIRIVERA"</v>
      </c>
      <c r="C584" s="2" t="str">
        <f>VLOOKUP(A584,EMPRESAS!$A$1:$C$245,3,0)</f>
        <v>Carga General e H.C</v>
      </c>
      <c r="D584" s="23" t="s">
        <v>932</v>
      </c>
      <c r="E584" s="60">
        <v>30420714</v>
      </c>
      <c r="F584" s="60" t="s">
        <v>653</v>
      </c>
      <c r="G584" s="60">
        <v>41</v>
      </c>
      <c r="H584" s="60" t="s">
        <v>841</v>
      </c>
      <c r="I584" s="70" t="str">
        <f>VLOOKUP(A584,EMPRESAS!$A$1:$I$245,9,0)</f>
        <v>GUAVIARE</v>
      </c>
      <c r="J584" s="71">
        <v>1</v>
      </c>
      <c r="K584" s="71" t="str">
        <f>VLOOKUP(J584,AUXILIAR_TIPO_ASEGURADORA!$A$2:$B$19,2,0)</f>
        <v>PREVISORA</v>
      </c>
      <c r="L584" s="71">
        <v>3000556</v>
      </c>
      <c r="M584" s="72">
        <v>43571</v>
      </c>
      <c r="N584" s="71">
        <v>3000929</v>
      </c>
      <c r="O584" s="72">
        <v>43571</v>
      </c>
      <c r="P584" s="71"/>
      <c r="Q584" s="72"/>
      <c r="T584" t="str">
        <f t="shared" ca="1" si="32"/>
        <v>Vencida</v>
      </c>
      <c r="U584">
        <f t="shared" ca="1" si="33"/>
        <v>1077</v>
      </c>
    </row>
    <row r="585" spans="1:22">
      <c r="A585" s="3">
        <v>9003743645</v>
      </c>
      <c r="B585" s="30" t="str">
        <f>VLOOKUP(A585,EMPRESAS!$A$1:$B$245,2,0)</f>
        <v>SERVITRANSPORTES RIVERA CRUZ S.A.S. ANTES SERVITRANSPORTES  RIVERA CRUZ EMPRESA UNIPERSONAL "SERVIRIVERA"</v>
      </c>
      <c r="C585" s="2" t="str">
        <f>VLOOKUP(A585,EMPRESAS!$A$1:$C$245,3,0)</f>
        <v>Carga General e H.C</v>
      </c>
      <c r="D585" s="23" t="s">
        <v>1305</v>
      </c>
      <c r="E585" s="60">
        <v>30510018</v>
      </c>
      <c r="F585" s="60" t="s">
        <v>653</v>
      </c>
      <c r="G585" s="60">
        <v>165</v>
      </c>
      <c r="H585" s="60" t="s">
        <v>841</v>
      </c>
      <c r="I585" s="70" t="str">
        <f>VLOOKUP(A585,EMPRESAS!$A$1:$I$245,9,0)</f>
        <v>GUAVIARE</v>
      </c>
      <c r="J585" s="71">
        <v>1</v>
      </c>
      <c r="K585" s="71" t="str">
        <f>VLOOKUP(J585,AUXILIAR_TIPO_ASEGURADORA!$A$2:$B$19,2,0)</f>
        <v>PREVISORA</v>
      </c>
      <c r="L585" s="71">
        <v>3000602</v>
      </c>
      <c r="M585" s="72">
        <v>43742</v>
      </c>
      <c r="N585" s="71">
        <v>3001028</v>
      </c>
      <c r="O585" s="72">
        <v>43742</v>
      </c>
      <c r="P585" s="71"/>
      <c r="Q585" s="72"/>
      <c r="T585" t="str">
        <f t="shared" ca="1" si="32"/>
        <v>Vencida</v>
      </c>
      <c r="U585">
        <f t="shared" ca="1" si="33"/>
        <v>906</v>
      </c>
    </row>
    <row r="586" spans="1:22">
      <c r="A586" s="3">
        <v>9003743645</v>
      </c>
      <c r="B586" s="30" t="str">
        <f>VLOOKUP(A586,EMPRESAS!$A$1:$B$245,2,0)</f>
        <v>SERVITRANSPORTES RIVERA CRUZ S.A.S. ANTES SERVITRANSPORTES  RIVERA CRUZ EMPRESA UNIPERSONAL "SERVIRIVERA"</v>
      </c>
      <c r="C586" s="2" t="str">
        <f>VLOOKUP(A586,EMPRESAS!$A$1:$C$245,3,0)</f>
        <v>Carga General e H.C</v>
      </c>
      <c r="D586" s="23" t="s">
        <v>1306</v>
      </c>
      <c r="E586" s="60">
        <v>30523612</v>
      </c>
      <c r="F586" s="60" t="s">
        <v>651</v>
      </c>
      <c r="G586" s="60">
        <v>7</v>
      </c>
      <c r="H586" s="60" t="s">
        <v>841</v>
      </c>
      <c r="I586" s="70" t="str">
        <f>VLOOKUP(A586,EMPRESAS!$A$1:$I$245,9,0)</f>
        <v>GUAVIARE</v>
      </c>
      <c r="J586" s="71">
        <v>1</v>
      </c>
      <c r="K586" s="71" t="str">
        <f>VLOOKUP(J586,AUXILIAR_TIPO_ASEGURADORA!$A$2:$B$19,2,0)</f>
        <v>PREVISORA</v>
      </c>
      <c r="L586" s="71">
        <v>3000602</v>
      </c>
      <c r="M586" s="72">
        <v>43742</v>
      </c>
      <c r="N586" s="71">
        <v>3001028</v>
      </c>
      <c r="O586" s="72">
        <v>43742</v>
      </c>
      <c r="P586" s="71"/>
      <c r="Q586" s="72"/>
      <c r="T586" t="str">
        <f t="shared" ca="1" si="32"/>
        <v>Vencida</v>
      </c>
      <c r="U586">
        <f t="shared" ca="1" si="33"/>
        <v>906</v>
      </c>
    </row>
    <row r="587" spans="1:22">
      <c r="A587" s="3">
        <v>9003743645</v>
      </c>
      <c r="B587" s="30" t="str">
        <f>VLOOKUP(A587,EMPRESAS!$A$1:$B$245,2,0)</f>
        <v>SERVITRANSPORTES RIVERA CRUZ S.A.S. ANTES SERVITRANSPORTES  RIVERA CRUZ EMPRESA UNIPERSONAL "SERVIRIVERA"</v>
      </c>
      <c r="C587" s="2" t="str">
        <f>VLOOKUP(A587,EMPRESAS!$A$1:$C$245,3,0)</f>
        <v>Carga General e H.C</v>
      </c>
      <c r="D587" s="23" t="s">
        <v>1307</v>
      </c>
      <c r="E587" s="60">
        <v>30523610</v>
      </c>
      <c r="F587" s="60" t="s">
        <v>651</v>
      </c>
      <c r="G587" s="60">
        <v>18</v>
      </c>
      <c r="H587" s="60" t="s">
        <v>841</v>
      </c>
      <c r="I587" s="70" t="str">
        <f>VLOOKUP(A587,EMPRESAS!$A$1:$I$245,9,0)</f>
        <v>GUAVIARE</v>
      </c>
      <c r="J587" s="71">
        <v>1</v>
      </c>
      <c r="K587" s="71" t="str">
        <f>VLOOKUP(J587,AUXILIAR_TIPO_ASEGURADORA!$A$2:$B$19,2,0)</f>
        <v>PREVISORA</v>
      </c>
      <c r="L587" s="71">
        <v>3000602</v>
      </c>
      <c r="M587" s="72">
        <v>43742</v>
      </c>
      <c r="N587" s="71">
        <v>3001028</v>
      </c>
      <c r="O587" s="72">
        <v>43742</v>
      </c>
      <c r="P587" s="71"/>
      <c r="Q587" s="72"/>
      <c r="T587" t="str">
        <f t="shared" ca="1" si="32"/>
        <v>Vencida</v>
      </c>
      <c r="U587">
        <f t="shared" ca="1" si="33"/>
        <v>906</v>
      </c>
    </row>
    <row r="588" spans="1:22">
      <c r="A588" s="3">
        <v>9003743645</v>
      </c>
      <c r="B588" s="30" t="str">
        <f>VLOOKUP(A588,EMPRESAS!$A$1:$B$245,2,0)</f>
        <v>SERVITRANSPORTES RIVERA CRUZ S.A.S. ANTES SERVITRANSPORTES  RIVERA CRUZ EMPRESA UNIPERSONAL "SERVIRIVERA"</v>
      </c>
      <c r="C588" s="2" t="str">
        <f>VLOOKUP(A588,EMPRESAS!$A$1:$C$245,3,0)</f>
        <v>Carga General e H.C</v>
      </c>
      <c r="D588" s="23" t="s">
        <v>1308</v>
      </c>
      <c r="E588" s="60">
        <v>30415519</v>
      </c>
      <c r="F588" s="60" t="s">
        <v>653</v>
      </c>
      <c r="G588" s="60">
        <v>2473</v>
      </c>
      <c r="H588" s="60" t="s">
        <v>841</v>
      </c>
      <c r="I588" s="70" t="str">
        <f>VLOOKUP(A588,EMPRESAS!$A$1:$I$245,9,0)</f>
        <v>GUAVIARE</v>
      </c>
      <c r="J588" s="71">
        <v>1</v>
      </c>
      <c r="K588" s="71" t="str">
        <f>VLOOKUP(J588,AUXILIAR_TIPO_ASEGURADORA!$A$2:$B$19,2,0)</f>
        <v>PREVISORA</v>
      </c>
      <c r="L588" s="71">
        <v>3000616</v>
      </c>
      <c r="M588" s="72">
        <v>43790</v>
      </c>
      <c r="N588" s="71">
        <v>3001069</v>
      </c>
      <c r="O588" s="72">
        <v>43790</v>
      </c>
      <c r="P588" s="71"/>
      <c r="Q588" s="72"/>
      <c r="T588" t="str">
        <f t="shared" ca="1" si="32"/>
        <v>Vencida</v>
      </c>
      <c r="U588">
        <f t="shared" ca="1" si="33"/>
        <v>858</v>
      </c>
    </row>
    <row r="589" spans="1:22">
      <c r="A589" s="3">
        <v>9003743645</v>
      </c>
      <c r="B589" s="30" t="str">
        <f>VLOOKUP(A589,EMPRESAS!$A$1:$B$245,2,0)</f>
        <v>SERVITRANSPORTES RIVERA CRUZ S.A.S. ANTES SERVITRANSPORTES  RIVERA CRUZ EMPRESA UNIPERSONAL "SERVIRIVERA"</v>
      </c>
      <c r="C589" s="2" t="str">
        <f>VLOOKUP(A589,EMPRESAS!$A$1:$C$245,3,0)</f>
        <v>Carga General e H.C</v>
      </c>
      <c r="D589" s="23" t="s">
        <v>1309</v>
      </c>
      <c r="E589" s="60">
        <v>30420303</v>
      </c>
      <c r="F589" s="60" t="s">
        <v>653</v>
      </c>
      <c r="G589" s="60">
        <v>20</v>
      </c>
      <c r="H589" s="60" t="s">
        <v>841</v>
      </c>
      <c r="I589" s="70" t="str">
        <f>VLOOKUP(A589,EMPRESAS!$A$1:$I$245,9,0)</f>
        <v>GUAVIARE</v>
      </c>
      <c r="J589" s="71">
        <v>1</v>
      </c>
      <c r="K589" s="71" t="str">
        <f>VLOOKUP(J589,AUXILIAR_TIPO_ASEGURADORA!$A$2:$B$19,2,0)</f>
        <v>PREVISORA</v>
      </c>
      <c r="L589" s="71">
        <v>3000616</v>
      </c>
      <c r="M589" s="72">
        <v>43790</v>
      </c>
      <c r="N589" s="71">
        <v>3001069</v>
      </c>
      <c r="O589" s="72">
        <v>43790</v>
      </c>
      <c r="P589" s="71"/>
      <c r="Q589" s="72"/>
      <c r="T589" t="str">
        <f t="shared" ca="1" si="32"/>
        <v>Vencida</v>
      </c>
      <c r="U589">
        <f t="shared" ca="1" si="33"/>
        <v>858</v>
      </c>
    </row>
    <row r="590" spans="1:22">
      <c r="A590" s="3">
        <v>9003743645</v>
      </c>
      <c r="B590" s="30" t="str">
        <f>VLOOKUP(A590,EMPRESAS!$A$1:$B$245,2,0)</f>
        <v>SERVITRANSPORTES RIVERA CRUZ S.A.S. ANTES SERVITRANSPORTES  RIVERA CRUZ EMPRESA UNIPERSONAL "SERVIRIVERA"</v>
      </c>
      <c r="C590" s="2" t="str">
        <f>VLOOKUP(A590,EMPRESAS!$A$1:$C$245,3,0)</f>
        <v>Carga General e H.C</v>
      </c>
      <c r="D590" s="23" t="s">
        <v>1310</v>
      </c>
      <c r="E590" s="60">
        <v>30420290</v>
      </c>
      <c r="F590" s="60" t="s">
        <v>959</v>
      </c>
      <c r="G590" s="60">
        <v>21</v>
      </c>
      <c r="H590" s="60" t="s">
        <v>841</v>
      </c>
      <c r="I590" s="70" t="str">
        <f>VLOOKUP(A590,EMPRESAS!$A$1:$I$245,9,0)</f>
        <v>GUAVIARE</v>
      </c>
      <c r="J590" s="71">
        <v>1</v>
      </c>
      <c r="K590" s="71" t="str">
        <f>VLOOKUP(J590,AUXILIAR_TIPO_ASEGURADORA!$A$2:$B$19,2,0)</f>
        <v>PREVISORA</v>
      </c>
      <c r="L590" s="71">
        <v>3000616</v>
      </c>
      <c r="M590" s="72">
        <v>43790</v>
      </c>
      <c r="N590" s="71">
        <v>3001069</v>
      </c>
      <c r="O590" s="72">
        <v>43790</v>
      </c>
      <c r="P590" s="71"/>
      <c r="Q590" s="72"/>
      <c r="T590" t="str">
        <f t="shared" ca="1" si="32"/>
        <v>Vencida</v>
      </c>
      <c r="U590">
        <f t="shared" ca="1" si="33"/>
        <v>858</v>
      </c>
    </row>
    <row r="591" spans="1:22">
      <c r="A591" s="3" t="s">
        <v>1311</v>
      </c>
      <c r="B591" s="30" t="e">
        <f>VLOOKUP(A591,EMPRESAS!$A$1:$B$245,2,0)</f>
        <v>#N/A</v>
      </c>
      <c r="C591" s="2" t="e">
        <f>VLOOKUP(A591,EMPRESAS!$A$1:$C$245,3,0)</f>
        <v>#N/A</v>
      </c>
      <c r="D591" s="62" t="s">
        <v>1312</v>
      </c>
      <c r="E591" s="69">
        <v>30510014</v>
      </c>
      <c r="F591" s="69" t="s">
        <v>651</v>
      </c>
      <c r="G591" s="69">
        <v>117</v>
      </c>
      <c r="H591" s="69" t="s">
        <v>841</v>
      </c>
      <c r="I591" s="70" t="e">
        <f>VLOOKUP(A591,EMPRESAS!$A$1:$I$245,9,0)</f>
        <v>#N/A</v>
      </c>
      <c r="J591" s="71">
        <v>1</v>
      </c>
      <c r="K591" s="71" t="str">
        <f>VLOOKUP(J591,AUXILIAR_TIPO_ASEGURADORA!$A$2:$B$19,2,0)</f>
        <v>PREVISORA</v>
      </c>
      <c r="L591" s="77">
        <v>3000460</v>
      </c>
      <c r="M591" s="78">
        <v>43622</v>
      </c>
      <c r="N591" s="77">
        <v>3000738</v>
      </c>
      <c r="O591" s="78">
        <v>43622</v>
      </c>
      <c r="P591" s="77">
        <v>3000737</v>
      </c>
      <c r="Q591" s="78">
        <v>43622</v>
      </c>
      <c r="T591" t="str">
        <f t="shared" ca="1" si="32"/>
        <v>Vencida</v>
      </c>
      <c r="U591">
        <f t="shared" ca="1" si="33"/>
        <v>1026</v>
      </c>
    </row>
    <row r="592" spans="1:22">
      <c r="A592" s="3" t="s">
        <v>1311</v>
      </c>
      <c r="B592" s="30" t="e">
        <f>VLOOKUP(A592,EMPRESAS!$A$1:$B$245,2,0)</f>
        <v>#N/A</v>
      </c>
      <c r="C592" s="2" t="e">
        <f>VLOOKUP(A592,EMPRESAS!$A$1:$C$245,3,0)</f>
        <v>#N/A</v>
      </c>
      <c r="D592" s="62" t="s">
        <v>1313</v>
      </c>
      <c r="E592" s="69">
        <v>30510015</v>
      </c>
      <c r="F592" s="69" t="s">
        <v>651</v>
      </c>
      <c r="G592" s="69">
        <v>48</v>
      </c>
      <c r="H592" s="69" t="s">
        <v>841</v>
      </c>
      <c r="I592" s="70" t="e">
        <f>VLOOKUP(A592,EMPRESAS!$A$1:$I$245,9,0)</f>
        <v>#N/A</v>
      </c>
      <c r="J592" s="71">
        <v>1</v>
      </c>
      <c r="K592" s="71" t="str">
        <f>VLOOKUP(J592,AUXILIAR_TIPO_ASEGURADORA!$A$2:$B$19,2,0)</f>
        <v>PREVISORA</v>
      </c>
      <c r="L592" s="77">
        <v>3000460</v>
      </c>
      <c r="M592" s="78">
        <v>43622</v>
      </c>
      <c r="N592" s="77">
        <v>3000738</v>
      </c>
      <c r="O592" s="78">
        <v>43622</v>
      </c>
      <c r="P592" s="77">
        <v>3000737</v>
      </c>
      <c r="Q592" s="78">
        <v>43622</v>
      </c>
      <c r="T592" t="str">
        <f t="shared" ca="1" si="32"/>
        <v>Vencida</v>
      </c>
      <c r="U592">
        <f t="shared" ca="1" si="33"/>
        <v>1026</v>
      </c>
    </row>
    <row r="593" spans="1:22">
      <c r="A593" s="3" t="s">
        <v>1311</v>
      </c>
      <c r="B593" s="30" t="e">
        <f>VLOOKUP(A593,EMPRESAS!$A$1:$B$245,2,0)</f>
        <v>#N/A</v>
      </c>
      <c r="C593" s="2" t="e">
        <f>VLOOKUP(A593,EMPRESAS!$A$1:$C$245,3,0)</f>
        <v>#N/A</v>
      </c>
      <c r="D593" s="62" t="s">
        <v>1314</v>
      </c>
      <c r="E593" s="69">
        <v>30510005</v>
      </c>
      <c r="F593" s="69" t="s">
        <v>653</v>
      </c>
      <c r="G593" s="69">
        <v>1109</v>
      </c>
      <c r="H593" s="69" t="s">
        <v>841</v>
      </c>
      <c r="I593" s="70" t="e">
        <f>VLOOKUP(A593,EMPRESAS!$A$1:$I$245,9,0)</f>
        <v>#N/A</v>
      </c>
      <c r="J593" s="71">
        <v>1</v>
      </c>
      <c r="K593" s="71" t="str">
        <f>VLOOKUP(J593,AUXILIAR_TIPO_ASEGURADORA!$A$2:$B$19,2,0)</f>
        <v>PREVISORA</v>
      </c>
      <c r="L593" s="79">
        <v>3000460</v>
      </c>
      <c r="M593" s="78">
        <v>43622</v>
      </c>
      <c r="N593" s="77">
        <v>3000738</v>
      </c>
      <c r="O593" s="78">
        <v>43622</v>
      </c>
      <c r="P593" s="77">
        <v>3000737</v>
      </c>
      <c r="Q593" s="78">
        <v>43622</v>
      </c>
      <c r="T593" t="str">
        <f t="shared" ca="1" si="32"/>
        <v>Vencida</v>
      </c>
      <c r="U593">
        <f t="shared" ca="1" si="33"/>
        <v>1026</v>
      </c>
    </row>
    <row r="594" spans="1:22">
      <c r="A594" s="3" t="s">
        <v>1311</v>
      </c>
      <c r="B594" s="30" t="e">
        <f>VLOOKUP(A594,EMPRESAS!$A$1:$B$245,2,0)</f>
        <v>#N/A</v>
      </c>
      <c r="C594" s="2" t="e">
        <f>VLOOKUP(A594,EMPRESAS!$A$1:$C$245,3,0)</f>
        <v>#N/A</v>
      </c>
      <c r="D594" s="62" t="s">
        <v>1299</v>
      </c>
      <c r="E594" s="69">
        <v>30415508</v>
      </c>
      <c r="F594" s="69" t="s">
        <v>651</v>
      </c>
      <c r="G594" s="69">
        <v>73</v>
      </c>
      <c r="H594" s="69" t="s">
        <v>847</v>
      </c>
      <c r="I594" s="70" t="e">
        <f>VLOOKUP(A594,EMPRESAS!$A$1:$I$245,9,0)</f>
        <v>#N/A</v>
      </c>
      <c r="J594" s="71">
        <v>1</v>
      </c>
      <c r="K594" s="71" t="str">
        <f>VLOOKUP(J594,AUXILIAR_TIPO_ASEGURADORA!$A$2:$B$19,2,0)</f>
        <v>PREVISORA</v>
      </c>
      <c r="L594" s="79">
        <v>3000567</v>
      </c>
      <c r="M594" s="78">
        <v>43622</v>
      </c>
      <c r="N594" s="77">
        <v>3000739</v>
      </c>
      <c r="O594" s="78">
        <v>43622</v>
      </c>
      <c r="P594" s="77">
        <v>3000736</v>
      </c>
      <c r="Q594" s="78">
        <v>43622</v>
      </c>
      <c r="T594" t="str">
        <f t="shared" ca="1" si="32"/>
        <v>Vencida</v>
      </c>
      <c r="U594">
        <f t="shared" ca="1" si="33"/>
        <v>1026</v>
      </c>
      <c r="V594" t="str">
        <f t="shared" ca="1" si="31"/>
        <v xml:space="preserve"> </v>
      </c>
    </row>
    <row r="595" spans="1:22">
      <c r="A595" s="3" t="s">
        <v>1311</v>
      </c>
      <c r="B595" s="30" t="e">
        <f>VLOOKUP(A595,EMPRESAS!$A$1:$B$245,2,0)</f>
        <v>#N/A</v>
      </c>
      <c r="C595" s="2" t="e">
        <f>VLOOKUP(A595,EMPRESAS!$A$1:$C$245,3,0)</f>
        <v>#N/A</v>
      </c>
      <c r="D595" s="62" t="s">
        <v>1105</v>
      </c>
      <c r="E595" s="69">
        <v>30510009</v>
      </c>
      <c r="F595" s="69" t="s">
        <v>653</v>
      </c>
      <c r="G595" s="69">
        <v>404</v>
      </c>
      <c r="H595" s="69" t="s">
        <v>847</v>
      </c>
      <c r="I595" s="70" t="e">
        <f>VLOOKUP(A595,EMPRESAS!$A$1:$I$245,9,0)</f>
        <v>#N/A</v>
      </c>
      <c r="J595" s="71">
        <v>1</v>
      </c>
      <c r="K595" s="71" t="str">
        <f>VLOOKUP(J595,AUXILIAR_TIPO_ASEGURADORA!$A$2:$B$19,2,0)</f>
        <v>PREVISORA</v>
      </c>
      <c r="L595" s="79">
        <v>3000567</v>
      </c>
      <c r="M595" s="78">
        <v>43622</v>
      </c>
      <c r="N595" s="77">
        <v>3000739</v>
      </c>
      <c r="O595" s="78">
        <v>43622</v>
      </c>
      <c r="P595" s="77">
        <v>3000736</v>
      </c>
      <c r="Q595" s="78">
        <v>43622</v>
      </c>
      <c r="T595" t="str">
        <f t="shared" ca="1" si="32"/>
        <v>Vencida</v>
      </c>
      <c r="U595">
        <f t="shared" ca="1" si="33"/>
        <v>1026</v>
      </c>
      <c r="V595" t="str">
        <f t="shared" ca="1" si="31"/>
        <v xml:space="preserve"> </v>
      </c>
    </row>
    <row r="596" spans="1:22">
      <c r="A596" s="3" t="s">
        <v>1315</v>
      </c>
      <c r="B596" s="30" t="e">
        <f>VLOOKUP(A596,EMPRESAS!$A$1:$B$245,2,0)</f>
        <v>#N/A</v>
      </c>
      <c r="C596" s="2" t="e">
        <f>VLOOKUP(A596,EMPRESAS!$A$1:$C$245,3,0)</f>
        <v>#N/A</v>
      </c>
      <c r="D596" s="62" t="s">
        <v>1316</v>
      </c>
      <c r="E596" s="69">
        <v>30110221</v>
      </c>
      <c r="F596" s="69" t="s">
        <v>651</v>
      </c>
      <c r="G596" s="69">
        <v>344</v>
      </c>
      <c r="H596" s="69" t="s">
        <v>847</v>
      </c>
      <c r="I596" s="70" t="e">
        <f>VLOOKUP(A596,EMPRESAS!$A$1:$I$245,9,0)</f>
        <v>#N/A</v>
      </c>
      <c r="J596" s="71">
        <v>1</v>
      </c>
      <c r="K596" s="71" t="str">
        <f>VLOOKUP(J596,AUXILIAR_TIPO_ASEGURADORA!$A$2:$B$19,2,0)</f>
        <v>PREVISORA</v>
      </c>
      <c r="L596" s="79">
        <v>3000567</v>
      </c>
      <c r="M596" s="78">
        <v>43622</v>
      </c>
      <c r="N596" s="77">
        <v>3000739</v>
      </c>
      <c r="O596" s="78">
        <v>43622</v>
      </c>
      <c r="P596" s="77">
        <v>3000736</v>
      </c>
      <c r="Q596" s="78">
        <v>43622</v>
      </c>
      <c r="T596" t="str">
        <f t="shared" ca="1" si="32"/>
        <v>Vencida</v>
      </c>
      <c r="U596">
        <f t="shared" ca="1" si="33"/>
        <v>1026</v>
      </c>
      <c r="V596" t="str">
        <f t="shared" ca="1" si="31"/>
        <v xml:space="preserve"> </v>
      </c>
    </row>
    <row r="597" spans="1:22">
      <c r="A597" s="3">
        <v>860391791</v>
      </c>
      <c r="B597" s="30" t="str">
        <f>VLOOKUP(A597,EMPRESAS!$A$1:$B$245,2,0)</f>
        <v>RUBIO ABRIL RODRIGO "TRANSFLURUBIO"</v>
      </c>
      <c r="C597" s="2" t="str">
        <f>VLOOKUP(A597,EMPRESAS!$A$1:$C$245,3,0)</f>
        <v>Carga - Transbordo</v>
      </c>
      <c r="D597" s="22" t="s">
        <v>1317</v>
      </c>
      <c r="E597" s="60">
        <v>31000279</v>
      </c>
      <c r="F597" s="60" t="s">
        <v>957</v>
      </c>
      <c r="G597" s="60">
        <v>8.5</v>
      </c>
      <c r="H597" s="60" t="s">
        <v>841</v>
      </c>
      <c r="I597" s="70" t="str">
        <f>VLOOKUP(A597,EMPRESAS!$A$1:$I$245,9,0)</f>
        <v>META</v>
      </c>
      <c r="J597" s="71">
        <v>1</v>
      </c>
      <c r="K597" s="71" t="str">
        <f>VLOOKUP(J597,AUXILIAR_TIPO_ASEGURADORA!$A$2:$B$19,2,0)</f>
        <v>PREVISORA</v>
      </c>
      <c r="L597" s="71">
        <v>3000693</v>
      </c>
      <c r="M597" s="72">
        <v>44171</v>
      </c>
      <c r="N597" s="71">
        <v>3001299</v>
      </c>
      <c r="O597" s="72">
        <v>44171</v>
      </c>
      <c r="P597" s="71"/>
      <c r="Q597" s="71"/>
      <c r="T597" t="str">
        <f t="shared" ca="1" si="32"/>
        <v>Vencida</v>
      </c>
      <c r="U597">
        <f t="shared" ca="1" si="33"/>
        <v>477</v>
      </c>
      <c r="V597" t="str">
        <f t="shared" ca="1" si="31"/>
        <v xml:space="preserve"> </v>
      </c>
    </row>
    <row r="598" spans="1:22">
      <c r="A598" s="3">
        <v>860391791</v>
      </c>
      <c r="B598" s="30" t="str">
        <f>VLOOKUP(A598,EMPRESAS!$A$1:$B$245,2,0)</f>
        <v>RUBIO ABRIL RODRIGO "TRANSFLURUBIO"</v>
      </c>
      <c r="C598" s="2" t="str">
        <f>VLOOKUP(A598,EMPRESAS!$A$1:$C$245,3,0)</f>
        <v>Carga - Transbordo</v>
      </c>
      <c r="D598" s="22" t="s">
        <v>1318</v>
      </c>
      <c r="E598" s="60">
        <v>11220253</v>
      </c>
      <c r="F598" s="60" t="s">
        <v>959</v>
      </c>
      <c r="G598" s="60">
        <v>16</v>
      </c>
      <c r="H598" s="60" t="s">
        <v>841</v>
      </c>
      <c r="I598" s="70" t="str">
        <f>VLOOKUP(A598,EMPRESAS!$A$1:$I$245,9,0)</f>
        <v>META</v>
      </c>
      <c r="J598" s="71">
        <v>1</v>
      </c>
      <c r="K598" s="71" t="str">
        <f>VLOOKUP(J598,AUXILIAR_TIPO_ASEGURADORA!$A$2:$B$19,2,0)</f>
        <v>PREVISORA</v>
      </c>
      <c r="L598" s="71">
        <v>3000677</v>
      </c>
      <c r="M598" s="72">
        <v>44101</v>
      </c>
      <c r="N598" s="71">
        <v>3001257</v>
      </c>
      <c r="O598" s="72">
        <v>44101</v>
      </c>
      <c r="P598" s="71"/>
      <c r="Q598" s="71"/>
      <c r="T598" t="str">
        <f t="shared" ca="1" si="32"/>
        <v>Vencida</v>
      </c>
      <c r="U598">
        <f t="shared" ca="1" si="33"/>
        <v>547</v>
      </c>
    </row>
    <row r="599" spans="1:22">
      <c r="A599" s="205">
        <v>9003407634</v>
      </c>
      <c r="B599" s="30" t="str">
        <f>VLOOKUP(A599,EMPRESAS!$A$1:$B$245,2,0)</f>
        <v>TRANSPORTE FLUVIAL GM S.A.S. ANTES TRANSPORTE FLUVIAL LA GOMELA</v>
      </c>
      <c r="C599" s="2" t="str">
        <f>VLOOKUP(A599,EMPRESAS!$A$1:$C$245,3,0)</f>
        <v xml:space="preserve">Carga General </v>
      </c>
      <c r="D599" s="23" t="s">
        <v>1319</v>
      </c>
      <c r="E599" s="60">
        <v>30510020</v>
      </c>
      <c r="F599" s="60" t="s">
        <v>653</v>
      </c>
      <c r="G599" s="60">
        <v>351</v>
      </c>
      <c r="H599" s="60" t="s">
        <v>841</v>
      </c>
      <c r="I599" s="70" t="str">
        <f>VLOOKUP(A599,EMPRESAS!$A$1:$I$245,9,0)</f>
        <v>GUAVIARE</v>
      </c>
      <c r="J599" s="71">
        <v>1</v>
      </c>
      <c r="K599" s="71" t="str">
        <f>VLOOKUP(J599,AUXILIAR_TIPO_ASEGURADORA!$A$2:$B$19,2,0)</f>
        <v>PREVISORA</v>
      </c>
      <c r="L599" s="71">
        <v>3000559</v>
      </c>
      <c r="M599" s="72">
        <v>43585</v>
      </c>
      <c r="N599" s="71">
        <v>3000932</v>
      </c>
      <c r="O599" s="72">
        <v>43585</v>
      </c>
      <c r="P599" s="71"/>
      <c r="Q599" s="72"/>
      <c r="T599" t="str">
        <f t="shared" ca="1" si="32"/>
        <v>Vencida</v>
      </c>
      <c r="U599">
        <f t="shared" ca="1" si="33"/>
        <v>1063</v>
      </c>
      <c r="V599" t="str">
        <f t="shared" ca="1" si="31"/>
        <v xml:space="preserve"> </v>
      </c>
    </row>
    <row r="600" spans="1:22">
      <c r="A600" s="205">
        <v>9003407634</v>
      </c>
      <c r="B600" s="30" t="str">
        <f>VLOOKUP(A600,EMPRESAS!$A$1:$B$245,2,0)</f>
        <v>TRANSPORTE FLUVIAL GM S.A.S. ANTES TRANSPORTE FLUVIAL LA GOMELA</v>
      </c>
      <c r="C600" s="2" t="str">
        <f>VLOOKUP(A600,EMPRESAS!$A$1:$C$245,3,0)</f>
        <v xml:space="preserve">Carga General </v>
      </c>
      <c r="D600" s="23" t="s">
        <v>1320</v>
      </c>
      <c r="E600" s="60">
        <v>30410147</v>
      </c>
      <c r="F600" s="60" t="s">
        <v>651</v>
      </c>
      <c r="G600" s="60">
        <v>68</v>
      </c>
      <c r="H600" s="60" t="s">
        <v>841</v>
      </c>
      <c r="I600" s="70" t="str">
        <f>VLOOKUP(A600,EMPRESAS!$A$1:$I$245,9,0)</f>
        <v>GUAVIARE</v>
      </c>
      <c r="J600" s="71">
        <v>1</v>
      </c>
      <c r="K600" s="71" t="str">
        <f>VLOOKUP(J600,AUXILIAR_TIPO_ASEGURADORA!$A$2:$B$19,2,0)</f>
        <v>PREVISORA</v>
      </c>
      <c r="L600" s="71">
        <v>3000560</v>
      </c>
      <c r="M600" s="72">
        <v>43581</v>
      </c>
      <c r="N600" s="71">
        <v>3000933</v>
      </c>
      <c r="O600" s="72">
        <v>43581</v>
      </c>
      <c r="P600" s="71"/>
      <c r="Q600" s="72"/>
      <c r="T600" t="str">
        <f t="shared" ca="1" si="32"/>
        <v>Vencida</v>
      </c>
      <c r="U600">
        <f t="shared" ca="1" si="33"/>
        <v>1067</v>
      </c>
      <c r="V600" t="str">
        <f t="shared" ca="1" si="31"/>
        <v xml:space="preserve"> </v>
      </c>
    </row>
    <row r="601" spans="1:22">
      <c r="A601" s="205">
        <v>9003407634</v>
      </c>
      <c r="B601" s="30" t="str">
        <f>VLOOKUP(A601,EMPRESAS!$A$1:$B$245,2,0)</f>
        <v>TRANSPORTE FLUVIAL GM S.A.S. ANTES TRANSPORTE FLUVIAL LA GOMELA</v>
      </c>
      <c r="C601" s="2" t="str">
        <f>VLOOKUP(A601,EMPRESAS!$A$1:$C$245,3,0)</f>
        <v xml:space="preserve">Carga General </v>
      </c>
      <c r="D601" s="23" t="s">
        <v>1321</v>
      </c>
      <c r="E601" s="60">
        <v>30410090</v>
      </c>
      <c r="F601" s="60" t="s">
        <v>653</v>
      </c>
      <c r="G601" s="60">
        <v>262</v>
      </c>
      <c r="H601" s="60" t="s">
        <v>841</v>
      </c>
      <c r="I601" s="70" t="str">
        <f>VLOOKUP(A601,EMPRESAS!$A$1:$I$245,9,0)</f>
        <v>GUAVIARE</v>
      </c>
      <c r="J601" s="71">
        <v>1</v>
      </c>
      <c r="K601" s="71" t="str">
        <f>VLOOKUP(J601,AUXILIAR_TIPO_ASEGURADORA!$A$2:$B$19,2,0)</f>
        <v>PREVISORA</v>
      </c>
      <c r="L601" s="71">
        <v>3000560</v>
      </c>
      <c r="M601" s="72">
        <v>43581</v>
      </c>
      <c r="N601" s="71">
        <v>3000933</v>
      </c>
      <c r="O601" s="72">
        <v>43581</v>
      </c>
      <c r="P601" s="71"/>
      <c r="Q601" s="72"/>
      <c r="T601" t="str">
        <f t="shared" ca="1" si="32"/>
        <v>Vencida</v>
      </c>
      <c r="U601">
        <f t="shared" ca="1" si="33"/>
        <v>1067</v>
      </c>
      <c r="V601" t="str">
        <f t="shared" ca="1" si="31"/>
        <v xml:space="preserve"> </v>
      </c>
    </row>
    <row r="602" spans="1:22">
      <c r="A602" s="205">
        <v>9003407634</v>
      </c>
      <c r="B602" s="30" t="str">
        <f>VLOOKUP(A602,EMPRESAS!$A$1:$B$245,2,0)</f>
        <v>TRANSPORTE FLUVIAL GM S.A.S. ANTES TRANSPORTE FLUVIAL LA GOMELA</v>
      </c>
      <c r="C602" s="2" t="str">
        <f>VLOOKUP(A602,EMPRESAS!$A$1:$C$245,3,0)</f>
        <v xml:space="preserve">Carga General </v>
      </c>
      <c r="D602" s="23" t="s">
        <v>1322</v>
      </c>
      <c r="E602" s="60">
        <v>30420789</v>
      </c>
      <c r="F602" s="60" t="s">
        <v>653</v>
      </c>
      <c r="G602" s="60">
        <v>18</v>
      </c>
      <c r="H602" s="60" t="s">
        <v>841</v>
      </c>
      <c r="I602" s="70" t="str">
        <f>VLOOKUP(A602,EMPRESAS!$A$1:$I$245,9,0)</f>
        <v>GUAVIARE</v>
      </c>
      <c r="J602" s="71">
        <v>1</v>
      </c>
      <c r="K602" s="71" t="str">
        <f>VLOOKUP(J602,AUXILIAR_TIPO_ASEGURADORA!$A$2:$B$19,2,0)</f>
        <v>PREVISORA</v>
      </c>
      <c r="L602" s="71">
        <v>3000560</v>
      </c>
      <c r="M602" s="72">
        <v>43581</v>
      </c>
      <c r="N602" s="71">
        <v>3000933</v>
      </c>
      <c r="O602" s="72">
        <v>43581</v>
      </c>
      <c r="P602" s="71"/>
      <c r="Q602" s="72"/>
      <c r="T602" t="str">
        <f t="shared" ca="1" si="32"/>
        <v>Vencida</v>
      </c>
      <c r="U602">
        <f t="shared" ca="1" si="33"/>
        <v>1067</v>
      </c>
      <c r="V602" t="str">
        <f t="shared" ca="1" si="31"/>
        <v xml:space="preserve"> </v>
      </c>
    </row>
    <row r="603" spans="1:22">
      <c r="A603" s="205">
        <v>9003407634</v>
      </c>
      <c r="B603" s="30" t="str">
        <f>VLOOKUP(A603,EMPRESAS!$A$1:$B$245,2,0)</f>
        <v>TRANSPORTE FLUVIAL GM S.A.S. ANTES TRANSPORTE FLUVIAL LA GOMELA</v>
      </c>
      <c r="C603" s="2" t="str">
        <f>VLOOKUP(A603,EMPRESAS!$A$1:$C$245,3,0)</f>
        <v xml:space="preserve">Carga General </v>
      </c>
      <c r="D603" s="23" t="s">
        <v>1323</v>
      </c>
      <c r="E603" s="60">
        <v>30420261</v>
      </c>
      <c r="F603" s="60" t="s">
        <v>653</v>
      </c>
      <c r="G603" s="60">
        <v>20</v>
      </c>
      <c r="H603" s="60" t="s">
        <v>841</v>
      </c>
      <c r="I603" s="70" t="str">
        <f>VLOOKUP(A603,EMPRESAS!$A$1:$I$245,9,0)</f>
        <v>GUAVIARE</v>
      </c>
      <c r="J603" s="71">
        <v>1</v>
      </c>
      <c r="K603" s="71" t="str">
        <f>VLOOKUP(J603,AUXILIAR_TIPO_ASEGURADORA!$A$2:$B$19,2,0)</f>
        <v>PREVISORA</v>
      </c>
      <c r="L603" s="71">
        <v>3000559</v>
      </c>
      <c r="M603" s="72">
        <v>43585</v>
      </c>
      <c r="N603" s="71">
        <v>3000932</v>
      </c>
      <c r="O603" s="72">
        <v>43585</v>
      </c>
      <c r="P603" s="71"/>
      <c r="Q603" s="72"/>
      <c r="T603" t="str">
        <f t="shared" ca="1" si="32"/>
        <v>Vencida</v>
      </c>
      <c r="U603">
        <f t="shared" ca="1" si="33"/>
        <v>1063</v>
      </c>
      <c r="V603" t="str">
        <f t="shared" ca="1" si="31"/>
        <v xml:space="preserve"> </v>
      </c>
    </row>
    <row r="604" spans="1:22">
      <c r="A604" s="205">
        <v>9003407634</v>
      </c>
      <c r="B604" s="30" t="str">
        <f>VLOOKUP(A604,EMPRESAS!$A$1:$B$245,2,0)</f>
        <v>TRANSPORTE FLUVIAL GM S.A.S. ANTES TRANSPORTE FLUVIAL LA GOMELA</v>
      </c>
      <c r="C604" s="2" t="str">
        <f>VLOOKUP(A604,EMPRESAS!$A$1:$C$245,3,0)</f>
        <v xml:space="preserve">Carga General </v>
      </c>
      <c r="D604" s="23" t="s">
        <v>1324</v>
      </c>
      <c r="E604" s="60">
        <v>30510007</v>
      </c>
      <c r="F604" s="60" t="s">
        <v>651</v>
      </c>
      <c r="G604" s="60">
        <v>109</v>
      </c>
      <c r="H604" s="60" t="s">
        <v>841</v>
      </c>
      <c r="I604" s="70" t="str">
        <f>VLOOKUP(A604,EMPRESAS!$A$1:$I$245,9,0)</f>
        <v>GUAVIARE</v>
      </c>
      <c r="J604" s="71">
        <v>1</v>
      </c>
      <c r="K604" s="71" t="str">
        <f>VLOOKUP(J604,AUXILIAR_TIPO_ASEGURADORA!$A$2:$B$19,2,0)</f>
        <v>PREVISORA</v>
      </c>
      <c r="L604" s="71">
        <v>3000559</v>
      </c>
      <c r="M604" s="72">
        <v>43585</v>
      </c>
      <c r="N604" s="71">
        <v>3000932</v>
      </c>
      <c r="O604" s="72">
        <v>43585</v>
      </c>
      <c r="P604" s="71"/>
      <c r="Q604" s="72"/>
      <c r="T604" t="str">
        <f t="shared" ca="1" si="32"/>
        <v>Vencida</v>
      </c>
      <c r="U604">
        <f t="shared" ca="1" si="33"/>
        <v>1063</v>
      </c>
      <c r="V604" t="str">
        <f t="shared" ca="1" si="31"/>
        <v xml:space="preserve"> </v>
      </c>
    </row>
    <row r="605" spans="1:22">
      <c r="A605" s="205">
        <v>9003407634</v>
      </c>
      <c r="B605" s="30" t="str">
        <f>VLOOKUP(A605,EMPRESAS!$A$1:$B$245,2,0)</f>
        <v>TRANSPORTE FLUVIAL GM S.A.S. ANTES TRANSPORTE FLUVIAL LA GOMELA</v>
      </c>
      <c r="C605" s="2" t="str">
        <f>VLOOKUP(A605,EMPRESAS!$A$1:$C$245,3,0)</f>
        <v xml:space="preserve">Carga General </v>
      </c>
      <c r="D605" s="23" t="s">
        <v>1325</v>
      </c>
      <c r="E605" s="60">
        <v>30421812</v>
      </c>
      <c r="F605" s="60" t="s">
        <v>651</v>
      </c>
      <c r="G605" s="60">
        <v>39</v>
      </c>
      <c r="H605" s="60" t="s">
        <v>841</v>
      </c>
      <c r="I605" s="70" t="str">
        <f>VLOOKUP(A605,EMPRESAS!$A$1:$I$245,9,0)</f>
        <v>GUAVIARE</v>
      </c>
      <c r="J605" s="71">
        <v>1</v>
      </c>
      <c r="K605" s="71" t="str">
        <f>VLOOKUP(J605,AUXILIAR_TIPO_ASEGURADORA!$A$2:$B$19,2,0)</f>
        <v>PREVISORA</v>
      </c>
      <c r="L605" s="71">
        <v>3000559</v>
      </c>
      <c r="M605" s="72">
        <v>43585</v>
      </c>
      <c r="N605" s="71">
        <v>3000932</v>
      </c>
      <c r="O605" s="72">
        <v>43585</v>
      </c>
      <c r="P605" s="71"/>
      <c r="Q605" s="72"/>
      <c r="T605" t="str">
        <f t="shared" ca="1" si="32"/>
        <v>Vencida</v>
      </c>
      <c r="U605">
        <f t="shared" ca="1" si="33"/>
        <v>1063</v>
      </c>
      <c r="V605" t="str">
        <f t="shared" ca="1" si="31"/>
        <v xml:space="preserve"> </v>
      </c>
    </row>
    <row r="606" spans="1:22">
      <c r="A606" s="205">
        <v>9003407634</v>
      </c>
      <c r="B606" s="30" t="str">
        <f>VLOOKUP(A606,EMPRESAS!$A$1:$B$245,2,0)</f>
        <v>TRANSPORTE FLUVIAL GM S.A.S. ANTES TRANSPORTE FLUVIAL LA GOMELA</v>
      </c>
      <c r="C606" s="2" t="str">
        <f>VLOOKUP(A606,EMPRESAS!$A$1:$C$245,3,0)</f>
        <v xml:space="preserve">Carga General </v>
      </c>
      <c r="D606" s="23" t="s">
        <v>1326</v>
      </c>
      <c r="E606" s="60">
        <v>305228879</v>
      </c>
      <c r="F606" s="60" t="s">
        <v>651</v>
      </c>
      <c r="G606" s="60">
        <v>18</v>
      </c>
      <c r="H606" s="60" t="s">
        <v>841</v>
      </c>
      <c r="I606" s="70" t="str">
        <f>VLOOKUP(A606,EMPRESAS!$A$1:$I$245,9,0)</f>
        <v>GUAVIARE</v>
      </c>
      <c r="J606" s="71">
        <v>1</v>
      </c>
      <c r="K606" s="71" t="str">
        <f>VLOOKUP(J606,AUXILIAR_TIPO_ASEGURADORA!$A$2:$B$19,2,0)</f>
        <v>PREVISORA</v>
      </c>
      <c r="L606" s="71">
        <v>3000560</v>
      </c>
      <c r="M606" s="72">
        <v>43581</v>
      </c>
      <c r="N606" s="71">
        <v>3000933</v>
      </c>
      <c r="O606" s="72">
        <v>43581</v>
      </c>
      <c r="P606" s="71"/>
      <c r="Q606" s="72"/>
      <c r="T606" t="str">
        <f t="shared" ca="1" si="32"/>
        <v>Vencida</v>
      </c>
      <c r="U606">
        <f t="shared" ca="1" si="33"/>
        <v>1067</v>
      </c>
      <c r="V606" t="str">
        <f t="shared" ca="1" si="31"/>
        <v xml:space="preserve"> </v>
      </c>
    </row>
    <row r="607" spans="1:22">
      <c r="A607" s="3">
        <v>8902091741</v>
      </c>
      <c r="B607" s="30" t="str">
        <f>VLOOKUP(A607,EMPRESAS!$A$1:$B$245,2,0)</f>
        <v>INGENIERIA SERVICIOS MONTAJES Y CONST DE OLEODUCTOS DE COLOMBIA S.A "ISMOCOL DE COLOMBIA"</v>
      </c>
      <c r="C607" s="2" t="str">
        <f>VLOOKUP(A607,EMPRESAS!$A$1:$C$245,3,0)</f>
        <v xml:space="preserve">Carga General </v>
      </c>
      <c r="D607" s="22" t="s">
        <v>1327</v>
      </c>
      <c r="E607" s="60">
        <v>4121173</v>
      </c>
      <c r="F607" s="60" t="s">
        <v>617</v>
      </c>
      <c r="G607" s="60">
        <v>551</v>
      </c>
      <c r="H607" s="60" t="s">
        <v>619</v>
      </c>
      <c r="I607" s="70" t="str">
        <f>VLOOKUP(A607,EMPRESAS!$A$1:$I$245,9,0)</f>
        <v>MAGDALENA</v>
      </c>
      <c r="J607" s="71">
        <v>1</v>
      </c>
      <c r="K607" s="71" t="str">
        <f>VLOOKUP(J607,AUXILIAR_TIPO_ASEGURADORA!$A$2:$B$19,2,0)</f>
        <v>PREVISORA</v>
      </c>
      <c r="L607" s="71">
        <v>3000113</v>
      </c>
      <c r="M607" s="72">
        <v>43255</v>
      </c>
      <c r="N607" s="71">
        <v>3000009</v>
      </c>
      <c r="O607" s="72">
        <v>42970</v>
      </c>
      <c r="P607" s="71">
        <v>3000103</v>
      </c>
      <c r="Q607" s="72">
        <v>43162</v>
      </c>
      <c r="T607" t="str">
        <f t="shared" ca="1" si="32"/>
        <v>Vencida</v>
      </c>
      <c r="U607">
        <f t="shared" ca="1" si="33"/>
        <v>1678</v>
      </c>
      <c r="V607" t="str">
        <f t="shared" ca="1" si="31"/>
        <v xml:space="preserve"> </v>
      </c>
    </row>
    <row r="608" spans="1:22">
      <c r="A608" s="3">
        <v>8902091741</v>
      </c>
      <c r="B608" s="30" t="str">
        <f>VLOOKUP(A608,EMPRESAS!$A$1:$B$245,2,0)</f>
        <v>INGENIERIA SERVICIOS MONTAJES Y CONST DE OLEODUCTOS DE COLOMBIA S.A "ISMOCOL DE COLOMBIA"</v>
      </c>
      <c r="C608" s="2" t="str">
        <f>VLOOKUP(A608,EMPRESAS!$A$1:$C$245,3,0)</f>
        <v xml:space="preserve">Carga General </v>
      </c>
      <c r="D608" s="22" t="s">
        <v>1328</v>
      </c>
      <c r="E608" s="60">
        <v>4121174</v>
      </c>
      <c r="F608" s="60" t="s">
        <v>617</v>
      </c>
      <c r="G608" s="60">
        <v>551</v>
      </c>
      <c r="H608" s="60" t="s">
        <v>619</v>
      </c>
      <c r="I608" s="70" t="str">
        <f>VLOOKUP(A608,EMPRESAS!$A$1:$I$245,9,0)</f>
        <v>MAGDALENA</v>
      </c>
      <c r="J608" s="71">
        <v>1</v>
      </c>
      <c r="K608" s="71" t="str">
        <f>VLOOKUP(J608,AUXILIAR_TIPO_ASEGURADORA!$A$2:$B$19,2,0)</f>
        <v>PREVISORA</v>
      </c>
      <c r="L608" s="71">
        <v>3000113</v>
      </c>
      <c r="M608" s="72">
        <v>43255</v>
      </c>
      <c r="N608" s="71">
        <v>3000009</v>
      </c>
      <c r="O608" s="72">
        <v>42970</v>
      </c>
      <c r="P608" s="71">
        <v>3000103</v>
      </c>
      <c r="Q608" s="72">
        <v>43163</v>
      </c>
      <c r="T608" t="str">
        <f t="shared" ca="1" si="32"/>
        <v>Vencida</v>
      </c>
      <c r="U608">
        <f t="shared" ca="1" si="33"/>
        <v>1678</v>
      </c>
      <c r="V608" t="str">
        <f t="shared" ca="1" si="31"/>
        <v xml:space="preserve"> </v>
      </c>
    </row>
    <row r="609" spans="1:22">
      <c r="A609" s="3">
        <v>8902091741</v>
      </c>
      <c r="B609" s="30" t="str">
        <f>VLOOKUP(A609,EMPRESAS!$A$1:$B$245,2,0)</f>
        <v>INGENIERIA SERVICIOS MONTAJES Y CONST DE OLEODUCTOS DE COLOMBIA S.A "ISMOCOL DE COLOMBIA"</v>
      </c>
      <c r="C609" s="2" t="str">
        <f>VLOOKUP(A609,EMPRESAS!$A$1:$C$245,3,0)</f>
        <v xml:space="preserve">Carga General </v>
      </c>
      <c r="D609" s="22" t="s">
        <v>1329</v>
      </c>
      <c r="E609" s="60">
        <v>4121172</v>
      </c>
      <c r="F609" s="60" t="s">
        <v>651</v>
      </c>
      <c r="G609" s="60">
        <v>112</v>
      </c>
      <c r="H609" s="60" t="s">
        <v>619</v>
      </c>
      <c r="I609" s="70" t="str">
        <f>VLOOKUP(A609,EMPRESAS!$A$1:$I$245,9,0)</f>
        <v>MAGDALENA</v>
      </c>
      <c r="J609" s="71">
        <v>1</v>
      </c>
      <c r="K609" s="71" t="str">
        <f>VLOOKUP(J609,AUXILIAR_TIPO_ASEGURADORA!$A$2:$B$19,2,0)</f>
        <v>PREVISORA</v>
      </c>
      <c r="L609" s="71">
        <v>3000113</v>
      </c>
      <c r="M609" s="72">
        <v>43255</v>
      </c>
      <c r="N609" s="71">
        <v>3000009</v>
      </c>
      <c r="O609" s="72">
        <v>42970</v>
      </c>
      <c r="P609" s="71">
        <v>3000103</v>
      </c>
      <c r="Q609" s="72">
        <v>43164</v>
      </c>
      <c r="T609" t="str">
        <f t="shared" ca="1" si="32"/>
        <v>Vencida</v>
      </c>
      <c r="U609">
        <f t="shared" ca="1" si="33"/>
        <v>1678</v>
      </c>
      <c r="V609" t="str">
        <f t="shared" ca="1" si="31"/>
        <v xml:space="preserve"> </v>
      </c>
    </row>
    <row r="610" spans="1:22">
      <c r="A610" s="206">
        <v>8902091741</v>
      </c>
      <c r="B610" s="30" t="str">
        <f>VLOOKUP(A610,EMPRESAS!$A$1:$B$245,2,0)</f>
        <v>INGENIERIA SERVICIOS MONTAJES Y CONST DE OLEODUCTOS DE COLOMBIA S.A "ISMOCOL DE COLOMBIA"</v>
      </c>
      <c r="C610" s="2" t="str">
        <f>VLOOKUP(A610,EMPRESAS!$A$1:$C$245,3,0)</f>
        <v xml:space="preserve">Carga General </v>
      </c>
      <c r="D610" s="22" t="s">
        <v>1330</v>
      </c>
      <c r="E610" s="60">
        <v>4121175</v>
      </c>
      <c r="F610" s="60" t="s">
        <v>651</v>
      </c>
      <c r="G610" s="60">
        <v>465</v>
      </c>
      <c r="H610" s="60" t="s">
        <v>619</v>
      </c>
      <c r="I610" s="70" t="str">
        <f>VLOOKUP(A610,EMPRESAS!$A$1:$I$245,9,0)</f>
        <v>MAGDALENA</v>
      </c>
      <c r="J610" s="71">
        <v>1</v>
      </c>
      <c r="K610" s="71" t="str">
        <f>VLOOKUP(J610,AUXILIAR_TIPO_ASEGURADORA!$A$2:$B$19,2,0)</f>
        <v>PREVISORA</v>
      </c>
      <c r="L610" s="71">
        <v>3000113</v>
      </c>
      <c r="M610" s="72">
        <v>43255</v>
      </c>
      <c r="N610" s="71">
        <v>3000009</v>
      </c>
      <c r="O610" s="72">
        <v>42970</v>
      </c>
      <c r="P610" s="71">
        <v>3000103</v>
      </c>
      <c r="Q610" s="72">
        <v>43165</v>
      </c>
      <c r="T610" t="str">
        <f t="shared" ca="1" si="32"/>
        <v>Vencida</v>
      </c>
      <c r="U610">
        <f t="shared" ca="1" si="33"/>
        <v>1678</v>
      </c>
      <c r="V610" t="str">
        <f t="shared" ca="1" si="31"/>
        <v xml:space="preserve"> </v>
      </c>
    </row>
    <row r="611" spans="1:22">
      <c r="A611" s="3">
        <v>9001770503</v>
      </c>
      <c r="B611" s="30" t="str">
        <f>VLOOKUP(A611,EMPRESAS!$A$1:$B$245,2,0)</f>
        <v>TRANSPORTE MULTIMODAL  LOPEZ GARCIA LTDA  "TRANSMODAL  LG LTDA"</v>
      </c>
      <c r="C611" s="2" t="str">
        <f>VLOOKUP(A611,EMPRESAS!$A$1:$C$245,3,0)</f>
        <v>Carga - Transbordo</v>
      </c>
      <c r="D611" s="23" t="s">
        <v>1331</v>
      </c>
      <c r="E611" s="60">
        <v>10710002</v>
      </c>
      <c r="F611" s="60" t="s">
        <v>1218</v>
      </c>
      <c r="G611" s="60">
        <v>98</v>
      </c>
      <c r="H611" s="60" t="s">
        <v>841</v>
      </c>
      <c r="I611" s="70" t="str">
        <f>VLOOKUP(A611,EMPRESAS!$A$1:$I$245,9,0)</f>
        <v>SINU</v>
      </c>
      <c r="J611" s="71">
        <v>1</v>
      </c>
      <c r="K611" s="71" t="str">
        <f>VLOOKUP(J611,AUXILIAR_TIPO_ASEGURADORA!$A$2:$B$19,2,0)</f>
        <v>PREVISORA</v>
      </c>
      <c r="L611" s="71">
        <v>3000531</v>
      </c>
      <c r="M611" s="72">
        <v>43470</v>
      </c>
      <c r="N611" s="71">
        <v>3000879</v>
      </c>
      <c r="O611" s="72">
        <v>43470</v>
      </c>
      <c r="P611" s="71"/>
      <c r="Q611" s="71"/>
      <c r="T611" t="str">
        <f t="shared" ca="1" si="32"/>
        <v>Vencida</v>
      </c>
      <c r="U611">
        <f t="shared" ca="1" si="33"/>
        <v>1178</v>
      </c>
      <c r="V611" t="str">
        <f t="shared" ca="1" si="31"/>
        <v xml:space="preserve"> </v>
      </c>
    </row>
    <row r="612" spans="1:22">
      <c r="A612" s="3">
        <v>9004161167</v>
      </c>
      <c r="B612" s="30" t="str">
        <f>VLOOKUP(A612,EMPRESAS!$A$1:$B$245,2,0)</f>
        <v>TRANSPORTE FLUVIAL YURUPARI S.A.S. "TRANSYURUPARI S.A.S. antes TRANSPORTE FLUVIAL YURUPARI E.U. "TRANSYURUPARI E.U."</v>
      </c>
      <c r="C612" s="2" t="str">
        <f>VLOOKUP(A612,EMPRESAS!$A$1:$C$245,3,0)</f>
        <v xml:space="preserve">Carga General </v>
      </c>
      <c r="D612" s="22" t="s">
        <v>1040</v>
      </c>
      <c r="E612" s="60">
        <v>30420356</v>
      </c>
      <c r="F612" s="60" t="s">
        <v>653</v>
      </c>
      <c r="G612" s="60">
        <v>29</v>
      </c>
      <c r="H612" s="60" t="s">
        <v>619</v>
      </c>
      <c r="I612" s="70" t="str">
        <f>VLOOKUP(A612,EMPRESAS!$A$1:$I$245,9,0)</f>
        <v>UNILLA</v>
      </c>
      <c r="J612" s="71">
        <v>1</v>
      </c>
      <c r="K612" s="71" t="str">
        <f>VLOOKUP(J612,AUXILIAR_TIPO_ASEGURADORA!$A$2:$B$19,2,0)</f>
        <v>PREVISORA</v>
      </c>
      <c r="L612" s="71">
        <v>3000421</v>
      </c>
      <c r="M612" s="72">
        <v>43411</v>
      </c>
      <c r="N612" s="71">
        <v>3000663</v>
      </c>
      <c r="O612" s="72">
        <v>43411</v>
      </c>
      <c r="P612" s="71">
        <v>1002704</v>
      </c>
      <c r="Q612" s="72">
        <v>43411</v>
      </c>
      <c r="T612" t="str">
        <f t="shared" ca="1" si="32"/>
        <v>Vencida</v>
      </c>
      <c r="U612">
        <f t="shared" ca="1" si="33"/>
        <v>1237</v>
      </c>
      <c r="V612" t="str">
        <f t="shared" ca="1" si="31"/>
        <v xml:space="preserve"> </v>
      </c>
    </row>
    <row r="613" spans="1:22">
      <c r="A613" s="3">
        <v>9004161167</v>
      </c>
      <c r="B613" s="30" t="str">
        <f>VLOOKUP(A613,EMPRESAS!$A$1:$B$245,2,0)</f>
        <v>TRANSPORTE FLUVIAL YURUPARI S.A.S. "TRANSYURUPARI S.A.S. antes TRANSPORTE FLUVIAL YURUPARI E.U. "TRANSYURUPARI E.U."</v>
      </c>
      <c r="C613" s="2" t="str">
        <f>VLOOKUP(A613,EMPRESAS!$A$1:$C$245,3,0)</f>
        <v xml:space="preserve">Carga General </v>
      </c>
      <c r="D613" s="22" t="s">
        <v>1332</v>
      </c>
      <c r="E613" s="60">
        <v>30421504</v>
      </c>
      <c r="F613" s="60" t="s">
        <v>959</v>
      </c>
      <c r="G613" s="60">
        <v>30</v>
      </c>
      <c r="H613" s="60" t="s">
        <v>619</v>
      </c>
      <c r="I613" s="70" t="str">
        <f>VLOOKUP(A613,EMPRESAS!$A$1:$I$245,9,0)</f>
        <v>UNILLA</v>
      </c>
      <c r="J613" s="71">
        <v>1</v>
      </c>
      <c r="K613" s="71" t="str">
        <f>VLOOKUP(J613,AUXILIAR_TIPO_ASEGURADORA!$A$2:$B$19,2,0)</f>
        <v>PREVISORA</v>
      </c>
      <c r="L613" s="71">
        <v>3000421</v>
      </c>
      <c r="M613" s="72">
        <v>43411</v>
      </c>
      <c r="N613" s="71">
        <v>3000663</v>
      </c>
      <c r="O613" s="72">
        <v>43411</v>
      </c>
      <c r="P613" s="71">
        <v>1002704</v>
      </c>
      <c r="Q613" s="72">
        <v>43411</v>
      </c>
      <c r="T613" t="str">
        <f t="shared" ca="1" si="32"/>
        <v>Vencida</v>
      </c>
      <c r="U613">
        <f t="shared" ca="1" si="33"/>
        <v>1237</v>
      </c>
      <c r="V613" t="str">
        <f t="shared" ca="1" si="31"/>
        <v xml:space="preserve"> </v>
      </c>
    </row>
    <row r="614" spans="1:22">
      <c r="A614" s="3">
        <v>9004161167</v>
      </c>
      <c r="B614" s="30" t="str">
        <f>VLOOKUP(A614,EMPRESAS!$A$1:$B$245,2,0)</f>
        <v>TRANSPORTE FLUVIAL YURUPARI S.A.S. "TRANSYURUPARI S.A.S. antes TRANSPORTE FLUVIAL YURUPARI E.U. "TRANSYURUPARI E.U."</v>
      </c>
      <c r="C614" s="2" t="str">
        <f>VLOOKUP(A614,EMPRESAS!$A$1:$C$245,3,0)</f>
        <v xml:space="preserve">Carga General </v>
      </c>
      <c r="D614" s="22" t="s">
        <v>1333</v>
      </c>
      <c r="E614" s="60">
        <v>30421813</v>
      </c>
      <c r="F614" s="60" t="s">
        <v>653</v>
      </c>
      <c r="G614" s="60">
        <v>34</v>
      </c>
      <c r="H614" s="60" t="s">
        <v>619</v>
      </c>
      <c r="I614" s="70" t="str">
        <f>VLOOKUP(A614,EMPRESAS!$A$1:$I$245,9,0)</f>
        <v>UNILLA</v>
      </c>
      <c r="J614" s="71">
        <v>1</v>
      </c>
      <c r="K614" s="71" t="str">
        <f>VLOOKUP(J614,AUXILIAR_TIPO_ASEGURADORA!$A$2:$B$19,2,0)</f>
        <v>PREVISORA</v>
      </c>
      <c r="L614" s="71">
        <v>3000421</v>
      </c>
      <c r="M614" s="72">
        <v>43411</v>
      </c>
      <c r="N614" s="71">
        <v>3000663</v>
      </c>
      <c r="O614" s="72">
        <v>43411</v>
      </c>
      <c r="P614" s="71">
        <v>1002704</v>
      </c>
      <c r="Q614" s="72">
        <v>43411</v>
      </c>
      <c r="T614" t="str">
        <f t="shared" ca="1" si="32"/>
        <v>Vencida</v>
      </c>
      <c r="U614">
        <f t="shared" ca="1" si="33"/>
        <v>1237</v>
      </c>
      <c r="V614" t="str">
        <f t="shared" ca="1" si="31"/>
        <v xml:space="preserve"> </v>
      </c>
    </row>
    <row r="615" spans="1:22">
      <c r="A615" s="3">
        <v>9004161167</v>
      </c>
      <c r="B615" s="30" t="str">
        <f>VLOOKUP(A615,EMPRESAS!$A$1:$B$245,2,0)</f>
        <v>TRANSPORTE FLUVIAL YURUPARI S.A.S. "TRANSYURUPARI S.A.S. antes TRANSPORTE FLUVIAL YURUPARI E.U. "TRANSYURUPARI E.U."</v>
      </c>
      <c r="C615" s="2" t="str">
        <f>VLOOKUP(A615,EMPRESAS!$A$1:$C$245,3,0)</f>
        <v xml:space="preserve">Carga General </v>
      </c>
      <c r="D615" s="22" t="s">
        <v>1334</v>
      </c>
      <c r="E615" s="60">
        <v>30421814</v>
      </c>
      <c r="F615" s="60" t="s">
        <v>653</v>
      </c>
      <c r="G615" s="60">
        <v>46</v>
      </c>
      <c r="H615" s="60" t="s">
        <v>619</v>
      </c>
      <c r="I615" s="70" t="str">
        <f>VLOOKUP(A615,EMPRESAS!$A$1:$I$245,9,0)</f>
        <v>UNILLA</v>
      </c>
      <c r="J615" s="71">
        <v>1</v>
      </c>
      <c r="K615" s="71" t="str">
        <f>VLOOKUP(J615,AUXILIAR_TIPO_ASEGURADORA!$A$2:$B$19,2,0)</f>
        <v>PREVISORA</v>
      </c>
      <c r="L615" s="71">
        <v>3000421</v>
      </c>
      <c r="M615" s="72">
        <v>43411</v>
      </c>
      <c r="N615" s="71">
        <v>3000663</v>
      </c>
      <c r="O615" s="72">
        <v>43411</v>
      </c>
      <c r="P615" s="71">
        <v>1002704</v>
      </c>
      <c r="Q615" s="72">
        <v>43411</v>
      </c>
      <c r="T615" t="str">
        <f t="shared" ca="1" si="32"/>
        <v>Vencida</v>
      </c>
      <c r="U615">
        <f t="shared" ca="1" si="33"/>
        <v>1237</v>
      </c>
      <c r="V615" t="str">
        <f t="shared" ca="1" si="31"/>
        <v xml:space="preserve"> </v>
      </c>
    </row>
    <row r="616" spans="1:22">
      <c r="A616" s="3">
        <v>9004161167</v>
      </c>
      <c r="B616" s="30" t="str">
        <f>VLOOKUP(A616,EMPRESAS!$A$1:$B$245,2,0)</f>
        <v>TRANSPORTE FLUVIAL YURUPARI S.A.S. "TRANSYURUPARI S.A.S. antes TRANSPORTE FLUVIAL YURUPARI E.U. "TRANSYURUPARI E.U."</v>
      </c>
      <c r="C616" s="2" t="str">
        <f>VLOOKUP(A616,EMPRESAS!$A$1:$C$245,3,0)</f>
        <v xml:space="preserve">Carga General </v>
      </c>
      <c r="D616" s="22" t="s">
        <v>1335</v>
      </c>
      <c r="E616" s="60">
        <v>30421864</v>
      </c>
      <c r="F616" s="60" t="s">
        <v>653</v>
      </c>
      <c r="G616" s="60">
        <v>30</v>
      </c>
      <c r="H616" s="60" t="s">
        <v>619</v>
      </c>
      <c r="I616" s="70" t="str">
        <f>VLOOKUP(A616,EMPRESAS!$A$1:$I$245,9,0)</f>
        <v>UNILLA</v>
      </c>
      <c r="J616" s="71">
        <v>1</v>
      </c>
      <c r="K616" s="71" t="str">
        <f>VLOOKUP(J616,AUXILIAR_TIPO_ASEGURADORA!$A$2:$B$19,2,0)</f>
        <v>PREVISORA</v>
      </c>
      <c r="L616" s="71">
        <v>3000421</v>
      </c>
      <c r="M616" s="72">
        <v>43411</v>
      </c>
      <c r="N616" s="71">
        <v>3000663</v>
      </c>
      <c r="O616" s="72">
        <v>43411</v>
      </c>
      <c r="P616" s="71">
        <v>1002704</v>
      </c>
      <c r="Q616" s="72">
        <v>43411</v>
      </c>
      <c r="T616" t="str">
        <f t="shared" ca="1" si="32"/>
        <v>Vencida</v>
      </c>
      <c r="U616">
        <f t="shared" ca="1" si="33"/>
        <v>1237</v>
      </c>
      <c r="V616" t="str">
        <f t="shared" ca="1" si="31"/>
        <v xml:space="preserve"> </v>
      </c>
    </row>
    <row r="617" spans="1:22">
      <c r="A617" s="3">
        <v>9004161167</v>
      </c>
      <c r="B617" s="30" t="str">
        <f>VLOOKUP(A617,EMPRESAS!$A$1:$B$245,2,0)</f>
        <v>TRANSPORTE FLUVIAL YURUPARI S.A.S. "TRANSYURUPARI S.A.S. antes TRANSPORTE FLUVIAL YURUPARI E.U. "TRANSYURUPARI E.U."</v>
      </c>
      <c r="C617" s="2" t="str">
        <f>VLOOKUP(A617,EMPRESAS!$A$1:$C$245,3,0)</f>
        <v xml:space="preserve">Carga General </v>
      </c>
      <c r="D617" s="22" t="s">
        <v>1336</v>
      </c>
      <c r="E617" s="60">
        <v>30421865</v>
      </c>
      <c r="F617" s="60" t="s">
        <v>653</v>
      </c>
      <c r="G617" s="60">
        <v>30</v>
      </c>
      <c r="H617" s="60" t="s">
        <v>619</v>
      </c>
      <c r="I617" s="70" t="str">
        <f>VLOOKUP(A617,EMPRESAS!$A$1:$I$245,9,0)</f>
        <v>UNILLA</v>
      </c>
      <c r="J617" s="71">
        <v>1</v>
      </c>
      <c r="K617" s="71" t="str">
        <f>VLOOKUP(J617,AUXILIAR_TIPO_ASEGURADORA!$A$2:$B$19,2,0)</f>
        <v>PREVISORA</v>
      </c>
      <c r="L617" s="71">
        <v>3000421</v>
      </c>
      <c r="M617" s="72">
        <v>43411</v>
      </c>
      <c r="N617" s="71">
        <v>3000663</v>
      </c>
      <c r="O617" s="72">
        <v>43411</v>
      </c>
      <c r="P617" s="71">
        <v>1002704</v>
      </c>
      <c r="Q617" s="72">
        <v>43411</v>
      </c>
      <c r="T617" t="str">
        <f t="shared" ca="1" si="32"/>
        <v>Vencida</v>
      </c>
      <c r="U617">
        <f t="shared" ca="1" si="33"/>
        <v>1237</v>
      </c>
      <c r="V617" t="str">
        <f t="shared" ca="1" si="31"/>
        <v xml:space="preserve"> </v>
      </c>
    </row>
    <row r="618" spans="1:22">
      <c r="A618" s="3">
        <v>9004161167</v>
      </c>
      <c r="B618" s="30" t="str">
        <f>VLOOKUP(A618,EMPRESAS!$A$1:$B$245,2,0)</f>
        <v>TRANSPORTE FLUVIAL YURUPARI S.A.S. "TRANSYURUPARI S.A.S. antes TRANSPORTE FLUVIAL YURUPARI E.U. "TRANSYURUPARI E.U."</v>
      </c>
      <c r="C618" s="2" t="str">
        <f>VLOOKUP(A618,EMPRESAS!$A$1:$C$245,3,0)</f>
        <v xml:space="preserve">Carga General </v>
      </c>
      <c r="D618" s="22" t="s">
        <v>1337</v>
      </c>
      <c r="E618" s="60">
        <v>30420885</v>
      </c>
      <c r="F618" s="60" t="s">
        <v>653</v>
      </c>
      <c r="G618" s="60">
        <v>29</v>
      </c>
      <c r="H618" s="60" t="s">
        <v>841</v>
      </c>
      <c r="I618" s="70" t="str">
        <f>VLOOKUP(A618,EMPRESAS!$A$1:$I$245,9,0)</f>
        <v>UNILLA</v>
      </c>
      <c r="J618" s="71">
        <v>1</v>
      </c>
      <c r="K618" s="71" t="str">
        <f>VLOOKUP(J618,AUXILIAR_TIPO_ASEGURADORA!$A$2:$B$19,2,0)</f>
        <v>PREVISORA</v>
      </c>
      <c r="L618" s="71">
        <v>3000426</v>
      </c>
      <c r="M618" s="72">
        <v>43411</v>
      </c>
      <c r="N618" s="71">
        <v>3000658</v>
      </c>
      <c r="O618" s="72">
        <v>43411</v>
      </c>
      <c r="P618" s="71">
        <v>1002711</v>
      </c>
      <c r="Q618" s="72">
        <v>43411</v>
      </c>
      <c r="T618" t="str">
        <f t="shared" ca="1" si="32"/>
        <v>Vencida</v>
      </c>
      <c r="U618">
        <f t="shared" ca="1" si="33"/>
        <v>1237</v>
      </c>
      <c r="V618" t="str">
        <f t="shared" ca="1" si="31"/>
        <v xml:space="preserve"> </v>
      </c>
    </row>
    <row r="619" spans="1:22">
      <c r="A619" s="3">
        <v>9004161167</v>
      </c>
      <c r="B619" s="30" t="str">
        <f>VLOOKUP(A619,EMPRESAS!$A$1:$B$245,2,0)</f>
        <v>TRANSPORTE FLUVIAL YURUPARI S.A.S. "TRANSYURUPARI S.A.S. antes TRANSPORTE FLUVIAL YURUPARI E.U. "TRANSYURUPARI E.U."</v>
      </c>
      <c r="C619" s="2" t="str">
        <f>VLOOKUP(A619,EMPRESAS!$A$1:$C$245,3,0)</f>
        <v xml:space="preserve">Carga General </v>
      </c>
      <c r="D619" s="22" t="s">
        <v>1338</v>
      </c>
      <c r="E619" s="60">
        <v>30420741</v>
      </c>
      <c r="F619" s="60" t="s">
        <v>653</v>
      </c>
      <c r="G619" s="60">
        <v>18</v>
      </c>
      <c r="H619" s="60" t="s">
        <v>841</v>
      </c>
      <c r="I619" s="70" t="str">
        <f>VLOOKUP(A619,EMPRESAS!$A$1:$I$245,9,0)</f>
        <v>UNILLA</v>
      </c>
      <c r="J619" s="71">
        <v>1</v>
      </c>
      <c r="K619" s="71" t="str">
        <f>VLOOKUP(J619,AUXILIAR_TIPO_ASEGURADORA!$A$2:$B$19,2,0)</f>
        <v>PREVISORA</v>
      </c>
      <c r="L619" s="71">
        <v>3000424</v>
      </c>
      <c r="M619" s="72">
        <v>43411</v>
      </c>
      <c r="N619" s="71">
        <v>3000657</v>
      </c>
      <c r="O619" s="72">
        <v>43411</v>
      </c>
      <c r="P619" s="71">
        <v>1002703</v>
      </c>
      <c r="Q619" s="72">
        <v>43411</v>
      </c>
      <c r="T619" t="str">
        <f t="shared" ca="1" si="32"/>
        <v>Vencida</v>
      </c>
      <c r="U619">
        <f t="shared" ca="1" si="33"/>
        <v>1237</v>
      </c>
      <c r="V619" t="str">
        <f t="shared" ca="1" si="31"/>
        <v xml:space="preserve"> </v>
      </c>
    </row>
    <row r="620" spans="1:22">
      <c r="A620" s="3">
        <v>9004161167</v>
      </c>
      <c r="B620" s="30" t="str">
        <f>VLOOKUP(A620,EMPRESAS!$A$1:$B$245,2,0)</f>
        <v>TRANSPORTE FLUVIAL YURUPARI S.A.S. "TRANSYURUPARI S.A.S. antes TRANSPORTE FLUVIAL YURUPARI E.U. "TRANSYURUPARI E.U."</v>
      </c>
      <c r="C620" s="2" t="str">
        <f>VLOOKUP(A620,EMPRESAS!$A$1:$C$245,3,0)</f>
        <v xml:space="preserve">Carga General </v>
      </c>
      <c r="D620" s="22" t="s">
        <v>1339</v>
      </c>
      <c r="E620" s="60">
        <v>30421623</v>
      </c>
      <c r="F620" s="60" t="s">
        <v>959</v>
      </c>
      <c r="G620" s="60">
        <v>28</v>
      </c>
      <c r="H620" s="60" t="s">
        <v>841</v>
      </c>
      <c r="I620" s="70" t="str">
        <f>VLOOKUP(A620,EMPRESAS!$A$1:$I$245,9,0)</f>
        <v>UNILLA</v>
      </c>
      <c r="J620" s="71">
        <v>1</v>
      </c>
      <c r="K620" s="71" t="str">
        <f>VLOOKUP(J620,AUXILIAR_TIPO_ASEGURADORA!$A$2:$B$19,2,0)</f>
        <v>PREVISORA</v>
      </c>
      <c r="L620" s="71">
        <v>3000429</v>
      </c>
      <c r="M620" s="72">
        <v>43411</v>
      </c>
      <c r="N620" s="71">
        <v>3000659</v>
      </c>
      <c r="O620" s="72">
        <v>43411</v>
      </c>
      <c r="P620" s="71">
        <v>1002709</v>
      </c>
      <c r="Q620" s="72">
        <v>43411</v>
      </c>
      <c r="T620" t="str">
        <f t="shared" ca="1" si="32"/>
        <v>Vencida</v>
      </c>
      <c r="U620">
        <f t="shared" ca="1" si="33"/>
        <v>1237</v>
      </c>
      <c r="V620" t="str">
        <f t="shared" ca="1" si="31"/>
        <v xml:space="preserve"> </v>
      </c>
    </row>
    <row r="621" spans="1:22">
      <c r="A621" s="3">
        <v>9004161167</v>
      </c>
      <c r="B621" s="30" t="str">
        <f>VLOOKUP(A621,EMPRESAS!$A$1:$B$245,2,0)</f>
        <v>TRANSPORTE FLUVIAL YURUPARI S.A.S. "TRANSYURUPARI S.A.S. antes TRANSPORTE FLUVIAL YURUPARI E.U. "TRANSYURUPARI E.U."</v>
      </c>
      <c r="C621" s="2" t="str">
        <f>VLOOKUP(A621,EMPRESAS!$A$1:$C$245,3,0)</f>
        <v xml:space="preserve">Carga General </v>
      </c>
      <c r="D621" s="22" t="s">
        <v>1340</v>
      </c>
      <c r="E621" s="60">
        <v>30420924</v>
      </c>
      <c r="F621" s="60" t="s">
        <v>653</v>
      </c>
      <c r="G621" s="60">
        <v>41</v>
      </c>
      <c r="H621" s="60" t="s">
        <v>841</v>
      </c>
      <c r="I621" s="70" t="str">
        <f>VLOOKUP(A621,EMPRESAS!$A$1:$I$245,9,0)</f>
        <v>UNILLA</v>
      </c>
      <c r="J621" s="71">
        <v>1</v>
      </c>
      <c r="K621" s="71" t="str">
        <f>VLOOKUP(J621,AUXILIAR_TIPO_ASEGURADORA!$A$2:$B$19,2,0)</f>
        <v>PREVISORA</v>
      </c>
      <c r="L621" s="71">
        <v>3000422</v>
      </c>
      <c r="M621" s="72">
        <v>43411</v>
      </c>
      <c r="N621" s="71">
        <v>3000664</v>
      </c>
      <c r="O621" s="72">
        <v>43411</v>
      </c>
      <c r="P621" s="71">
        <v>1002701</v>
      </c>
      <c r="Q621" s="72">
        <v>43411</v>
      </c>
      <c r="T621" t="str">
        <f t="shared" ca="1" si="32"/>
        <v>Vencida</v>
      </c>
      <c r="U621">
        <f t="shared" ca="1" si="33"/>
        <v>1237</v>
      </c>
      <c r="V621" t="str">
        <f t="shared" ca="1" si="31"/>
        <v xml:space="preserve"> </v>
      </c>
    </row>
    <row r="622" spans="1:22">
      <c r="A622" s="3">
        <v>9004161167</v>
      </c>
      <c r="B622" s="30" t="str">
        <f>VLOOKUP(A622,EMPRESAS!$A$1:$B$245,2,0)</f>
        <v>TRANSPORTE FLUVIAL YURUPARI S.A.S. "TRANSYURUPARI S.A.S. antes TRANSPORTE FLUVIAL YURUPARI E.U. "TRANSYURUPARI E.U."</v>
      </c>
      <c r="C622" s="2" t="str">
        <f>VLOOKUP(A622,EMPRESAS!$A$1:$C$245,3,0)</f>
        <v xml:space="preserve">Carga General </v>
      </c>
      <c r="D622" s="22" t="s">
        <v>1341</v>
      </c>
      <c r="E622" s="60">
        <v>30421815</v>
      </c>
      <c r="F622" s="60" t="s">
        <v>653</v>
      </c>
      <c r="G622" s="60">
        <v>34</v>
      </c>
      <c r="H622" s="60" t="s">
        <v>841</v>
      </c>
      <c r="I622" s="70" t="str">
        <f>VLOOKUP(A622,EMPRESAS!$A$1:$I$245,9,0)</f>
        <v>UNILLA</v>
      </c>
      <c r="J622" s="71">
        <v>1</v>
      </c>
      <c r="K622" s="71" t="str">
        <f>VLOOKUP(J622,AUXILIAR_TIPO_ASEGURADORA!$A$2:$B$19,2,0)</f>
        <v>PREVISORA</v>
      </c>
      <c r="L622" s="71">
        <v>3000427</v>
      </c>
      <c r="M622" s="72">
        <v>43411</v>
      </c>
      <c r="N622" s="71">
        <v>3000661</v>
      </c>
      <c r="O622" s="72">
        <v>43411</v>
      </c>
      <c r="P622" s="71">
        <v>1002712</v>
      </c>
      <c r="Q622" s="72">
        <v>43411</v>
      </c>
      <c r="T622" t="str">
        <f t="shared" ca="1" si="32"/>
        <v>Vencida</v>
      </c>
      <c r="U622">
        <f t="shared" ca="1" si="33"/>
        <v>1237</v>
      </c>
      <c r="V622" t="str">
        <f t="shared" ca="1" si="31"/>
        <v xml:space="preserve"> </v>
      </c>
    </row>
    <row r="623" spans="1:22">
      <c r="A623" s="3">
        <v>9004161167</v>
      </c>
      <c r="B623" s="30" t="str">
        <f>VLOOKUP(A623,EMPRESAS!$A$1:$B$245,2,0)</f>
        <v>TRANSPORTE FLUVIAL YURUPARI S.A.S. "TRANSYURUPARI S.A.S. antes TRANSPORTE FLUVIAL YURUPARI E.U. "TRANSYURUPARI E.U."</v>
      </c>
      <c r="C623" s="2" t="str">
        <f>VLOOKUP(A623,EMPRESAS!$A$1:$C$245,3,0)</f>
        <v xml:space="preserve">Carga General </v>
      </c>
      <c r="D623" s="22" t="s">
        <v>1342</v>
      </c>
      <c r="E623" s="60">
        <v>30421889</v>
      </c>
      <c r="F623" s="60" t="s">
        <v>653</v>
      </c>
      <c r="G623" s="60">
        <v>26</v>
      </c>
      <c r="H623" s="60" t="s">
        <v>841</v>
      </c>
      <c r="I623" s="70" t="str">
        <f>VLOOKUP(A623,EMPRESAS!$A$1:$I$245,9,0)</f>
        <v>UNILLA</v>
      </c>
      <c r="J623" s="71">
        <v>1</v>
      </c>
      <c r="K623" s="71" t="str">
        <f>VLOOKUP(J623,AUXILIAR_TIPO_ASEGURADORA!$A$2:$B$19,2,0)</f>
        <v>PREVISORA</v>
      </c>
      <c r="L623" s="71">
        <v>3000423</v>
      </c>
      <c r="M623" s="72">
        <v>43411</v>
      </c>
      <c r="N623" s="71">
        <v>3000660</v>
      </c>
      <c r="O623" s="72">
        <v>43411</v>
      </c>
      <c r="P623" s="71">
        <v>1002702</v>
      </c>
      <c r="Q623" s="72">
        <v>43411</v>
      </c>
      <c r="T623" t="str">
        <f t="shared" ca="1" si="32"/>
        <v>Vencida</v>
      </c>
      <c r="U623">
        <f t="shared" ca="1" si="33"/>
        <v>1237</v>
      </c>
      <c r="V623" t="str">
        <f t="shared" ca="1" si="31"/>
        <v xml:space="preserve"> </v>
      </c>
    </row>
    <row r="624" spans="1:22">
      <c r="A624" s="3">
        <v>9004161167</v>
      </c>
      <c r="B624" s="30" t="str">
        <f>VLOOKUP(A624,EMPRESAS!$A$1:$B$245,2,0)</f>
        <v>TRANSPORTE FLUVIAL YURUPARI S.A.S. "TRANSYURUPARI S.A.S. antes TRANSPORTE FLUVIAL YURUPARI E.U. "TRANSYURUPARI E.U."</v>
      </c>
      <c r="C624" s="2" t="str">
        <f>VLOOKUP(A624,EMPRESAS!$A$1:$C$245,3,0)</f>
        <v xml:space="preserve">Carga General </v>
      </c>
      <c r="D624" s="22" t="s">
        <v>1343</v>
      </c>
      <c r="E624" s="60">
        <v>30421572</v>
      </c>
      <c r="F624" s="60" t="s">
        <v>653</v>
      </c>
      <c r="G624" s="60">
        <v>18</v>
      </c>
      <c r="H624" s="60" t="s">
        <v>841</v>
      </c>
      <c r="I624" s="70" t="str">
        <f>VLOOKUP(A624,EMPRESAS!$A$1:$I$245,9,0)</f>
        <v>UNILLA</v>
      </c>
      <c r="J624" s="71">
        <v>1</v>
      </c>
      <c r="K624" s="71" t="str">
        <f>VLOOKUP(J624,AUXILIAR_TIPO_ASEGURADORA!$A$2:$B$19,2,0)</f>
        <v>PREVISORA</v>
      </c>
      <c r="L624" s="71">
        <v>3000430</v>
      </c>
      <c r="M624" s="72">
        <v>43411</v>
      </c>
      <c r="N624" s="71">
        <v>3000662</v>
      </c>
      <c r="O624" s="72">
        <v>43411</v>
      </c>
      <c r="P624" s="71">
        <v>1002710</v>
      </c>
      <c r="Q624" s="72">
        <v>43411</v>
      </c>
      <c r="T624" t="str">
        <f t="shared" ca="1" si="32"/>
        <v>Vencida</v>
      </c>
      <c r="U624">
        <f t="shared" ca="1" si="33"/>
        <v>1237</v>
      </c>
      <c r="V624" t="str">
        <f t="shared" ca="1" si="31"/>
        <v xml:space="preserve"> </v>
      </c>
    </row>
    <row r="625" spans="1:22">
      <c r="A625" s="207">
        <v>329102617</v>
      </c>
      <c r="B625" s="30" t="str">
        <f>VLOOKUP(A625,EMPRESAS!$A$1:$B$245,2,0)</f>
        <v>BOLIVAR LOPEZ PRIMAVERA</v>
      </c>
      <c r="C625" s="2" t="str">
        <f>VLOOKUP(A625,EMPRESAS!$A$1:$C$245,3,0)</f>
        <v>Carga - Transbordo</v>
      </c>
      <c r="D625" s="23" t="s">
        <v>1344</v>
      </c>
      <c r="E625" s="60">
        <v>412101175</v>
      </c>
      <c r="F625" s="60" t="s">
        <v>617</v>
      </c>
      <c r="G625" s="60">
        <v>1013</v>
      </c>
      <c r="H625" s="60" t="s">
        <v>841</v>
      </c>
      <c r="I625" s="70" t="str">
        <f>VLOOKUP(A625,EMPRESAS!$A$1:$I$245,9,0)</f>
        <v>MAGDALENA</v>
      </c>
      <c r="J625" s="71">
        <v>1</v>
      </c>
      <c r="K625" s="71" t="str">
        <f>VLOOKUP(J625,AUXILIAR_TIPO_ASEGURADORA!$A$2:$B$19,2,0)</f>
        <v>PREVISORA</v>
      </c>
      <c r="L625" s="71">
        <v>3000178</v>
      </c>
      <c r="M625" s="72">
        <v>43857</v>
      </c>
      <c r="N625" s="71">
        <v>1000185</v>
      </c>
      <c r="O625" s="72">
        <v>43857</v>
      </c>
      <c r="P625" s="71"/>
      <c r="Q625" s="71"/>
      <c r="T625" t="str">
        <f t="shared" ca="1" si="32"/>
        <v>Vencida</v>
      </c>
      <c r="U625">
        <f t="shared" ca="1" si="33"/>
        <v>791</v>
      </c>
      <c r="V625" t="str">
        <f t="shared" ca="1" si="31"/>
        <v xml:space="preserve"> </v>
      </c>
    </row>
    <row r="626" spans="1:22">
      <c r="A626" s="207">
        <v>329102617</v>
      </c>
      <c r="B626" s="30" t="str">
        <f>VLOOKUP(A626,EMPRESAS!$A$1:$B$245,2,0)</f>
        <v>BOLIVAR LOPEZ PRIMAVERA</v>
      </c>
      <c r="C626" s="2" t="str">
        <f>VLOOKUP(A626,EMPRESAS!$A$1:$C$245,3,0)</f>
        <v>Carga - Transbordo</v>
      </c>
      <c r="D626" s="23" t="s">
        <v>1345</v>
      </c>
      <c r="E626" s="60">
        <v>10310077</v>
      </c>
      <c r="F626" s="60" t="s">
        <v>651</v>
      </c>
      <c r="G626" s="60">
        <v>759</v>
      </c>
      <c r="H626" s="60" t="s">
        <v>841</v>
      </c>
      <c r="I626" s="70" t="str">
        <f>VLOOKUP(A626,EMPRESAS!$A$1:$I$245,9,0)</f>
        <v>MAGDALENA</v>
      </c>
      <c r="J626" s="71">
        <v>1</v>
      </c>
      <c r="K626" s="71" t="str">
        <f>VLOOKUP(J626,AUXILIAR_TIPO_ASEGURADORA!$A$2:$B$19,2,0)</f>
        <v>PREVISORA</v>
      </c>
      <c r="L626" s="71">
        <v>3000178</v>
      </c>
      <c r="M626" s="72">
        <v>43857</v>
      </c>
      <c r="N626" s="71">
        <v>1006570</v>
      </c>
      <c r="O626" s="72">
        <v>43857</v>
      </c>
      <c r="P626" s="71"/>
      <c r="Q626" s="71"/>
      <c r="T626" t="str">
        <f t="shared" ca="1" si="32"/>
        <v>Vencida</v>
      </c>
      <c r="U626">
        <f t="shared" ca="1" si="33"/>
        <v>791</v>
      </c>
      <c r="V626" t="str">
        <f t="shared" ca="1" si="31"/>
        <v xml:space="preserve"> </v>
      </c>
    </row>
    <row r="627" spans="1:22">
      <c r="A627" s="3">
        <v>329102617</v>
      </c>
      <c r="B627" s="30" t="str">
        <f>VLOOKUP(A627,EMPRESAS!$A$1:$B$245,2,0)</f>
        <v>BOLIVAR LOPEZ PRIMAVERA</v>
      </c>
      <c r="C627" s="2" t="str">
        <f>VLOOKUP(A627,EMPRESAS!$A$1:$C$245,3,0)</f>
        <v>Carga - Transbordo</v>
      </c>
      <c r="D627" s="23" t="s">
        <v>1346</v>
      </c>
      <c r="E627" s="60">
        <v>10310076</v>
      </c>
      <c r="F627" s="60" t="s">
        <v>651</v>
      </c>
      <c r="G627" s="60">
        <v>224</v>
      </c>
      <c r="H627" s="60" t="s">
        <v>841</v>
      </c>
      <c r="I627" s="70" t="str">
        <f>VLOOKUP(A627,EMPRESAS!$A$1:$I$245,9,0)</f>
        <v>MAGDALENA</v>
      </c>
      <c r="J627" s="71">
        <v>1</v>
      </c>
      <c r="K627" s="71" t="str">
        <f>VLOOKUP(J627,AUXILIAR_TIPO_ASEGURADORA!$A$2:$B$19,2,0)</f>
        <v>PREVISORA</v>
      </c>
      <c r="L627" s="71">
        <v>3000178</v>
      </c>
      <c r="M627" s="72">
        <v>43857</v>
      </c>
      <c r="N627" s="71">
        <v>1006570</v>
      </c>
      <c r="O627" s="72">
        <v>43857</v>
      </c>
      <c r="P627" s="71"/>
      <c r="Q627" s="71"/>
      <c r="T627" t="str">
        <f t="shared" ca="1" si="32"/>
        <v>Vencida</v>
      </c>
      <c r="U627">
        <f t="shared" ca="1" si="33"/>
        <v>791</v>
      </c>
      <c r="V627" t="str">
        <f t="shared" ca="1" si="31"/>
        <v xml:space="preserve"> </v>
      </c>
    </row>
    <row r="628" spans="1:22">
      <c r="A628" s="207">
        <v>329102617</v>
      </c>
      <c r="B628" s="30" t="str">
        <f>VLOOKUP(A628,EMPRESAS!$A$1:$B$245,2,0)</f>
        <v>BOLIVAR LOPEZ PRIMAVERA</v>
      </c>
      <c r="C628" s="2" t="str">
        <f>VLOOKUP(A628,EMPRESAS!$A$1:$C$245,3,0)</f>
        <v>Carga - Transbordo</v>
      </c>
      <c r="D628" s="23" t="s">
        <v>1347</v>
      </c>
      <c r="E628" s="60">
        <v>774</v>
      </c>
      <c r="F628" s="60" t="s">
        <v>653</v>
      </c>
      <c r="G628" s="60">
        <v>1189</v>
      </c>
      <c r="H628" s="60" t="s">
        <v>619</v>
      </c>
      <c r="I628" s="70" t="str">
        <f>VLOOKUP(A628,EMPRESAS!$A$1:$I$245,9,0)</f>
        <v>MAGDALENA</v>
      </c>
      <c r="J628" s="71">
        <v>1</v>
      </c>
      <c r="K628" s="71" t="str">
        <f>VLOOKUP(J628,AUXILIAR_TIPO_ASEGURADORA!$A$2:$B$19,2,0)</f>
        <v>PREVISORA</v>
      </c>
      <c r="L628" s="71">
        <v>3000199</v>
      </c>
      <c r="M628" s="72">
        <v>43785</v>
      </c>
      <c r="N628" s="71">
        <v>1006570</v>
      </c>
      <c r="O628" s="72">
        <v>43785</v>
      </c>
      <c r="P628" s="71"/>
      <c r="Q628" s="71"/>
      <c r="T628" t="str">
        <f t="shared" ca="1" si="32"/>
        <v>Vencida</v>
      </c>
      <c r="U628">
        <f t="shared" ca="1" si="33"/>
        <v>863</v>
      </c>
      <c r="V628" t="str">
        <f t="shared" ca="1" si="31"/>
        <v xml:space="preserve"> </v>
      </c>
    </row>
    <row r="629" spans="1:22" ht="15.75" thickBot="1">
      <c r="A629" s="3">
        <v>329102617</v>
      </c>
      <c r="B629" s="30" t="str">
        <f>VLOOKUP(A629,EMPRESAS!$A$1:$B$245,2,0)</f>
        <v>BOLIVAR LOPEZ PRIMAVERA</v>
      </c>
      <c r="C629" s="2" t="str">
        <f>VLOOKUP(A629,EMPRESAS!$A$1:$C$245,3,0)</f>
        <v>Carga - Transbordo</v>
      </c>
      <c r="D629" s="157" t="s">
        <v>1348</v>
      </c>
      <c r="E629" s="153">
        <v>842</v>
      </c>
      <c r="F629" s="153" t="s">
        <v>651</v>
      </c>
      <c r="G629" s="153">
        <v>187</v>
      </c>
      <c r="H629" s="153" t="s">
        <v>619</v>
      </c>
      <c r="I629" s="70" t="str">
        <f>VLOOKUP(A629,EMPRESAS!$A$1:$I$245,9,0)</f>
        <v>MAGDALENA</v>
      </c>
      <c r="J629" s="154">
        <v>1</v>
      </c>
      <c r="K629" s="71" t="str">
        <f>VLOOKUP(J629,AUXILIAR_TIPO_ASEGURADORA!$A$2:$B$19,2,0)</f>
        <v>PREVISORA</v>
      </c>
      <c r="L629" s="154">
        <v>3000199</v>
      </c>
      <c r="M629" s="155">
        <v>43785</v>
      </c>
      <c r="N629" s="154">
        <v>1006570</v>
      </c>
      <c r="O629" s="155">
        <v>43785</v>
      </c>
      <c r="P629" s="154"/>
      <c r="Q629" s="154"/>
      <c r="T629" t="str">
        <f t="shared" ca="1" si="32"/>
        <v>Vencida</v>
      </c>
      <c r="U629">
        <f t="shared" ca="1" si="33"/>
        <v>863</v>
      </c>
      <c r="V629" t="str">
        <f t="shared" ca="1" si="31"/>
        <v xml:space="preserve"> </v>
      </c>
    </row>
    <row r="630" spans="1:22">
      <c r="A630" s="3">
        <v>9003469344</v>
      </c>
      <c r="B630" s="30" t="str">
        <f>VLOOKUP(A630,EMPRESAS!$A$1:$B$245,2,0)</f>
        <v>TRANSPORTE FLUVIAL SAN SEBASTIAN LTDA</v>
      </c>
      <c r="C630" s="2" t="str">
        <f>VLOOKUP(A630,EMPRESAS!$A$1:$C$245,3,0)</f>
        <v>Carga - Transbordo</v>
      </c>
      <c r="D630" s="140" t="s">
        <v>1136</v>
      </c>
      <c r="E630" s="141">
        <v>41211259</v>
      </c>
      <c r="F630" s="141" t="s">
        <v>653</v>
      </c>
      <c r="G630" s="141">
        <v>288</v>
      </c>
      <c r="H630" s="141" t="s">
        <v>619</v>
      </c>
      <c r="I630" s="70" t="str">
        <f>VLOOKUP(A630,EMPRESAS!$A$1:$I$245,9,0)</f>
        <v>MAGDALENA</v>
      </c>
      <c r="J630" s="141">
        <v>10</v>
      </c>
      <c r="K630" s="71" t="str">
        <f>VLOOKUP(J630,AUXILIAR_TIPO_ASEGURADORA!$A$2:$B$19,2,0)</f>
        <v>CONDOR</v>
      </c>
      <c r="L630" s="141">
        <v>300000848</v>
      </c>
      <c r="M630" s="142">
        <v>40808</v>
      </c>
      <c r="N630" s="141">
        <v>300000847</v>
      </c>
      <c r="O630" s="142">
        <v>40808</v>
      </c>
      <c r="P630" s="141"/>
      <c r="Q630" s="144"/>
      <c r="T630" t="str">
        <f t="shared" ca="1" si="32"/>
        <v>Vencida</v>
      </c>
      <c r="U630">
        <f t="shared" ca="1" si="33"/>
        <v>3840</v>
      </c>
      <c r="V630" t="str">
        <f t="shared" ca="1" si="31"/>
        <v xml:space="preserve"> </v>
      </c>
    </row>
    <row r="631" spans="1:22" ht="15.75" thickBot="1">
      <c r="A631" s="3">
        <v>9003469344</v>
      </c>
      <c r="B631" s="30" t="str">
        <f>VLOOKUP(A631,EMPRESAS!$A$1:$B$245,2,0)</f>
        <v>TRANSPORTE FLUVIAL SAN SEBASTIAN LTDA</v>
      </c>
      <c r="C631" s="2" t="str">
        <f>VLOOKUP(A631,EMPRESAS!$A$1:$C$245,3,0)</f>
        <v>Carga - Transbordo</v>
      </c>
      <c r="D631" s="147" t="s">
        <v>1349</v>
      </c>
      <c r="E631" s="148">
        <v>4121735</v>
      </c>
      <c r="F631" s="148" t="s">
        <v>651</v>
      </c>
      <c r="G631" s="148">
        <v>75</v>
      </c>
      <c r="H631" s="148" t="s">
        <v>619</v>
      </c>
      <c r="I631" s="70" t="str">
        <f>VLOOKUP(A631,EMPRESAS!$A$1:$I$245,9,0)</f>
        <v>MAGDALENA</v>
      </c>
      <c r="J631" s="148">
        <v>10</v>
      </c>
      <c r="K631" s="71" t="str">
        <f>VLOOKUP(J631,AUXILIAR_TIPO_ASEGURADORA!$A$2:$B$19,2,0)</f>
        <v>CONDOR</v>
      </c>
      <c r="L631" s="148">
        <v>300000848</v>
      </c>
      <c r="M631" s="149">
        <v>40808</v>
      </c>
      <c r="N631" s="148">
        <v>300000847</v>
      </c>
      <c r="O631" s="149">
        <v>40808</v>
      </c>
      <c r="P631" s="148"/>
      <c r="Q631" s="151"/>
      <c r="T631" t="str">
        <f t="shared" ca="1" si="32"/>
        <v>Vencida</v>
      </c>
      <c r="U631">
        <f t="shared" ca="1" si="33"/>
        <v>3840</v>
      </c>
      <c r="V631" t="str">
        <f t="shared" ca="1" si="31"/>
        <v xml:space="preserve"> </v>
      </c>
    </row>
    <row r="632" spans="1:22" ht="15.75" thickBot="1">
      <c r="A632" s="3">
        <v>9001771651</v>
      </c>
      <c r="B632" s="30" t="str">
        <f>VLOOKUP(A632,EMPRESAS!$A$1:$B$245,2,0)</f>
        <v>COMERCIALIZADORA INTERNACIONAL MASTER LOGISTC SERVICES S.A.</v>
      </c>
      <c r="C632" s="2" t="str">
        <f>VLOOKUP(A632,EMPRESAS!$A$1:$C$245,3,0)</f>
        <v xml:space="preserve">Carga General </v>
      </c>
      <c r="D632" s="185" t="s">
        <v>1350</v>
      </c>
      <c r="E632" s="186">
        <v>23020213</v>
      </c>
      <c r="F632" s="186" t="s">
        <v>617</v>
      </c>
      <c r="G632" s="186">
        <v>178</v>
      </c>
      <c r="H632" s="186" t="s">
        <v>619</v>
      </c>
      <c r="I632" s="70" t="str">
        <f>VLOOKUP(A632,EMPRESAS!$A$1:$I$245,9,0)</f>
        <v>ATRATO</v>
      </c>
      <c r="J632" s="186">
        <v>1</v>
      </c>
      <c r="K632" s="71" t="str">
        <f>VLOOKUP(J632,AUXILIAR_TIPO_ASEGURADORA!$A$2:$B$19,2,0)</f>
        <v>PREVISORA</v>
      </c>
      <c r="L632" s="186">
        <v>1001094</v>
      </c>
      <c r="M632" s="187">
        <v>40529</v>
      </c>
      <c r="N632" s="186">
        <v>1003731</v>
      </c>
      <c r="O632" s="187">
        <v>40529</v>
      </c>
      <c r="P632" s="186">
        <v>1003731</v>
      </c>
      <c r="Q632" s="200">
        <v>40527</v>
      </c>
      <c r="T632" t="str">
        <f t="shared" ca="1" si="32"/>
        <v>Vencida</v>
      </c>
      <c r="U632">
        <f t="shared" ca="1" si="33"/>
        <v>4119</v>
      </c>
      <c r="V632" t="str">
        <f t="shared" ca="1" si="31"/>
        <v xml:space="preserve"> </v>
      </c>
    </row>
    <row r="633" spans="1:22">
      <c r="A633" s="3">
        <v>8300957930</v>
      </c>
      <c r="B633" s="30" t="str">
        <f>VLOOKUP(A633,EMPRESAS!$A$1:$B$245,2,0)</f>
        <v>A M TUR LTDA</v>
      </c>
      <c r="C633" s="2" t="str">
        <f>VLOOKUP(A633,EMPRESAS!$A$1:$C$245,3,0)</f>
        <v>Carga - Transbordo</v>
      </c>
      <c r="D633" s="140" t="s">
        <v>1351</v>
      </c>
      <c r="E633" s="141">
        <v>41250063</v>
      </c>
      <c r="F633" s="141" t="s">
        <v>651</v>
      </c>
      <c r="G633" s="141">
        <v>80</v>
      </c>
      <c r="H633" s="141" t="s">
        <v>619</v>
      </c>
      <c r="I633" s="70" t="str">
        <f>VLOOKUP(A633,EMPRESAS!$A$1:$I$245,9,0)</f>
        <v>MAGDALENA</v>
      </c>
      <c r="J633" s="141">
        <v>2</v>
      </c>
      <c r="K633" s="71" t="str">
        <f>VLOOKUP(J633,AUXILIAR_TIPO_ASEGURADORA!$A$2:$B$19,2,0)</f>
        <v>QBE SEGUROS</v>
      </c>
      <c r="L633" s="141">
        <v>2487</v>
      </c>
      <c r="M633" s="142">
        <v>41939</v>
      </c>
      <c r="N633" s="141">
        <v>2486</v>
      </c>
      <c r="O633" s="142">
        <v>41939</v>
      </c>
      <c r="P633" s="141"/>
      <c r="Q633" s="144"/>
      <c r="T633" t="str">
        <f t="shared" ca="1" si="32"/>
        <v>Vencida</v>
      </c>
      <c r="U633">
        <f t="shared" ca="1" si="33"/>
        <v>2709</v>
      </c>
      <c r="V633" t="str">
        <f t="shared" ca="1" si="31"/>
        <v xml:space="preserve"> </v>
      </c>
    </row>
    <row r="634" spans="1:22" ht="15.75" thickBot="1">
      <c r="A634" s="3">
        <v>8300957930</v>
      </c>
      <c r="B634" s="30" t="str">
        <f>VLOOKUP(A634,EMPRESAS!$A$1:$B$245,2,0)</f>
        <v>A M TUR LTDA</v>
      </c>
      <c r="C634" s="2" t="str">
        <f>VLOOKUP(A634,EMPRESAS!$A$1:$C$245,3,0)</f>
        <v>Carga - Transbordo</v>
      </c>
      <c r="D634" s="147" t="s">
        <v>1352</v>
      </c>
      <c r="E634" s="148">
        <v>41250758</v>
      </c>
      <c r="F634" s="148" t="s">
        <v>651</v>
      </c>
      <c r="G634" s="148">
        <v>188</v>
      </c>
      <c r="H634" s="148" t="s">
        <v>619</v>
      </c>
      <c r="I634" s="70" t="str">
        <f>VLOOKUP(A634,EMPRESAS!$A$1:$I$245,9,0)</f>
        <v>MAGDALENA</v>
      </c>
      <c r="J634" s="148">
        <v>2</v>
      </c>
      <c r="K634" s="71" t="str">
        <f>VLOOKUP(J634,AUXILIAR_TIPO_ASEGURADORA!$A$2:$B$19,2,0)</f>
        <v>QBE SEGUROS</v>
      </c>
      <c r="L634" s="148">
        <v>2487</v>
      </c>
      <c r="M634" s="149">
        <v>41939</v>
      </c>
      <c r="N634" s="148">
        <v>2486</v>
      </c>
      <c r="O634" s="149">
        <v>41939</v>
      </c>
      <c r="P634" s="148"/>
      <c r="Q634" s="151"/>
      <c r="T634" t="str">
        <f t="shared" ca="1" si="32"/>
        <v>Vencida</v>
      </c>
      <c r="U634">
        <f t="shared" ca="1" si="33"/>
        <v>2709</v>
      </c>
      <c r="V634" t="str">
        <f t="shared" ca="1" si="31"/>
        <v xml:space="preserve"> </v>
      </c>
    </row>
    <row r="635" spans="1:22">
      <c r="A635" s="3">
        <v>9003213085</v>
      </c>
      <c r="B635" s="30" t="str">
        <f>VLOOKUP(A635,EMPRESAS!$A$1:$B$245,2,0)</f>
        <v>RAPIEXPRESS DEL AMAZONAS S.A.S.</v>
      </c>
      <c r="C635" s="2" t="str">
        <f>VLOOKUP(A635,EMPRESAS!$A$1:$C$245,3,0)</f>
        <v>Carga General</v>
      </c>
      <c r="D635" s="171" t="s">
        <v>1353</v>
      </c>
      <c r="E635" s="136">
        <v>40511053</v>
      </c>
      <c r="F635" s="136" t="s">
        <v>653</v>
      </c>
      <c r="G635" s="136">
        <v>1875.1</v>
      </c>
      <c r="H635" s="136" t="s">
        <v>619</v>
      </c>
      <c r="I635" s="70" t="str">
        <f>VLOOKUP(A635,EMPRESAS!$A$1:$I$245,9,0)</f>
        <v>PUTUMAYO</v>
      </c>
      <c r="J635" s="137">
        <v>1</v>
      </c>
      <c r="K635" s="71" t="str">
        <f>VLOOKUP(J635,AUXILIAR_TIPO_ASEGURADORA!$A$2:$B$19,2,0)</f>
        <v>PREVISORA</v>
      </c>
      <c r="L635" s="177">
        <v>3000518</v>
      </c>
      <c r="M635" s="138">
        <v>44149</v>
      </c>
      <c r="N635" s="137">
        <v>3000845</v>
      </c>
      <c r="O635" s="138">
        <v>44149</v>
      </c>
      <c r="P635" s="137"/>
      <c r="Q635" s="138"/>
      <c r="T635" t="str">
        <f t="shared" ca="1" si="32"/>
        <v>Vencida</v>
      </c>
      <c r="U635">
        <f t="shared" ca="1" si="33"/>
        <v>499</v>
      </c>
      <c r="V635" t="str">
        <f t="shared" ca="1" si="31"/>
        <v xml:space="preserve"> </v>
      </c>
    </row>
    <row r="636" spans="1:22">
      <c r="A636" s="3">
        <v>9003213085</v>
      </c>
      <c r="B636" s="30" t="str">
        <f>VLOOKUP(A636,EMPRESAS!$A$1:$B$245,2,0)</f>
        <v>RAPIEXPRESS DEL AMAZONAS S.A.S.</v>
      </c>
      <c r="C636" s="2" t="str">
        <f>VLOOKUP(A636,EMPRESAS!$A$1:$C$245,3,0)</f>
        <v>Carga General</v>
      </c>
      <c r="D636" s="23" t="s">
        <v>1195</v>
      </c>
      <c r="E636" s="60">
        <v>40511055</v>
      </c>
      <c r="F636" s="60" t="s">
        <v>617</v>
      </c>
      <c r="G636" s="60">
        <v>857.7</v>
      </c>
      <c r="H636" s="60" t="s">
        <v>619</v>
      </c>
      <c r="I636" s="70" t="str">
        <f>VLOOKUP(A636,EMPRESAS!$A$1:$I$245,9,0)</f>
        <v>PUTUMAYO</v>
      </c>
      <c r="J636" s="71">
        <v>1</v>
      </c>
      <c r="K636" s="71" t="str">
        <f>VLOOKUP(J636,AUXILIAR_TIPO_ASEGURADORA!$A$2:$B$19,2,0)</f>
        <v>PREVISORA</v>
      </c>
      <c r="L636" s="77">
        <v>3000517</v>
      </c>
      <c r="M636" s="72">
        <v>44149</v>
      </c>
      <c r="N636" s="137">
        <v>3000844</v>
      </c>
      <c r="O636" s="72">
        <v>44149</v>
      </c>
      <c r="P636" s="71"/>
      <c r="Q636" s="72"/>
      <c r="T636" t="str">
        <f t="shared" ca="1" si="32"/>
        <v>Vencida</v>
      </c>
      <c r="U636">
        <f t="shared" ca="1" si="33"/>
        <v>499</v>
      </c>
      <c r="V636" t="str">
        <f t="shared" ca="1" si="31"/>
        <v xml:space="preserve"> </v>
      </c>
    </row>
    <row r="637" spans="1:22">
      <c r="A637" s="3">
        <v>9003213085</v>
      </c>
      <c r="B637" s="30" t="str">
        <f>VLOOKUP(A637,EMPRESAS!$A$1:$B$245,2,0)</f>
        <v>RAPIEXPRESS DEL AMAZONAS S.A.S.</v>
      </c>
      <c r="C637" s="2" t="str">
        <f>VLOOKUP(A637,EMPRESAS!$A$1:$C$245,3,0)</f>
        <v>Carga General</v>
      </c>
      <c r="D637" s="58" t="s">
        <v>1354</v>
      </c>
      <c r="E637" s="60">
        <v>40110138</v>
      </c>
      <c r="F637" s="60" t="s">
        <v>617</v>
      </c>
      <c r="G637" s="60">
        <v>308.3</v>
      </c>
      <c r="H637" s="60" t="s">
        <v>847</v>
      </c>
      <c r="I637" s="70" t="str">
        <f>VLOOKUP(A637,EMPRESAS!$A$1:$I$245,9,0)</f>
        <v>PUTUMAYO</v>
      </c>
      <c r="J637" s="71">
        <v>1</v>
      </c>
      <c r="K637" s="71" t="str">
        <f>VLOOKUP(J637,AUXILIAR_TIPO_ASEGURADORA!$A$2:$B$19,2,0)</f>
        <v>PREVISORA</v>
      </c>
      <c r="L637" s="77">
        <v>3000551</v>
      </c>
      <c r="M637" s="72">
        <v>44306</v>
      </c>
      <c r="N637" s="71">
        <v>3000921</v>
      </c>
      <c r="O637" s="72">
        <v>44306</v>
      </c>
      <c r="P637" s="71"/>
      <c r="Q637" s="72"/>
      <c r="T637" t="str">
        <f t="shared" ca="1" si="32"/>
        <v>Vencida</v>
      </c>
      <c r="U637">
        <f t="shared" ca="1" si="33"/>
        <v>342</v>
      </c>
      <c r="V637" t="str">
        <f t="shared" ca="1" si="31"/>
        <v xml:space="preserve"> </v>
      </c>
    </row>
    <row r="638" spans="1:22">
      <c r="A638" s="3">
        <v>9003213085</v>
      </c>
      <c r="B638" s="30" t="str">
        <f>VLOOKUP(A638,EMPRESAS!$A$1:$B$245,2,0)</f>
        <v>RAPIEXPRESS DEL AMAZONAS S.A.S.</v>
      </c>
      <c r="C638" s="2" t="str">
        <f>VLOOKUP(A638,EMPRESAS!$A$1:$C$245,3,0)</f>
        <v>Carga General</v>
      </c>
      <c r="D638" s="23" t="s">
        <v>1355</v>
      </c>
      <c r="E638" s="60">
        <v>40511182</v>
      </c>
      <c r="F638" s="60" t="s">
        <v>651</v>
      </c>
      <c r="G638" s="60">
        <v>298.8</v>
      </c>
      <c r="H638" s="60" t="s">
        <v>847</v>
      </c>
      <c r="I638" s="70" t="str">
        <f>VLOOKUP(A638,EMPRESAS!$A$1:$I$245,9,0)</f>
        <v>PUTUMAYO</v>
      </c>
      <c r="J638" s="71">
        <v>1</v>
      </c>
      <c r="K638" s="71" t="str">
        <f>VLOOKUP(J638,AUXILIAR_TIPO_ASEGURADORA!$A$2:$B$19,2,0)</f>
        <v>PREVISORA</v>
      </c>
      <c r="L638" s="77">
        <v>3000551</v>
      </c>
      <c r="M638" s="72">
        <v>44306</v>
      </c>
      <c r="N638" s="71">
        <v>3000921</v>
      </c>
      <c r="O638" s="72">
        <v>44306</v>
      </c>
      <c r="P638" s="71"/>
      <c r="Q638" s="72"/>
      <c r="T638" t="str">
        <f t="shared" ca="1" si="32"/>
        <v>Vencida</v>
      </c>
      <c r="U638">
        <f t="shared" ca="1" si="33"/>
        <v>342</v>
      </c>
      <c r="V638" t="str">
        <f t="shared" ca="1" si="31"/>
        <v xml:space="preserve"> </v>
      </c>
    </row>
    <row r="639" spans="1:22">
      <c r="A639" s="3">
        <v>9003213085</v>
      </c>
      <c r="B639" s="30" t="str">
        <f>VLOOKUP(A639,EMPRESAS!$A$1:$B$245,2,0)</f>
        <v>RAPIEXPRESS DEL AMAZONAS S.A.S.</v>
      </c>
      <c r="C639" s="2" t="str">
        <f>VLOOKUP(A639,EMPRESAS!$A$1:$C$245,3,0)</f>
        <v>Carga General</v>
      </c>
      <c r="D639" s="23" t="s">
        <v>1356</v>
      </c>
      <c r="E639" s="60">
        <v>40511181</v>
      </c>
      <c r="F639" s="60" t="s">
        <v>617</v>
      </c>
      <c r="G639" s="60">
        <v>259</v>
      </c>
      <c r="H639" s="60" t="s">
        <v>847</v>
      </c>
      <c r="I639" s="70" t="str">
        <f>VLOOKUP(A639,EMPRESAS!$A$1:$I$245,9,0)</f>
        <v>PUTUMAYO</v>
      </c>
      <c r="J639" s="71">
        <v>1</v>
      </c>
      <c r="K639" s="71" t="str">
        <f>VLOOKUP(J639,AUXILIAR_TIPO_ASEGURADORA!$A$2:$B$19,2,0)</f>
        <v>PREVISORA</v>
      </c>
      <c r="L639" s="77">
        <v>3000550</v>
      </c>
      <c r="M639" s="72">
        <v>44306</v>
      </c>
      <c r="N639" s="71">
        <v>3000920</v>
      </c>
      <c r="O639" s="72">
        <v>44306</v>
      </c>
      <c r="P639" s="71"/>
      <c r="Q639" s="72"/>
      <c r="T639" t="str">
        <f t="shared" ca="1" si="32"/>
        <v>Vencida</v>
      </c>
      <c r="U639">
        <f t="shared" ca="1" si="33"/>
        <v>342</v>
      </c>
      <c r="V639" t="str">
        <f t="shared" ca="1" si="31"/>
        <v xml:space="preserve"> </v>
      </c>
    </row>
    <row r="640" spans="1:22">
      <c r="A640" s="3">
        <v>9003213085</v>
      </c>
      <c r="B640" s="30" t="str">
        <f>VLOOKUP(A640,EMPRESAS!$A$1:$B$245,2,0)</f>
        <v>RAPIEXPRESS DEL AMAZONAS S.A.S.</v>
      </c>
      <c r="C640" s="2" t="str">
        <f>VLOOKUP(A640,EMPRESAS!$A$1:$C$245,3,0)</f>
        <v>Carga General</v>
      </c>
      <c r="D640" s="23" t="s">
        <v>1357</v>
      </c>
      <c r="E640" s="60">
        <v>40511159</v>
      </c>
      <c r="F640" s="60" t="s">
        <v>651</v>
      </c>
      <c r="G640" s="60">
        <v>157.38</v>
      </c>
      <c r="H640" s="60" t="s">
        <v>847</v>
      </c>
      <c r="I640" s="70" t="str">
        <f>VLOOKUP(A640,EMPRESAS!$A$1:$I$245,9,0)</f>
        <v>PUTUMAYO</v>
      </c>
      <c r="J640" s="71">
        <v>1</v>
      </c>
      <c r="K640" s="71" t="str">
        <f>VLOOKUP(J640,AUXILIAR_TIPO_ASEGURADORA!$A$2:$B$19,2,0)</f>
        <v>PREVISORA</v>
      </c>
      <c r="L640" s="77">
        <v>3000550</v>
      </c>
      <c r="M640" s="72">
        <v>44306</v>
      </c>
      <c r="N640" s="71">
        <v>3000920</v>
      </c>
      <c r="O640" s="72">
        <v>44306</v>
      </c>
      <c r="P640" s="71"/>
      <c r="Q640" s="72"/>
      <c r="T640" t="str">
        <f t="shared" ca="1" si="32"/>
        <v>Vencida</v>
      </c>
      <c r="U640">
        <f t="shared" ca="1" si="33"/>
        <v>342</v>
      </c>
      <c r="V640" t="str">
        <f t="shared" ca="1" si="31"/>
        <v xml:space="preserve"> </v>
      </c>
    </row>
    <row r="641" spans="1:22">
      <c r="A641" s="3">
        <v>9003213085</v>
      </c>
      <c r="B641" s="30" t="str">
        <f>VLOOKUP(A641,EMPRESAS!$A$1:$B$245,2,0)</f>
        <v>RAPIEXPRESS DEL AMAZONAS S.A.S.</v>
      </c>
      <c r="C641" s="2" t="str">
        <f>VLOOKUP(A641,EMPRESAS!$A$1:$C$245,3,0)</f>
        <v>Carga General</v>
      </c>
      <c r="D641" s="23" t="s">
        <v>1358</v>
      </c>
      <c r="E641" s="60">
        <v>40110161</v>
      </c>
      <c r="F641" s="60" t="s">
        <v>651</v>
      </c>
      <c r="G641" s="60">
        <v>247.32</v>
      </c>
      <c r="H641" s="60" t="s">
        <v>847</v>
      </c>
      <c r="I641" s="70" t="str">
        <f>VLOOKUP(A641,EMPRESAS!$A$1:$I$245,9,0)</f>
        <v>PUTUMAYO</v>
      </c>
      <c r="J641" s="71">
        <v>1</v>
      </c>
      <c r="K641" s="71" t="str">
        <f>VLOOKUP(J641,AUXILIAR_TIPO_ASEGURADORA!$A$2:$B$19,2,0)</f>
        <v>PREVISORA</v>
      </c>
      <c r="L641" s="77">
        <v>3000554</v>
      </c>
      <c r="M641" s="72">
        <v>44306</v>
      </c>
      <c r="N641" s="71">
        <v>3000924</v>
      </c>
      <c r="O641" s="72">
        <v>44306</v>
      </c>
      <c r="P641" s="71"/>
      <c r="Q641" s="71"/>
      <c r="T641" t="str">
        <f t="shared" ca="1" si="32"/>
        <v>Vencida</v>
      </c>
      <c r="U641">
        <f t="shared" ca="1" si="33"/>
        <v>342</v>
      </c>
      <c r="V641" t="str">
        <f t="shared" ca="1" si="31"/>
        <v xml:space="preserve"> </v>
      </c>
    </row>
    <row r="642" spans="1:22">
      <c r="A642" s="3">
        <v>9003213085</v>
      </c>
      <c r="B642" s="30" t="str">
        <f>VLOOKUP(A642,EMPRESAS!$A$1:$B$245,2,0)</f>
        <v>RAPIEXPRESS DEL AMAZONAS S.A.S.</v>
      </c>
      <c r="C642" s="2" t="str">
        <f>VLOOKUP(A642,EMPRESAS!$A$1:$C$245,3,0)</f>
        <v>Carga General</v>
      </c>
      <c r="D642" s="23" t="s">
        <v>1359</v>
      </c>
      <c r="E642" s="60">
        <v>40511094</v>
      </c>
      <c r="F642" s="60" t="s">
        <v>653</v>
      </c>
      <c r="G642" s="60">
        <v>1312.75</v>
      </c>
      <c r="H642" s="60" t="s">
        <v>841</v>
      </c>
      <c r="I642" s="70" t="str">
        <f>VLOOKUP(A642,EMPRESAS!$A$1:$I$245,9,0)</f>
        <v>PUTUMAYO</v>
      </c>
      <c r="J642" s="71">
        <v>1</v>
      </c>
      <c r="K642" s="71" t="str">
        <f>VLOOKUP(J642,AUXILIAR_TIPO_ASEGURADORA!$A$2:$B$19,2,0)</f>
        <v>PREVISORA</v>
      </c>
      <c r="L642" s="77">
        <v>3000512</v>
      </c>
      <c r="M642" s="72">
        <v>44134</v>
      </c>
      <c r="N642" s="71">
        <v>3000833</v>
      </c>
      <c r="O642" s="72">
        <v>44134</v>
      </c>
      <c r="P642" s="71"/>
      <c r="Q642" s="71"/>
      <c r="T642" t="str">
        <f t="shared" ca="1" si="32"/>
        <v>Vencida</v>
      </c>
      <c r="U642">
        <f t="shared" ca="1" si="33"/>
        <v>514</v>
      </c>
      <c r="V642" t="str">
        <f t="shared" ca="1" si="31"/>
        <v xml:space="preserve"> </v>
      </c>
    </row>
    <row r="643" spans="1:22">
      <c r="A643" s="3">
        <v>9003213085</v>
      </c>
      <c r="B643" s="30" t="str">
        <f>VLOOKUP(A643,EMPRESAS!$A$1:$B$245,2,0)</f>
        <v>RAPIEXPRESS DEL AMAZONAS S.A.S.</v>
      </c>
      <c r="C643" s="2" t="str">
        <f>VLOOKUP(A643,EMPRESAS!$A$1:$C$245,3,0)</f>
        <v>Carga General</v>
      </c>
      <c r="D643" s="23" t="s">
        <v>1360</v>
      </c>
      <c r="E643" s="60">
        <v>40511152</v>
      </c>
      <c r="F643" s="60" t="s">
        <v>653</v>
      </c>
      <c r="G643" s="60">
        <v>691.26</v>
      </c>
      <c r="H643" s="60" t="s">
        <v>841</v>
      </c>
      <c r="I643" s="70" t="str">
        <f>VLOOKUP(A643,EMPRESAS!$A$1:$I$245,9,0)</f>
        <v>PUTUMAYO</v>
      </c>
      <c r="J643" s="71">
        <v>1</v>
      </c>
      <c r="K643" s="71" t="str">
        <f>VLOOKUP(J643,AUXILIAR_TIPO_ASEGURADORA!$A$2:$B$19,2,0)</f>
        <v>PREVISORA</v>
      </c>
      <c r="L643" s="77">
        <v>3000548</v>
      </c>
      <c r="M643" s="72">
        <v>44306</v>
      </c>
      <c r="N643" s="71">
        <v>3000918</v>
      </c>
      <c r="O643" s="72">
        <v>44306</v>
      </c>
      <c r="P643" s="71"/>
      <c r="Q643" s="72"/>
      <c r="T643" t="str">
        <f t="shared" ref="T643:T649" ca="1" si="34">IF(O643&lt;$Y$1,"Vencida","Vigente")</f>
        <v>Vencida</v>
      </c>
      <c r="U643">
        <f t="shared" ref="U643:U706" ca="1" si="35">$Y$1-O643</f>
        <v>342</v>
      </c>
      <c r="V643" t="str">
        <f t="shared" ca="1" si="31"/>
        <v xml:space="preserve"> </v>
      </c>
    </row>
    <row r="644" spans="1:22">
      <c r="A644" s="3">
        <v>9003213085</v>
      </c>
      <c r="B644" s="30" t="str">
        <f>VLOOKUP(A644,EMPRESAS!$A$1:$B$245,2,0)</f>
        <v>RAPIEXPRESS DEL AMAZONAS S.A.S.</v>
      </c>
      <c r="C644" s="2" t="str">
        <f>VLOOKUP(A644,EMPRESAS!$A$1:$C$245,3,0)</f>
        <v>Carga General</v>
      </c>
      <c r="D644" s="23" t="s">
        <v>1361</v>
      </c>
      <c r="E644" s="60">
        <v>40110170</v>
      </c>
      <c r="F644" s="60" t="s">
        <v>617</v>
      </c>
      <c r="G644" s="60">
        <v>850.61</v>
      </c>
      <c r="H644" s="60" t="s">
        <v>841</v>
      </c>
      <c r="I644" s="70" t="str">
        <f>VLOOKUP(A644,EMPRESAS!$A$1:$I$245,9,0)</f>
        <v>PUTUMAYO</v>
      </c>
      <c r="J644" s="71">
        <v>1</v>
      </c>
      <c r="K644" s="71" t="str">
        <f>VLOOKUP(J644,AUXILIAR_TIPO_ASEGURADORA!$A$2:$B$19,2,0)</f>
        <v>PREVISORA</v>
      </c>
      <c r="L644" s="77">
        <v>3000549</v>
      </c>
      <c r="M644" s="72">
        <v>44306</v>
      </c>
      <c r="N644" s="71">
        <v>3000919</v>
      </c>
      <c r="O644" s="72">
        <v>44306</v>
      </c>
      <c r="P644" s="71"/>
      <c r="Q644" s="72"/>
      <c r="T644" t="str">
        <f t="shared" ca="1" si="34"/>
        <v>Vencida</v>
      </c>
      <c r="U644">
        <f t="shared" ca="1" si="35"/>
        <v>342</v>
      </c>
      <c r="V644" t="str">
        <f t="shared" ca="1" si="31"/>
        <v xml:space="preserve"> </v>
      </c>
    </row>
    <row r="645" spans="1:22">
      <c r="A645" s="3">
        <v>9003213085</v>
      </c>
      <c r="B645" s="30" t="str">
        <f>VLOOKUP(A645,EMPRESAS!$A$1:$B$245,2,0)</f>
        <v>RAPIEXPRESS DEL AMAZONAS S.A.S.</v>
      </c>
      <c r="C645" s="2" t="str">
        <f>VLOOKUP(A645,EMPRESAS!$A$1:$C$245,3,0)</f>
        <v>Carga General</v>
      </c>
      <c r="D645" s="23" t="s">
        <v>1362</v>
      </c>
      <c r="E645" s="60">
        <v>40511200</v>
      </c>
      <c r="F645" s="60" t="s">
        <v>651</v>
      </c>
      <c r="G645" s="60">
        <v>406.36</v>
      </c>
      <c r="H645" s="60" t="s">
        <v>841</v>
      </c>
      <c r="I645" s="70" t="str">
        <f>VLOOKUP(A645,EMPRESAS!$A$1:$I$245,9,0)</f>
        <v>PUTUMAYO</v>
      </c>
      <c r="J645" s="71">
        <v>1</v>
      </c>
      <c r="K645" s="71" t="str">
        <f>VLOOKUP(J645,AUXILIAR_TIPO_ASEGURADORA!$A$2:$B$19,2,0)</f>
        <v>PREVISORA</v>
      </c>
      <c r="L645" s="77">
        <v>3000549</v>
      </c>
      <c r="M645" s="72">
        <v>44306</v>
      </c>
      <c r="N645" s="71">
        <v>3000919</v>
      </c>
      <c r="O645" s="72">
        <v>44306</v>
      </c>
      <c r="P645" s="71"/>
      <c r="Q645" s="72"/>
      <c r="T645" t="str">
        <f t="shared" ca="1" si="34"/>
        <v>Vencida</v>
      </c>
      <c r="U645">
        <f t="shared" ca="1" si="35"/>
        <v>342</v>
      </c>
      <c r="V645" t="str">
        <f t="shared" ca="1" si="31"/>
        <v xml:space="preserve"> </v>
      </c>
    </row>
    <row r="646" spans="1:22">
      <c r="A646" s="3">
        <v>9003213085</v>
      </c>
      <c r="B646" s="30" t="str">
        <f>VLOOKUP(A646,EMPRESAS!$A$1:$B$245,2,0)</f>
        <v>RAPIEXPRESS DEL AMAZONAS S.A.S.</v>
      </c>
      <c r="C646" s="2" t="str">
        <f>VLOOKUP(A646,EMPRESAS!$A$1:$C$245,3,0)</f>
        <v>Carga General</v>
      </c>
      <c r="D646" s="23" t="s">
        <v>1363</v>
      </c>
      <c r="E646" s="60">
        <v>40511335</v>
      </c>
      <c r="F646" s="60" t="s">
        <v>653</v>
      </c>
      <c r="G646" s="60">
        <v>168.31</v>
      </c>
      <c r="H646" s="60" t="s">
        <v>841</v>
      </c>
      <c r="I646" s="70" t="str">
        <f>VLOOKUP(A646,EMPRESAS!$A$1:$I$245,9,0)</f>
        <v>PUTUMAYO</v>
      </c>
      <c r="J646" s="71">
        <v>1</v>
      </c>
      <c r="K646" s="71" t="str">
        <f>VLOOKUP(J646,AUXILIAR_TIPO_ASEGURADORA!$A$2:$B$19,2,0)</f>
        <v>PREVISORA</v>
      </c>
      <c r="L646" s="77">
        <v>3000624</v>
      </c>
      <c r="M646" s="72">
        <v>44245</v>
      </c>
      <c r="N646" s="71">
        <v>3001097</v>
      </c>
      <c r="O646" s="72">
        <v>44245</v>
      </c>
      <c r="P646" s="71"/>
      <c r="Q646" s="71"/>
      <c r="T646" t="str">
        <f t="shared" ca="1" si="34"/>
        <v>Vencida</v>
      </c>
      <c r="U646">
        <f t="shared" ca="1" si="35"/>
        <v>403</v>
      </c>
      <c r="V646" t="str">
        <f t="shared" ca="1" si="31"/>
        <v xml:space="preserve"> </v>
      </c>
    </row>
    <row r="647" spans="1:22">
      <c r="A647" s="3" t="s">
        <v>274</v>
      </c>
      <c r="B647" s="30" t="str">
        <f>VLOOKUP(A647,EMPRESAS!$A$1:$B$245,2,0)</f>
        <v>RAPIEXPRESS DEL AMAZONAS S.A.S.</v>
      </c>
      <c r="C647" s="2" t="str">
        <f>VLOOKUP(A647,EMPRESAS!$A$1:$C$245,3,0)</f>
        <v>Carga General e H.C</v>
      </c>
      <c r="D647" s="23" t="s">
        <v>1364</v>
      </c>
      <c r="E647" s="60">
        <v>40511056</v>
      </c>
      <c r="F647" s="60" t="s">
        <v>626</v>
      </c>
      <c r="G647" s="60">
        <v>358</v>
      </c>
      <c r="H647" s="60" t="s">
        <v>619</v>
      </c>
      <c r="I647" s="70" t="str">
        <f>VLOOKUP(A647,EMPRESAS!$A$1:$I$245,9,0)</f>
        <v>PUTUMAYO</v>
      </c>
      <c r="J647" s="71">
        <v>1</v>
      </c>
      <c r="K647" s="71" t="str">
        <f>VLOOKUP(J647,AUXILIAR_TIPO_ASEGURADORA!$A$2:$B$19,2,0)</f>
        <v>PREVISORA</v>
      </c>
      <c r="L647" s="77">
        <v>3000517</v>
      </c>
      <c r="M647" s="72">
        <v>44149</v>
      </c>
      <c r="N647" s="71">
        <v>3000844</v>
      </c>
      <c r="O647" s="72">
        <v>44149</v>
      </c>
      <c r="P647" s="71">
        <v>1002957</v>
      </c>
      <c r="Q647" s="72">
        <v>44149</v>
      </c>
      <c r="T647" t="str">
        <f t="shared" ca="1" si="34"/>
        <v>Vencida</v>
      </c>
      <c r="U647">
        <f t="shared" ca="1" si="35"/>
        <v>499</v>
      </c>
      <c r="V647" t="str">
        <f t="shared" ca="1" si="31"/>
        <v xml:space="preserve"> </v>
      </c>
    </row>
    <row r="648" spans="1:22">
      <c r="A648" s="3" t="s">
        <v>274</v>
      </c>
      <c r="B648" s="30" t="str">
        <f>VLOOKUP(A648,EMPRESAS!$A$1:$B$245,2,0)</f>
        <v>RAPIEXPRESS DEL AMAZONAS S.A.S.</v>
      </c>
      <c r="C648" s="2" t="str">
        <f>VLOOKUP(A648,EMPRESAS!$A$1:$C$245,3,0)</f>
        <v>Carga General e H.C</v>
      </c>
      <c r="D648" s="23" t="s">
        <v>1365</v>
      </c>
      <c r="E648" s="60" t="s">
        <v>1366</v>
      </c>
      <c r="F648" s="60" t="s">
        <v>626</v>
      </c>
      <c r="G648" s="60">
        <v>372.84</v>
      </c>
      <c r="H648" s="60" t="s">
        <v>841</v>
      </c>
      <c r="I648" s="70" t="str">
        <f>VLOOKUP(A648,EMPRESAS!$A$1:$I$245,9,0)</f>
        <v>PUTUMAYO</v>
      </c>
      <c r="J648" s="71">
        <v>1</v>
      </c>
      <c r="K648" s="71" t="str">
        <f>VLOOKUP(J648,AUXILIAR_TIPO_ASEGURADORA!$A$2:$B$19,2,0)</f>
        <v>PREVISORA</v>
      </c>
      <c r="L648" s="77">
        <v>3000749</v>
      </c>
      <c r="M648" s="72">
        <v>44385</v>
      </c>
      <c r="N648" s="71">
        <v>3001417</v>
      </c>
      <c r="O648" s="72">
        <v>44385</v>
      </c>
      <c r="P648" s="71">
        <v>3001416</v>
      </c>
      <c r="Q648" s="72">
        <v>44385</v>
      </c>
      <c r="T648" t="str">
        <f t="shared" ca="1" si="34"/>
        <v>Vencida</v>
      </c>
      <c r="U648">
        <f t="shared" ca="1" si="35"/>
        <v>263</v>
      </c>
    </row>
    <row r="649" spans="1:22">
      <c r="A649" s="3">
        <v>8290017601</v>
      </c>
      <c r="B649" s="30" t="str">
        <f>VLOOKUP(A649,EMPRESAS!$A$1:$B$245,2,0)</f>
        <v>ASOCIACION DE PALMEROS DE SAN PABLO APALSA "APALSA"</v>
      </c>
      <c r="C649" s="2" t="str">
        <f>VLOOKUP(A649,EMPRESAS!$A$1:$C$245,3,0)</f>
        <v>Carga - Transbordo</v>
      </c>
      <c r="D649" s="22" t="s">
        <v>1367</v>
      </c>
      <c r="E649" s="60">
        <v>41250038</v>
      </c>
      <c r="F649" s="60" t="s">
        <v>617</v>
      </c>
      <c r="G649" s="60">
        <v>1565</v>
      </c>
      <c r="H649" s="60" t="s">
        <v>619</v>
      </c>
      <c r="I649" s="70" t="str">
        <f>VLOOKUP(A649,EMPRESAS!$A$1:$I$245,9,0)</f>
        <v>MAGDALENA</v>
      </c>
      <c r="J649" s="71">
        <v>1</v>
      </c>
      <c r="K649" s="71" t="str">
        <f>VLOOKUP(J649,AUXILIAR_TIPO_ASEGURADORA!$A$2:$B$19,2,0)</f>
        <v>PREVISORA</v>
      </c>
      <c r="L649" s="71">
        <v>3000466</v>
      </c>
      <c r="M649" s="72">
        <v>44437</v>
      </c>
      <c r="N649" s="71">
        <v>1003772</v>
      </c>
      <c r="O649" s="72">
        <v>44437</v>
      </c>
      <c r="P649" s="71"/>
      <c r="Q649" s="71"/>
      <c r="T649" t="str">
        <f t="shared" ca="1" si="34"/>
        <v>Vencida</v>
      </c>
      <c r="U649">
        <f t="shared" ca="1" si="35"/>
        <v>211</v>
      </c>
      <c r="V649" t="str">
        <f t="shared" ca="1" si="31"/>
        <v xml:space="preserve"> </v>
      </c>
    </row>
    <row r="650" spans="1:22">
      <c r="A650" s="206">
        <v>8290017601</v>
      </c>
      <c r="B650" s="30" t="str">
        <f>VLOOKUP(A650,EMPRESAS!$A$1:$B$245,2,0)</f>
        <v>ASOCIACION DE PALMEROS DE SAN PABLO APALSA "APALSA"</v>
      </c>
      <c r="C650" s="2" t="str">
        <f>VLOOKUP(A650,EMPRESAS!$A$1:$C$245,3,0)</f>
        <v>Carga - Transbordo</v>
      </c>
      <c r="D650" s="22" t="s">
        <v>1368</v>
      </c>
      <c r="E650" s="60">
        <v>41250039</v>
      </c>
      <c r="F650" s="60" t="s">
        <v>651</v>
      </c>
      <c r="G650" s="60">
        <v>115</v>
      </c>
      <c r="H650" s="60" t="s">
        <v>619</v>
      </c>
      <c r="I650" s="70" t="str">
        <f>VLOOKUP(A650,EMPRESAS!$A$1:$I$245,9,0)</f>
        <v>MAGDALENA</v>
      </c>
      <c r="J650" s="71">
        <v>1</v>
      </c>
      <c r="K650" s="71" t="str">
        <f>VLOOKUP(J650,AUXILIAR_TIPO_ASEGURADORA!$A$2:$B$19,2,0)</f>
        <v>PREVISORA</v>
      </c>
      <c r="L650" s="71">
        <v>3000466</v>
      </c>
      <c r="M650" s="72">
        <v>44437</v>
      </c>
      <c r="N650" s="71">
        <v>1003772</v>
      </c>
      <c r="O650" s="72">
        <v>44437</v>
      </c>
      <c r="P650" s="71"/>
      <c r="Q650" s="71"/>
      <c r="T650" t="str">
        <f t="shared" ref="T650:T706" ca="1" si="36">IF(O650&lt;$Y$1,"Vencida","Vigente")</f>
        <v>Vencida</v>
      </c>
      <c r="U650">
        <f t="shared" ca="1" si="35"/>
        <v>211</v>
      </c>
      <c r="V650" t="str">
        <f t="shared" ca="1" si="31"/>
        <v xml:space="preserve"> </v>
      </c>
    </row>
    <row r="651" spans="1:22">
      <c r="A651" s="3">
        <v>9003177763</v>
      </c>
      <c r="B651" s="30" t="str">
        <f>VLOOKUP(A651,EMPRESAS!$A$1:$B$245,2,0)</f>
        <v>SOCIEDAD TRANSPORTADORA Y COMERCIALIZADORA LARA LTDA "TRANSLARALTDA"</v>
      </c>
      <c r="C651" s="2" t="str">
        <f>VLOOKUP(A651,EMPRESAS!$A$1:$C$245,3,0)</f>
        <v>Carga - Transbordo</v>
      </c>
      <c r="D651" s="23" t="s">
        <v>1369</v>
      </c>
      <c r="E651" s="60">
        <v>413800004</v>
      </c>
      <c r="F651" s="60" t="s">
        <v>957</v>
      </c>
      <c r="G651" s="60">
        <v>119</v>
      </c>
      <c r="H651" s="60" t="s">
        <v>841</v>
      </c>
      <c r="I651" s="70" t="str">
        <f>VLOOKUP(A651,EMPRESAS!$A$1:$I$245,9,0)</f>
        <v>SINU</v>
      </c>
      <c r="J651" s="71">
        <v>1</v>
      </c>
      <c r="K651" s="71" t="str">
        <f>VLOOKUP(J651,AUXILIAR_TIPO_ASEGURADORA!$A$2:$B$19,2,0)</f>
        <v>PREVISORA</v>
      </c>
      <c r="L651" s="71">
        <v>3000544</v>
      </c>
      <c r="M651" s="72">
        <v>43531</v>
      </c>
      <c r="N651" s="71">
        <v>3000906</v>
      </c>
      <c r="O651" s="72">
        <v>43531</v>
      </c>
      <c r="P651" s="71"/>
      <c r="Q651" s="71"/>
      <c r="T651" t="str">
        <f t="shared" ca="1" si="36"/>
        <v>Vencida</v>
      </c>
      <c r="U651">
        <f t="shared" ca="1" si="35"/>
        <v>1117</v>
      </c>
      <c r="V651" t="str">
        <f t="shared" ca="1" si="31"/>
        <v xml:space="preserve"> </v>
      </c>
    </row>
    <row r="652" spans="1:22">
      <c r="A652" s="207">
        <v>8460034511</v>
      </c>
      <c r="B652" s="30" t="str">
        <f>VLOOKUP(A652,EMPRESAS!$A$1:$B$245,2,0)</f>
        <v>SERVICIOS Y SUMINISTROS S.A.S. ANTES SERVICIOS Y SUMINISTROS LTDA</v>
      </c>
      <c r="C652" s="2" t="str">
        <f>VLOOKUP(A652,EMPRESAS!$A$1:$C$245,3,0)</f>
        <v>Carga General e H.C</v>
      </c>
      <c r="D652" s="22" t="s">
        <v>1370</v>
      </c>
      <c r="E652" s="60">
        <v>40110228</v>
      </c>
      <c r="F652" s="60" t="s">
        <v>653</v>
      </c>
      <c r="G652" s="60">
        <v>518</v>
      </c>
      <c r="H652" s="60" t="s">
        <v>841</v>
      </c>
      <c r="I652" s="70" t="str">
        <f>VLOOKUP(A652,EMPRESAS!$A$1:$I$245,9,0)</f>
        <v>PUTUMAYO</v>
      </c>
      <c r="J652" s="71">
        <v>1</v>
      </c>
      <c r="K652" s="71" t="str">
        <f>VLOOKUP(J652,AUXILIAR_TIPO_ASEGURADORA!$A$2:$B$19,2,0)</f>
        <v>PREVISORA</v>
      </c>
      <c r="L652" s="77">
        <v>3000187</v>
      </c>
      <c r="M652" s="72">
        <v>44422</v>
      </c>
      <c r="N652" s="71">
        <v>1005410</v>
      </c>
      <c r="O652" s="72">
        <v>44422</v>
      </c>
      <c r="P652" s="71"/>
      <c r="Q652" s="72"/>
      <c r="T652" t="str">
        <f t="shared" ca="1" si="36"/>
        <v>Vencida</v>
      </c>
      <c r="U652">
        <f t="shared" ca="1" si="35"/>
        <v>226</v>
      </c>
      <c r="V652" t="str">
        <f t="shared" ref="V652:V759" ca="1" si="37">IF(U652=-$AA$1,"Proxima a vencer"," ")</f>
        <v xml:space="preserve"> </v>
      </c>
    </row>
    <row r="653" spans="1:22">
      <c r="A653" s="207">
        <v>8460034511</v>
      </c>
      <c r="B653" s="30" t="str">
        <f>VLOOKUP(A653,EMPRESAS!$A$1:$B$245,2,0)</f>
        <v>SERVICIOS Y SUMINISTROS S.A.S. ANTES SERVICIOS Y SUMINISTROS LTDA</v>
      </c>
      <c r="C653" s="2" t="str">
        <f>VLOOKUP(A653,EMPRESAS!$A$1:$C$245,3,0)</f>
        <v>Carga General e H.C</v>
      </c>
      <c r="D653" s="22" t="s">
        <v>874</v>
      </c>
      <c r="E653" s="60">
        <v>40110260</v>
      </c>
      <c r="F653" s="60" t="s">
        <v>617</v>
      </c>
      <c r="G653" s="60">
        <v>984</v>
      </c>
      <c r="H653" s="60" t="s">
        <v>841</v>
      </c>
      <c r="I653" s="70" t="str">
        <f>VLOOKUP(A653,EMPRESAS!$A$1:$I$245,9,0)</f>
        <v>PUTUMAYO</v>
      </c>
      <c r="J653" s="71">
        <v>1</v>
      </c>
      <c r="K653" s="71" t="str">
        <f>VLOOKUP(J653,AUXILIAR_TIPO_ASEGURADORA!$A$2:$B$19,2,0)</f>
        <v>PREVISORA</v>
      </c>
      <c r="L653" s="77">
        <v>3000203</v>
      </c>
      <c r="M653" s="72">
        <v>44665</v>
      </c>
      <c r="N653" s="71">
        <v>1005632</v>
      </c>
      <c r="O653" s="72">
        <v>44665</v>
      </c>
      <c r="P653" s="71"/>
      <c r="Q653" s="72"/>
      <c r="T653" t="str">
        <f t="shared" ca="1" si="36"/>
        <v>Vigente</v>
      </c>
      <c r="U653">
        <f t="shared" ca="1" si="35"/>
        <v>-17</v>
      </c>
      <c r="V653" t="str">
        <f t="shared" ca="1" si="37"/>
        <v xml:space="preserve"> </v>
      </c>
    </row>
    <row r="654" spans="1:22">
      <c r="A654" s="207">
        <v>8460034511</v>
      </c>
      <c r="B654" s="30" t="str">
        <f>VLOOKUP(A654,EMPRESAS!$A$1:$B$245,2,0)</f>
        <v>SERVICIOS Y SUMINISTROS S.A.S. ANTES SERVICIOS Y SUMINISTROS LTDA</v>
      </c>
      <c r="C654" s="2" t="str">
        <f>VLOOKUP(A654,EMPRESAS!$A$1:$C$245,3,0)</f>
        <v>Carga General e H.C</v>
      </c>
      <c r="D654" s="22" t="s">
        <v>1371</v>
      </c>
      <c r="E654" s="60">
        <v>40110052</v>
      </c>
      <c r="F654" s="60" t="s">
        <v>651</v>
      </c>
      <c r="G654" s="60">
        <v>231</v>
      </c>
      <c r="H654" s="60" t="s">
        <v>841</v>
      </c>
      <c r="I654" s="70" t="str">
        <f>VLOOKUP(A654,EMPRESAS!$A$1:$I$245,9,0)</f>
        <v>PUTUMAYO</v>
      </c>
      <c r="J654" s="71">
        <v>1</v>
      </c>
      <c r="K654" s="71" t="str">
        <f>VLOOKUP(J654,AUXILIAR_TIPO_ASEGURADORA!$A$2:$B$19,2,0)</f>
        <v>PREVISORA</v>
      </c>
      <c r="L654" s="77">
        <v>3000203</v>
      </c>
      <c r="M654" s="72">
        <v>44665</v>
      </c>
      <c r="N654" s="71">
        <v>1005632</v>
      </c>
      <c r="O654" s="72">
        <v>44665</v>
      </c>
      <c r="P654" s="71"/>
      <c r="Q654" s="72"/>
      <c r="T654" t="str">
        <f t="shared" ca="1" si="36"/>
        <v>Vigente</v>
      </c>
      <c r="U654">
        <f t="shared" ca="1" si="35"/>
        <v>-17</v>
      </c>
      <c r="V654" t="str">
        <f t="shared" ca="1" si="37"/>
        <v xml:space="preserve"> </v>
      </c>
    </row>
    <row r="655" spans="1:22">
      <c r="A655" s="207">
        <v>8460034511</v>
      </c>
      <c r="B655" s="30" t="str">
        <f>VLOOKUP(A655,EMPRESAS!$A$1:$B$245,2,0)</f>
        <v>SERVICIOS Y SUMINISTROS S.A.S. ANTES SERVICIOS Y SUMINISTROS LTDA</v>
      </c>
      <c r="C655" s="2" t="str">
        <f>VLOOKUP(A655,EMPRESAS!$A$1:$C$245,3,0)</f>
        <v>Carga General e H.C</v>
      </c>
      <c r="D655" s="22" t="s">
        <v>1372</v>
      </c>
      <c r="E655" s="125">
        <v>40110187</v>
      </c>
      <c r="F655" s="60" t="s">
        <v>651</v>
      </c>
      <c r="G655" s="60">
        <v>191</v>
      </c>
      <c r="H655" s="60" t="s">
        <v>847</v>
      </c>
      <c r="I655" s="70" t="str">
        <f>VLOOKUP(A655,EMPRESAS!$A$1:$I$245,9,0)</f>
        <v>PUTUMAYO</v>
      </c>
      <c r="J655" s="71">
        <v>1</v>
      </c>
      <c r="K655" s="71" t="str">
        <f>VLOOKUP(J655,AUXILIAR_TIPO_ASEGURADORA!$A$2:$B$19,2,0)</f>
        <v>PREVISORA</v>
      </c>
      <c r="L655" s="77">
        <v>3000203</v>
      </c>
      <c r="M655" s="72">
        <v>44665</v>
      </c>
      <c r="N655" s="71">
        <v>1005632</v>
      </c>
      <c r="O655" s="72">
        <v>44665</v>
      </c>
      <c r="P655" s="71"/>
      <c r="Q655" s="72"/>
      <c r="T655" t="str">
        <f t="shared" ca="1" si="36"/>
        <v>Vigente</v>
      </c>
      <c r="U655">
        <f t="shared" ca="1" si="35"/>
        <v>-17</v>
      </c>
    </row>
    <row r="656" spans="1:22">
      <c r="A656" s="207">
        <v>8460034511</v>
      </c>
      <c r="B656" s="30" t="str">
        <f>VLOOKUP(A656,EMPRESAS!$A$1:$B$245,2,0)</f>
        <v>SERVICIOS Y SUMINISTROS S.A.S. ANTES SERVICIOS Y SUMINISTROS LTDA</v>
      </c>
      <c r="C656" s="2" t="str">
        <f>VLOOKUP(A656,EMPRESAS!$A$1:$C$245,3,0)</f>
        <v>Carga General e H.C</v>
      </c>
      <c r="D656" s="22" t="s">
        <v>1373</v>
      </c>
      <c r="E656" s="60">
        <v>40511376</v>
      </c>
      <c r="F656" s="60" t="s">
        <v>651</v>
      </c>
      <c r="G656" s="60">
        <v>455</v>
      </c>
      <c r="H656" s="60" t="s">
        <v>841</v>
      </c>
      <c r="I656" s="70" t="str">
        <f>VLOOKUP(A656,EMPRESAS!$A$1:$I$245,9,0)</f>
        <v>PUTUMAYO</v>
      </c>
      <c r="J656" s="71">
        <v>1</v>
      </c>
      <c r="K656" s="71" t="str">
        <f>VLOOKUP(J656,AUXILIAR_TIPO_ASEGURADORA!$A$2:$B$19,2,0)</f>
        <v>PREVISORA</v>
      </c>
      <c r="L656" s="77">
        <v>3000202</v>
      </c>
      <c r="M656" s="72">
        <v>44663</v>
      </c>
      <c r="N656" s="71">
        <v>1005629</v>
      </c>
      <c r="O656" s="72">
        <v>44663</v>
      </c>
      <c r="P656" s="71"/>
      <c r="Q656" s="72"/>
      <c r="T656" t="str">
        <f t="shared" ca="1" si="36"/>
        <v>Vigente</v>
      </c>
      <c r="U656">
        <f t="shared" ca="1" si="35"/>
        <v>-15</v>
      </c>
    </row>
    <row r="657" spans="1:22">
      <c r="A657" s="207">
        <v>8460034511</v>
      </c>
      <c r="B657" s="30" t="str">
        <f>VLOOKUP(A657,EMPRESAS!$A$1:$B$245,2,0)</f>
        <v>SERVICIOS Y SUMINISTROS S.A.S. ANTES SERVICIOS Y SUMINISTROS LTDA</v>
      </c>
      <c r="C657" s="2" t="str">
        <f>VLOOKUP(A657,EMPRESAS!$A$1:$C$245,3,0)</f>
        <v>Carga General e H.C</v>
      </c>
      <c r="D657" s="152" t="s">
        <v>1374</v>
      </c>
      <c r="E657" s="125">
        <v>40110007</v>
      </c>
      <c r="F657" s="153" t="s">
        <v>617</v>
      </c>
      <c r="G657" s="153">
        <v>1094</v>
      </c>
      <c r="H657" s="60" t="s">
        <v>841</v>
      </c>
      <c r="I657" s="70" t="str">
        <f>VLOOKUP(A657,EMPRESAS!$A$1:$I$245,9,0)</f>
        <v>PUTUMAYO</v>
      </c>
      <c r="J657" s="71">
        <v>1</v>
      </c>
      <c r="K657" s="71" t="str">
        <f>VLOOKUP(J657,AUXILIAR_TIPO_ASEGURADORA!$A$2:$B$19,2,0)</f>
        <v>PREVISORA</v>
      </c>
      <c r="L657" s="77">
        <v>3000159</v>
      </c>
      <c r="M657" s="155">
        <v>44649</v>
      </c>
      <c r="N657" s="154">
        <v>1004470</v>
      </c>
      <c r="O657" s="155">
        <v>44649</v>
      </c>
      <c r="P657" s="154"/>
      <c r="Q657" s="155"/>
      <c r="T657" t="str">
        <f t="shared" ca="1" si="36"/>
        <v>Vigente</v>
      </c>
      <c r="U657">
        <f t="shared" ca="1" si="35"/>
        <v>-1</v>
      </c>
    </row>
    <row r="658" spans="1:22">
      <c r="A658" s="207">
        <v>8460034511</v>
      </c>
      <c r="B658" s="30" t="str">
        <f>VLOOKUP(A658,EMPRESAS!$A$1:$B$245,2,0)</f>
        <v>SERVICIOS Y SUMINISTROS S.A.S. ANTES SERVICIOS Y SUMINISTROS LTDA</v>
      </c>
      <c r="C658" s="2" t="str">
        <f>VLOOKUP(A658,EMPRESAS!$A$1:$C$245,3,0)</f>
        <v>Carga General e H.C</v>
      </c>
      <c r="D658" s="152" t="s">
        <v>1375</v>
      </c>
      <c r="E658" s="153">
        <v>40210065</v>
      </c>
      <c r="F658" s="153" t="s">
        <v>653</v>
      </c>
      <c r="G658" s="153">
        <v>440</v>
      </c>
      <c r="H658" s="153" t="s">
        <v>841</v>
      </c>
      <c r="I658" s="70" t="str">
        <f>VLOOKUP(A658,EMPRESAS!$A$1:$I$245,9,0)</f>
        <v>PUTUMAYO</v>
      </c>
      <c r="J658" s="154">
        <v>1</v>
      </c>
      <c r="K658" s="71" t="str">
        <f>VLOOKUP(J658,AUXILIAR_TIPO_ASEGURADORA!$A$2:$B$19,2,0)</f>
        <v>PREVISORA</v>
      </c>
      <c r="L658" s="77">
        <v>3000204</v>
      </c>
      <c r="M658" s="155">
        <v>44678</v>
      </c>
      <c r="N658" s="154">
        <v>1005642</v>
      </c>
      <c r="O658" s="155">
        <v>44678</v>
      </c>
      <c r="P658" s="154"/>
      <c r="Q658" s="155"/>
      <c r="T658" t="str">
        <f t="shared" ca="1" si="36"/>
        <v>Vigente</v>
      </c>
      <c r="U658">
        <f t="shared" ca="1" si="35"/>
        <v>-30</v>
      </c>
    </row>
    <row r="659" spans="1:22">
      <c r="A659" s="3">
        <v>9003698470</v>
      </c>
      <c r="B659" s="30" t="str">
        <f>VLOOKUP(A659,EMPRESAS!$A$1:$B$245,2,0)</f>
        <v>TRANSFLULLANOS DE COLOMBIA S.A.S.</v>
      </c>
      <c r="C659" s="2" t="str">
        <f>VLOOKUP(A659,EMPRESAS!$A$1:$C$245,3,0)</f>
        <v xml:space="preserve">Carga General </v>
      </c>
      <c r="D659" s="140" t="s">
        <v>1376</v>
      </c>
      <c r="E659" s="141">
        <v>30110215</v>
      </c>
      <c r="F659" s="141" t="s">
        <v>617</v>
      </c>
      <c r="G659" s="141">
        <v>1403</v>
      </c>
      <c r="H659" s="141" t="s">
        <v>619</v>
      </c>
      <c r="I659" s="70" t="str">
        <f>VLOOKUP(A659,EMPRESAS!$A$1:$I$245,9,0)</f>
        <v>META</v>
      </c>
      <c r="J659" s="141">
        <v>10</v>
      </c>
      <c r="K659" s="71" t="str">
        <f>VLOOKUP(J659,AUXILIAR_TIPO_ASEGURADORA!$A$2:$B$19,2,0)</f>
        <v>CONDOR</v>
      </c>
      <c r="L659" s="141">
        <v>300002560</v>
      </c>
      <c r="M659" s="142">
        <v>41034</v>
      </c>
      <c r="N659" s="141">
        <v>300002559</v>
      </c>
      <c r="O659" s="142">
        <v>41034</v>
      </c>
      <c r="P659" s="141"/>
      <c r="Q659" s="144"/>
      <c r="T659" t="str">
        <f t="shared" ca="1" si="36"/>
        <v>Vencida</v>
      </c>
      <c r="U659">
        <f t="shared" ca="1" si="35"/>
        <v>3614</v>
      </c>
    </row>
    <row r="660" spans="1:22" ht="15.75" thickBot="1">
      <c r="A660" s="3">
        <v>9003698470</v>
      </c>
      <c r="B660" s="30" t="str">
        <f>VLOOKUP(A660,EMPRESAS!$A$1:$B$245,2,0)</f>
        <v>TRANSFLULLANOS DE COLOMBIA S.A.S.</v>
      </c>
      <c r="C660" s="2" t="str">
        <f>VLOOKUP(A660,EMPRESAS!$A$1:$C$245,3,0)</f>
        <v xml:space="preserve">Carga General </v>
      </c>
      <c r="D660" s="147" t="s">
        <v>1190</v>
      </c>
      <c r="E660" s="148">
        <v>30110009</v>
      </c>
      <c r="F660" s="148" t="s">
        <v>651</v>
      </c>
      <c r="G660" s="148">
        <v>485</v>
      </c>
      <c r="H660" s="148" t="s">
        <v>847</v>
      </c>
      <c r="I660" s="70" t="str">
        <f>VLOOKUP(A660,EMPRESAS!$A$1:$I$245,9,0)</f>
        <v>META</v>
      </c>
      <c r="J660" s="148">
        <v>10</v>
      </c>
      <c r="K660" s="71" t="str">
        <f>VLOOKUP(J660,AUXILIAR_TIPO_ASEGURADORA!$A$2:$B$19,2,0)</f>
        <v>CONDOR</v>
      </c>
      <c r="L660" s="148">
        <v>300002488</v>
      </c>
      <c r="M660" s="149">
        <v>40990</v>
      </c>
      <c r="N660" s="148">
        <v>300002489</v>
      </c>
      <c r="O660" s="149">
        <v>40990</v>
      </c>
      <c r="P660" s="148" t="s">
        <v>1377</v>
      </c>
      <c r="Q660" s="151"/>
      <c r="T660" t="str">
        <f t="shared" ca="1" si="36"/>
        <v>Vencida</v>
      </c>
      <c r="U660">
        <f t="shared" ca="1" si="35"/>
        <v>3658</v>
      </c>
    </row>
    <row r="661" spans="1:22">
      <c r="A661" s="3">
        <v>40925214</v>
      </c>
      <c r="B661" s="30" t="str">
        <f>VLOOKUP(A661,EMPRESAS!$A$1:$B$245,2,0)</f>
        <v>PORRAS ALVARO</v>
      </c>
      <c r="C661" s="2" t="str">
        <f>VLOOKUP(A661,EMPRESAS!$A$1:$C$245,3,0)</f>
        <v>Carga_General</v>
      </c>
      <c r="D661" s="57" t="s">
        <v>1378</v>
      </c>
      <c r="E661" s="136">
        <v>40110134</v>
      </c>
      <c r="F661" s="136" t="s">
        <v>617</v>
      </c>
      <c r="G661" s="136">
        <v>857.91</v>
      </c>
      <c r="H661" s="136" t="s">
        <v>619</v>
      </c>
      <c r="I661" s="70" t="str">
        <f>VLOOKUP(A661,EMPRESAS!$A$1:$I$245,9,0)</f>
        <v>PUTUMAYO</v>
      </c>
      <c r="J661" s="137">
        <v>1</v>
      </c>
      <c r="K661" s="71" t="str">
        <f>VLOOKUP(J661,AUXILIAR_TIPO_ASEGURADORA!$A$2:$B$19,2,0)</f>
        <v>PREVISORA</v>
      </c>
      <c r="L661" s="137">
        <v>3000066</v>
      </c>
      <c r="M661" s="138">
        <v>43305</v>
      </c>
      <c r="N661" s="137">
        <v>1004225</v>
      </c>
      <c r="O661" s="138">
        <v>43305</v>
      </c>
      <c r="P661" s="137"/>
      <c r="Q661" s="137"/>
      <c r="T661" t="str">
        <f t="shared" ca="1" si="36"/>
        <v>Vencida</v>
      </c>
      <c r="U661">
        <f t="shared" ca="1" si="35"/>
        <v>1343</v>
      </c>
    </row>
    <row r="662" spans="1:22">
      <c r="A662" s="3">
        <v>40925214</v>
      </c>
      <c r="B662" s="30" t="str">
        <f>VLOOKUP(A662,EMPRESAS!$A$1:$B$245,2,0)</f>
        <v>PORRAS ALVARO</v>
      </c>
      <c r="C662" s="2" t="str">
        <f>VLOOKUP(A662,EMPRESAS!$A$1:$C$245,3,0)</f>
        <v>Carga_General</v>
      </c>
      <c r="D662" s="22" t="s">
        <v>1379</v>
      </c>
      <c r="E662" s="60">
        <v>40110053</v>
      </c>
      <c r="F662" s="60" t="s">
        <v>651</v>
      </c>
      <c r="G662" s="60">
        <v>99.25</v>
      </c>
      <c r="H662" s="60" t="s">
        <v>619</v>
      </c>
      <c r="I662" s="70" t="str">
        <f>VLOOKUP(A662,EMPRESAS!$A$1:$I$245,9,0)</f>
        <v>PUTUMAYO</v>
      </c>
      <c r="J662" s="71">
        <v>1</v>
      </c>
      <c r="K662" s="71" t="str">
        <f>VLOOKUP(J662,AUXILIAR_TIPO_ASEGURADORA!$A$2:$B$19,2,0)</f>
        <v>PREVISORA</v>
      </c>
      <c r="L662" s="137">
        <v>3000066</v>
      </c>
      <c r="M662" s="138">
        <v>43305</v>
      </c>
      <c r="N662" s="137">
        <v>1004225</v>
      </c>
      <c r="O662" s="138">
        <v>43305</v>
      </c>
      <c r="P662" s="71"/>
      <c r="Q662" s="71"/>
      <c r="T662" t="str">
        <f t="shared" ca="1" si="36"/>
        <v>Vencida</v>
      </c>
      <c r="U662">
        <f t="shared" ca="1" si="35"/>
        <v>1343</v>
      </c>
      <c r="V662" t="str">
        <f t="shared" ca="1" si="37"/>
        <v xml:space="preserve"> </v>
      </c>
    </row>
    <row r="663" spans="1:22" ht="15.75" thickBot="1">
      <c r="A663" s="3">
        <v>40925214</v>
      </c>
      <c r="B663" s="30" t="str">
        <f>VLOOKUP(A663,EMPRESAS!$A$1:$B$245,2,0)</f>
        <v>PORRAS ALVARO</v>
      </c>
      <c r="C663" s="2" t="str">
        <f>VLOOKUP(A663,EMPRESAS!$A$1:$C$245,3,0)</f>
        <v>Carga_General</v>
      </c>
      <c r="D663" s="152" t="s">
        <v>1237</v>
      </c>
      <c r="E663" s="153">
        <v>40110061</v>
      </c>
      <c r="F663" s="153" t="s">
        <v>651</v>
      </c>
      <c r="G663" s="153">
        <v>115</v>
      </c>
      <c r="H663" s="153" t="s">
        <v>619</v>
      </c>
      <c r="I663" s="70" t="str">
        <f>VLOOKUP(A663,EMPRESAS!$A$1:$I$245,9,0)</f>
        <v>PUTUMAYO</v>
      </c>
      <c r="J663" s="154">
        <v>1</v>
      </c>
      <c r="K663" s="71" t="str">
        <f>VLOOKUP(J663,AUXILIAR_TIPO_ASEGURADORA!$A$2:$B$19,2,0)</f>
        <v>PREVISORA</v>
      </c>
      <c r="L663" s="76">
        <v>3000066</v>
      </c>
      <c r="M663" s="208">
        <v>43305</v>
      </c>
      <c r="N663" s="76">
        <v>1004225</v>
      </c>
      <c r="O663" s="208">
        <v>43305</v>
      </c>
      <c r="P663" s="154"/>
      <c r="Q663" s="154"/>
      <c r="T663" t="str">
        <f t="shared" ca="1" si="36"/>
        <v>Vencida</v>
      </c>
      <c r="U663">
        <f t="shared" ca="1" si="35"/>
        <v>1343</v>
      </c>
      <c r="V663" t="str">
        <f t="shared" ca="1" si="37"/>
        <v xml:space="preserve"> </v>
      </c>
    </row>
    <row r="664" spans="1:22">
      <c r="A664" s="3">
        <v>9001555832</v>
      </c>
      <c r="B664" s="30" t="str">
        <f>VLOOKUP(A664,EMPRESAS!$A$1:$B$245,2,0)</f>
        <v>SERVITRANSPORTES FLUVIALES EL COYOTE E.U.</v>
      </c>
      <c r="C664" s="2" t="str">
        <f>VLOOKUP(A664,EMPRESAS!$A$1:$C$245,3,0)</f>
        <v>Carga - Transbordo</v>
      </c>
      <c r="D664" s="140" t="s">
        <v>1380</v>
      </c>
      <c r="E664" s="141">
        <v>30110206</v>
      </c>
      <c r="F664" s="141" t="s">
        <v>1218</v>
      </c>
      <c r="G664" s="141">
        <v>45</v>
      </c>
      <c r="H664" s="141" t="s">
        <v>619</v>
      </c>
      <c r="I664" s="70" t="str">
        <f>VLOOKUP(A664,EMPRESAS!$A$1:$I$245,9,0)</f>
        <v>META</v>
      </c>
      <c r="J664" s="141">
        <v>1</v>
      </c>
      <c r="K664" s="71" t="str">
        <f>VLOOKUP(J664,AUXILIAR_TIPO_ASEGURADORA!$A$2:$B$19,2,0)</f>
        <v>PREVISORA</v>
      </c>
      <c r="L664" s="141">
        <v>3000254</v>
      </c>
      <c r="M664" s="142">
        <v>42422</v>
      </c>
      <c r="N664" s="141">
        <v>3000254</v>
      </c>
      <c r="O664" s="142">
        <v>42422</v>
      </c>
      <c r="P664" s="141">
        <v>3000304</v>
      </c>
      <c r="Q664" s="159">
        <v>42588</v>
      </c>
      <c r="T664" t="str">
        <f t="shared" ca="1" si="36"/>
        <v>Vencida</v>
      </c>
      <c r="U664">
        <f t="shared" ca="1" si="35"/>
        <v>2226</v>
      </c>
      <c r="V664" t="str">
        <f t="shared" ca="1" si="37"/>
        <v xml:space="preserve"> </v>
      </c>
    </row>
    <row r="665" spans="1:22" ht="15.75" thickBot="1">
      <c r="A665" s="3">
        <v>9001555832</v>
      </c>
      <c r="B665" s="30" t="str">
        <f>VLOOKUP(A665,EMPRESAS!$A$1:$B$245,2,0)</f>
        <v>SERVITRANSPORTES FLUVIALES EL COYOTE E.U.</v>
      </c>
      <c r="C665" s="2" t="str">
        <f>VLOOKUP(A665,EMPRESAS!$A$1:$C$245,3,0)</f>
        <v>Carga - Transbordo</v>
      </c>
      <c r="D665" s="147" t="s">
        <v>1381</v>
      </c>
      <c r="E665" s="148">
        <v>31000262</v>
      </c>
      <c r="F665" s="148" t="s">
        <v>1218</v>
      </c>
      <c r="G665" s="148">
        <v>8</v>
      </c>
      <c r="H665" s="148" t="s">
        <v>847</v>
      </c>
      <c r="I665" s="70" t="str">
        <f>VLOOKUP(A665,EMPRESAS!$A$1:$I$245,9,0)</f>
        <v>META</v>
      </c>
      <c r="J665" s="148">
        <v>1</v>
      </c>
      <c r="K665" s="71" t="str">
        <f>VLOOKUP(J665,AUXILIAR_TIPO_ASEGURADORA!$A$2:$B$19,2,0)</f>
        <v>PREVISORA</v>
      </c>
      <c r="L665" s="148">
        <v>3000086</v>
      </c>
      <c r="M665" s="149">
        <v>42418</v>
      </c>
      <c r="N665" s="148">
        <v>3000086</v>
      </c>
      <c r="O665" s="149">
        <v>42418</v>
      </c>
      <c r="P665" s="148"/>
      <c r="Q665" s="151"/>
      <c r="T665" t="str">
        <f t="shared" ca="1" si="36"/>
        <v>Vencida</v>
      </c>
      <c r="U665">
        <f t="shared" ca="1" si="35"/>
        <v>2230</v>
      </c>
      <c r="V665" t="str">
        <f t="shared" ca="1" si="37"/>
        <v xml:space="preserve"> </v>
      </c>
    </row>
    <row r="666" spans="1:22">
      <c r="A666" s="3">
        <v>9004395628</v>
      </c>
      <c r="B666" s="30" t="str">
        <f>VLOOKUP(A666,EMPRESAS!$A$1:$B$245,2,0)</f>
        <v>IMPALA TERMINALS COLOMBIA S.A.S. ANTES IMPALA COLOMBIA S.A.S.</v>
      </c>
      <c r="C666" s="2" t="str">
        <f>VLOOKUP(A666,EMPRESAS!$A$1:$C$245,3,0)</f>
        <v>Carga General e H.C</v>
      </c>
      <c r="D666" s="57" t="s">
        <v>1382</v>
      </c>
      <c r="E666" s="125">
        <v>143</v>
      </c>
      <c r="F666" s="136" t="s">
        <v>617</v>
      </c>
      <c r="G666" s="136">
        <v>8375</v>
      </c>
      <c r="H666" s="136" t="s">
        <v>653</v>
      </c>
      <c r="I666" s="70" t="str">
        <f>VLOOKUP(A666,EMPRESAS!$A$1:$I$245,9,0)</f>
        <v>MAGDALENA</v>
      </c>
      <c r="J666" s="137">
        <v>15</v>
      </c>
      <c r="K666" s="71" t="str">
        <f>VLOOKUP(J666,AUXILIAR_TIPO_ASEGURADORA!$A$2:$B$19,2,0)</f>
        <v>ESTÁNDAR CLUB EUROPE LTDA</v>
      </c>
      <c r="L666" s="137">
        <v>311406</v>
      </c>
      <c r="M666" s="138">
        <v>44247</v>
      </c>
      <c r="N666" s="137">
        <v>311406</v>
      </c>
      <c r="O666" s="138">
        <v>44247</v>
      </c>
      <c r="P666" s="137">
        <v>311406</v>
      </c>
      <c r="Q666" s="138">
        <v>44247</v>
      </c>
      <c r="T666" t="str">
        <f t="shared" ca="1" si="36"/>
        <v>Vencida</v>
      </c>
      <c r="U666">
        <f t="shared" ca="1" si="35"/>
        <v>401</v>
      </c>
      <c r="V666" t="str">
        <f t="shared" ca="1" si="37"/>
        <v xml:space="preserve"> </v>
      </c>
    </row>
    <row r="667" spans="1:22">
      <c r="A667" s="3">
        <v>9004395628</v>
      </c>
      <c r="B667" s="30" t="str">
        <f>VLOOKUP(A667,EMPRESAS!$A$1:$B$245,2,0)</f>
        <v>IMPALA TERMINALS COLOMBIA S.A.S. ANTES IMPALA COLOMBIA S.A.S.</v>
      </c>
      <c r="C667" s="2" t="str">
        <f>VLOOKUP(A667,EMPRESAS!$A$1:$C$245,3,0)</f>
        <v>Carga General e H.C</v>
      </c>
      <c r="D667" s="22" t="s">
        <v>1383</v>
      </c>
      <c r="E667" s="60">
        <v>198</v>
      </c>
      <c r="F667" s="60" t="s">
        <v>617</v>
      </c>
      <c r="G667" s="60">
        <v>29065</v>
      </c>
      <c r="H667" s="60" t="s">
        <v>653</v>
      </c>
      <c r="I667" s="70" t="str">
        <f>VLOOKUP(A667,EMPRESAS!$A$1:$I$245,9,0)</f>
        <v>MAGDALENA</v>
      </c>
      <c r="J667" s="137">
        <v>15</v>
      </c>
      <c r="K667" s="71" t="str">
        <f>VLOOKUP(J667,AUXILIAR_TIPO_ASEGURADORA!$A$2:$B$19,2,0)</f>
        <v>ESTÁNDAR CLUB EUROPE LTDA</v>
      </c>
      <c r="L667" s="137">
        <v>311406</v>
      </c>
      <c r="M667" s="138">
        <v>44247</v>
      </c>
      <c r="N667" s="137">
        <v>311406</v>
      </c>
      <c r="O667" s="138">
        <v>44247</v>
      </c>
      <c r="P667" s="137">
        <v>311406</v>
      </c>
      <c r="Q667" s="138">
        <v>44247</v>
      </c>
      <c r="T667" t="str">
        <f t="shared" ca="1" si="36"/>
        <v>Vencida</v>
      </c>
      <c r="U667">
        <f t="shared" ca="1" si="35"/>
        <v>401</v>
      </c>
      <c r="V667" t="str">
        <f t="shared" ca="1" si="37"/>
        <v xml:space="preserve"> </v>
      </c>
    </row>
    <row r="668" spans="1:22">
      <c r="A668" s="3">
        <v>9004395628</v>
      </c>
      <c r="B668" s="30" t="str">
        <f>VLOOKUP(A668,EMPRESAS!$A$1:$B$245,2,0)</f>
        <v>IMPALA TERMINALS COLOMBIA S.A.S. ANTES IMPALA COLOMBIA S.A.S.</v>
      </c>
      <c r="C668" s="2" t="str">
        <f>VLOOKUP(A668,EMPRESAS!$A$1:$C$245,3,0)</f>
        <v>Carga General e H.C</v>
      </c>
      <c r="D668" s="22" t="s">
        <v>1384</v>
      </c>
      <c r="E668" s="60">
        <v>199</v>
      </c>
      <c r="F668" s="60" t="s">
        <v>617</v>
      </c>
      <c r="G668" s="60">
        <v>29065</v>
      </c>
      <c r="H668" s="60" t="s">
        <v>653</v>
      </c>
      <c r="I668" s="70" t="str">
        <f>VLOOKUP(A668,EMPRESAS!$A$1:$I$245,9,0)</f>
        <v>MAGDALENA</v>
      </c>
      <c r="J668" s="137">
        <v>15</v>
      </c>
      <c r="K668" s="71" t="str">
        <f>VLOOKUP(J668,AUXILIAR_TIPO_ASEGURADORA!$A$2:$B$19,2,0)</f>
        <v>ESTÁNDAR CLUB EUROPE LTDA</v>
      </c>
      <c r="L668" s="137">
        <v>311406</v>
      </c>
      <c r="M668" s="138">
        <v>44247</v>
      </c>
      <c r="N668" s="137">
        <v>311406</v>
      </c>
      <c r="O668" s="138">
        <v>44247</v>
      </c>
      <c r="P668" s="137">
        <v>311406</v>
      </c>
      <c r="Q668" s="138">
        <v>44247</v>
      </c>
      <c r="T668" t="str">
        <f t="shared" ca="1" si="36"/>
        <v>Vencida</v>
      </c>
      <c r="U668">
        <f t="shared" ca="1" si="35"/>
        <v>401</v>
      </c>
      <c r="V668" t="str">
        <f t="shared" ca="1" si="37"/>
        <v xml:space="preserve"> </v>
      </c>
    </row>
    <row r="669" spans="1:22">
      <c r="A669" s="3">
        <v>9004395628</v>
      </c>
      <c r="B669" s="30" t="str">
        <f>VLOOKUP(A669,EMPRESAS!$A$1:$B$245,2,0)</f>
        <v>IMPALA TERMINALS COLOMBIA S.A.S. ANTES IMPALA COLOMBIA S.A.S.</v>
      </c>
      <c r="C669" s="2" t="str">
        <f>VLOOKUP(A669,EMPRESAS!$A$1:$C$245,3,0)</f>
        <v>Carga General e H.C</v>
      </c>
      <c r="D669" s="22" t="s">
        <v>1385</v>
      </c>
      <c r="E669" s="60">
        <v>231</v>
      </c>
      <c r="F669" s="60" t="s">
        <v>617</v>
      </c>
      <c r="G669" s="60">
        <v>11158</v>
      </c>
      <c r="H669" s="60" t="s">
        <v>653</v>
      </c>
      <c r="I669" s="70" t="str">
        <f>VLOOKUP(A669,EMPRESAS!$A$1:$I$245,9,0)</f>
        <v>MAGDALENA</v>
      </c>
      <c r="J669" s="137">
        <v>15</v>
      </c>
      <c r="K669" s="71" t="str">
        <f>VLOOKUP(J669,AUXILIAR_TIPO_ASEGURADORA!$A$2:$B$19,2,0)</f>
        <v>ESTÁNDAR CLUB EUROPE LTDA</v>
      </c>
      <c r="L669" s="137">
        <v>311406</v>
      </c>
      <c r="M669" s="138">
        <v>44247</v>
      </c>
      <c r="N669" s="137">
        <v>311406</v>
      </c>
      <c r="O669" s="138">
        <v>44247</v>
      </c>
      <c r="P669" s="137">
        <v>311406</v>
      </c>
      <c r="Q669" s="138">
        <v>44247</v>
      </c>
      <c r="T669" t="str">
        <f t="shared" ca="1" si="36"/>
        <v>Vencida</v>
      </c>
      <c r="U669">
        <f t="shared" ca="1" si="35"/>
        <v>401</v>
      </c>
      <c r="V669" t="str">
        <f t="shared" ca="1" si="37"/>
        <v xml:space="preserve"> </v>
      </c>
    </row>
    <row r="670" spans="1:22">
      <c r="A670" s="3">
        <v>9004395628</v>
      </c>
      <c r="B670" s="30" t="str">
        <f>VLOOKUP(A670,EMPRESAS!$A$1:$B$245,2,0)</f>
        <v>IMPALA TERMINALS COLOMBIA S.A.S. ANTES IMPALA COLOMBIA S.A.S.</v>
      </c>
      <c r="C670" s="2" t="str">
        <f>VLOOKUP(A670,EMPRESAS!$A$1:$C$245,3,0)</f>
        <v>Carga General e H.C</v>
      </c>
      <c r="D670" s="22" t="s">
        <v>1386</v>
      </c>
      <c r="E670" s="60">
        <v>232</v>
      </c>
      <c r="F670" s="60" t="s">
        <v>617</v>
      </c>
      <c r="G670" s="60">
        <v>11158</v>
      </c>
      <c r="H670" s="60" t="s">
        <v>653</v>
      </c>
      <c r="I670" s="70" t="str">
        <f>VLOOKUP(A670,EMPRESAS!$A$1:$I$245,9,0)</f>
        <v>MAGDALENA</v>
      </c>
      <c r="J670" s="137">
        <v>15</v>
      </c>
      <c r="K670" s="71" t="str">
        <f>VLOOKUP(J670,AUXILIAR_TIPO_ASEGURADORA!$A$2:$B$19,2,0)</f>
        <v>ESTÁNDAR CLUB EUROPE LTDA</v>
      </c>
      <c r="L670" s="137">
        <v>311406</v>
      </c>
      <c r="M670" s="138">
        <v>44247</v>
      </c>
      <c r="N670" s="137">
        <v>311406</v>
      </c>
      <c r="O670" s="138">
        <v>44247</v>
      </c>
      <c r="P670" s="137">
        <v>311406</v>
      </c>
      <c r="Q670" s="138">
        <v>44247</v>
      </c>
      <c r="T670" t="str">
        <f t="shared" ca="1" si="36"/>
        <v>Vencida</v>
      </c>
      <c r="U670">
        <f t="shared" ca="1" si="35"/>
        <v>401</v>
      </c>
    </row>
    <row r="671" spans="1:22">
      <c r="A671" s="3">
        <v>9004395628</v>
      </c>
      <c r="B671" s="30" t="str">
        <f>VLOOKUP(A671,EMPRESAS!$A$1:$B$245,2,0)</f>
        <v>IMPALA TERMINALS COLOMBIA S.A.S. ANTES IMPALA COLOMBIA S.A.S.</v>
      </c>
      <c r="C671" s="2" t="str">
        <f>VLOOKUP(A671,EMPRESAS!$A$1:$C$245,3,0)</f>
        <v>Carga General e H.C</v>
      </c>
      <c r="D671" s="22" t="s">
        <v>1387</v>
      </c>
      <c r="E671" s="60">
        <v>1439</v>
      </c>
      <c r="F671" s="60" t="s">
        <v>617</v>
      </c>
      <c r="G671" s="60">
        <v>29066</v>
      </c>
      <c r="H671" s="60" t="s">
        <v>653</v>
      </c>
      <c r="I671" s="70" t="str">
        <f>VLOOKUP(A671,EMPRESAS!$A$1:$I$245,9,0)</f>
        <v>MAGDALENA</v>
      </c>
      <c r="J671" s="137">
        <v>15</v>
      </c>
      <c r="K671" s="71" t="str">
        <f>VLOOKUP(J671,AUXILIAR_TIPO_ASEGURADORA!$A$2:$B$19,2,0)</f>
        <v>ESTÁNDAR CLUB EUROPE LTDA</v>
      </c>
      <c r="L671" s="137">
        <v>311406</v>
      </c>
      <c r="M671" s="138">
        <v>44247</v>
      </c>
      <c r="N671" s="137">
        <v>311406</v>
      </c>
      <c r="O671" s="138">
        <v>44247</v>
      </c>
      <c r="P671" s="137">
        <v>311406</v>
      </c>
      <c r="Q671" s="138">
        <v>44247</v>
      </c>
      <c r="T671" t="str">
        <f t="shared" ca="1" si="36"/>
        <v>Vencida</v>
      </c>
      <c r="U671">
        <f t="shared" ca="1" si="35"/>
        <v>401</v>
      </c>
    </row>
    <row r="672" spans="1:22">
      <c r="A672" s="3">
        <v>9004395628</v>
      </c>
      <c r="B672" s="30" t="str">
        <f>VLOOKUP(A672,EMPRESAS!$A$1:$B$245,2,0)</f>
        <v>IMPALA TERMINALS COLOMBIA S.A.S. ANTES IMPALA COLOMBIA S.A.S.</v>
      </c>
      <c r="C672" s="2" t="str">
        <f>VLOOKUP(A672,EMPRESAS!$A$1:$C$245,3,0)</f>
        <v>Carga General e H.C</v>
      </c>
      <c r="D672" s="22" t="s">
        <v>1388</v>
      </c>
      <c r="E672" s="60">
        <v>1436</v>
      </c>
      <c r="F672" s="60" t="s">
        <v>617</v>
      </c>
      <c r="G672" s="60">
        <v>11159</v>
      </c>
      <c r="H672" s="60" t="s">
        <v>653</v>
      </c>
      <c r="I672" s="70" t="str">
        <f>VLOOKUP(A672,EMPRESAS!$A$1:$I$245,9,0)</f>
        <v>MAGDALENA</v>
      </c>
      <c r="J672" s="137">
        <v>15</v>
      </c>
      <c r="K672" s="71" t="str">
        <f>VLOOKUP(J672,AUXILIAR_TIPO_ASEGURADORA!$A$2:$B$19,2,0)</f>
        <v>ESTÁNDAR CLUB EUROPE LTDA</v>
      </c>
      <c r="L672" s="137">
        <v>311406</v>
      </c>
      <c r="M672" s="138">
        <v>44247</v>
      </c>
      <c r="N672" s="137">
        <v>311406</v>
      </c>
      <c r="O672" s="138">
        <v>44247</v>
      </c>
      <c r="P672" s="137">
        <v>311406</v>
      </c>
      <c r="Q672" s="138">
        <v>44247</v>
      </c>
      <c r="T672" t="str">
        <f t="shared" ca="1" si="36"/>
        <v>Vencida</v>
      </c>
      <c r="U672">
        <f t="shared" ca="1" si="35"/>
        <v>401</v>
      </c>
    </row>
    <row r="673" spans="1:22">
      <c r="A673" s="3">
        <v>9004395628</v>
      </c>
      <c r="B673" s="30" t="str">
        <f>VLOOKUP(A673,EMPRESAS!$A$1:$B$245,2,0)</f>
        <v>IMPALA TERMINALS COLOMBIA S.A.S. ANTES IMPALA COLOMBIA S.A.S.</v>
      </c>
      <c r="C673" s="2" t="str">
        <f>VLOOKUP(A673,EMPRESAS!$A$1:$C$245,3,0)</f>
        <v>Carga General e H.C</v>
      </c>
      <c r="D673" s="22" t="s">
        <v>1389</v>
      </c>
      <c r="E673" s="60">
        <v>1438</v>
      </c>
      <c r="F673" s="60" t="s">
        <v>617</v>
      </c>
      <c r="G673" s="60">
        <v>29066</v>
      </c>
      <c r="H673" s="60" t="s">
        <v>653</v>
      </c>
      <c r="I673" s="70" t="str">
        <f>VLOOKUP(A673,EMPRESAS!$A$1:$I$245,9,0)</f>
        <v>MAGDALENA</v>
      </c>
      <c r="J673" s="137">
        <v>15</v>
      </c>
      <c r="K673" s="71" t="str">
        <f>VLOOKUP(J673,AUXILIAR_TIPO_ASEGURADORA!$A$2:$B$19,2,0)</f>
        <v>ESTÁNDAR CLUB EUROPE LTDA</v>
      </c>
      <c r="L673" s="137">
        <v>311406</v>
      </c>
      <c r="M673" s="138">
        <v>44247</v>
      </c>
      <c r="N673" s="137">
        <v>311406</v>
      </c>
      <c r="O673" s="138">
        <v>44247</v>
      </c>
      <c r="P673" s="137">
        <v>311406</v>
      </c>
      <c r="Q673" s="138">
        <v>44247</v>
      </c>
      <c r="T673" t="str">
        <f t="shared" ca="1" si="36"/>
        <v>Vencida</v>
      </c>
      <c r="U673">
        <f t="shared" ca="1" si="35"/>
        <v>401</v>
      </c>
    </row>
    <row r="674" spans="1:22">
      <c r="A674" s="3">
        <v>9004395628</v>
      </c>
      <c r="B674" s="30" t="str">
        <f>VLOOKUP(A674,EMPRESAS!$A$1:$B$245,2,0)</f>
        <v>IMPALA TERMINALS COLOMBIA S.A.S. ANTES IMPALA COLOMBIA S.A.S.</v>
      </c>
      <c r="C674" s="2" t="str">
        <f>VLOOKUP(A674,EMPRESAS!$A$1:$C$245,3,0)</f>
        <v>Carga General e H.C</v>
      </c>
      <c r="D674" s="22" t="s">
        <v>1390</v>
      </c>
      <c r="E674" s="60">
        <v>270</v>
      </c>
      <c r="F674" s="60" t="s">
        <v>617</v>
      </c>
      <c r="G674" s="60">
        <v>11959</v>
      </c>
      <c r="H674" s="60" t="s">
        <v>653</v>
      </c>
      <c r="I674" s="70" t="str">
        <f>VLOOKUP(A674,EMPRESAS!$A$1:$I$245,9,0)</f>
        <v>MAGDALENA</v>
      </c>
      <c r="J674" s="137">
        <v>15</v>
      </c>
      <c r="K674" s="71" t="str">
        <f>VLOOKUP(J674,AUXILIAR_TIPO_ASEGURADORA!$A$2:$B$19,2,0)</f>
        <v>ESTÁNDAR CLUB EUROPE LTDA</v>
      </c>
      <c r="L674" s="137">
        <v>311406</v>
      </c>
      <c r="M674" s="138">
        <v>44247</v>
      </c>
      <c r="N674" s="137">
        <v>311406</v>
      </c>
      <c r="O674" s="138">
        <v>44247</v>
      </c>
      <c r="P674" s="137">
        <v>311406</v>
      </c>
      <c r="Q674" s="138">
        <v>44247</v>
      </c>
      <c r="T674" t="str">
        <f t="shared" ca="1" si="36"/>
        <v>Vencida</v>
      </c>
      <c r="U674">
        <f t="shared" ca="1" si="35"/>
        <v>401</v>
      </c>
    </row>
    <row r="675" spans="1:22">
      <c r="A675" s="3">
        <v>9004395628</v>
      </c>
      <c r="B675" s="30" t="str">
        <f>VLOOKUP(A675,EMPRESAS!$A$1:$B$245,2,0)</f>
        <v>IMPALA TERMINALS COLOMBIA S.A.S. ANTES IMPALA COLOMBIA S.A.S.</v>
      </c>
      <c r="C675" s="2" t="str">
        <f>VLOOKUP(A675,EMPRESAS!$A$1:$C$245,3,0)</f>
        <v>Carga General e H.C</v>
      </c>
      <c r="D675" s="22" t="s">
        <v>1391</v>
      </c>
      <c r="E675" s="60">
        <v>269</v>
      </c>
      <c r="F675" s="60" t="s">
        <v>617</v>
      </c>
      <c r="G675" s="60">
        <v>11158</v>
      </c>
      <c r="H675" s="60" t="s">
        <v>653</v>
      </c>
      <c r="I675" s="70" t="str">
        <f>VLOOKUP(A675,EMPRESAS!$A$1:$I$245,9,0)</f>
        <v>MAGDALENA</v>
      </c>
      <c r="J675" s="137">
        <v>15</v>
      </c>
      <c r="K675" s="71" t="str">
        <f>VLOOKUP(J675,AUXILIAR_TIPO_ASEGURADORA!$A$2:$B$19,2,0)</f>
        <v>ESTÁNDAR CLUB EUROPE LTDA</v>
      </c>
      <c r="L675" s="137">
        <v>311406</v>
      </c>
      <c r="M675" s="138">
        <v>44247</v>
      </c>
      <c r="N675" s="137">
        <v>311406</v>
      </c>
      <c r="O675" s="138">
        <v>44247</v>
      </c>
      <c r="P675" s="137">
        <v>311406</v>
      </c>
      <c r="Q675" s="138">
        <v>44247</v>
      </c>
      <c r="T675" t="str">
        <f t="shared" ca="1" si="36"/>
        <v>Vencida</v>
      </c>
      <c r="U675">
        <f t="shared" ca="1" si="35"/>
        <v>401</v>
      </c>
    </row>
    <row r="676" spans="1:22">
      <c r="A676" s="3">
        <v>9004395628</v>
      </c>
      <c r="B676" s="30" t="str">
        <f>VLOOKUP(A676,EMPRESAS!$A$1:$B$245,2,0)</f>
        <v>IMPALA TERMINALS COLOMBIA S.A.S. ANTES IMPALA COLOMBIA S.A.S.</v>
      </c>
      <c r="C676" s="2" t="str">
        <f>VLOOKUP(A676,EMPRESAS!$A$1:$C$245,3,0)</f>
        <v>Carga General e H.C</v>
      </c>
      <c r="D676" s="22" t="s">
        <v>1392</v>
      </c>
      <c r="E676" s="60">
        <v>294</v>
      </c>
      <c r="F676" s="60" t="s">
        <v>617</v>
      </c>
      <c r="G676" s="60">
        <v>29064</v>
      </c>
      <c r="H676" s="60" t="s">
        <v>653</v>
      </c>
      <c r="I676" s="70" t="str">
        <f>VLOOKUP(A676,EMPRESAS!$A$1:$I$245,9,0)</f>
        <v>MAGDALENA</v>
      </c>
      <c r="J676" s="137">
        <v>15</v>
      </c>
      <c r="K676" s="71" t="str">
        <f>VLOOKUP(J676,AUXILIAR_TIPO_ASEGURADORA!$A$2:$B$19,2,0)</f>
        <v>ESTÁNDAR CLUB EUROPE LTDA</v>
      </c>
      <c r="L676" s="137">
        <v>311406</v>
      </c>
      <c r="M676" s="138">
        <v>44247</v>
      </c>
      <c r="N676" s="137">
        <v>311406</v>
      </c>
      <c r="O676" s="138">
        <v>44247</v>
      </c>
      <c r="P676" s="137">
        <v>311406</v>
      </c>
      <c r="Q676" s="138">
        <v>44247</v>
      </c>
      <c r="T676" t="str">
        <f t="shared" ca="1" si="36"/>
        <v>Vencida</v>
      </c>
      <c r="U676">
        <f t="shared" ca="1" si="35"/>
        <v>401</v>
      </c>
    </row>
    <row r="677" spans="1:22">
      <c r="A677" s="3">
        <v>9004395628</v>
      </c>
      <c r="B677" s="30" t="str">
        <f>VLOOKUP(A677,EMPRESAS!$A$1:$B$245,2,0)</f>
        <v>IMPALA TERMINALS COLOMBIA S.A.S. ANTES IMPALA COLOMBIA S.A.S.</v>
      </c>
      <c r="C677" s="2" t="str">
        <f>VLOOKUP(A677,EMPRESAS!$A$1:$C$245,3,0)</f>
        <v>Carga General e H.C</v>
      </c>
      <c r="D677" s="22" t="s">
        <v>1393</v>
      </c>
      <c r="E677" s="60">
        <v>295</v>
      </c>
      <c r="F677" s="60" t="s">
        <v>617</v>
      </c>
      <c r="G677" s="60">
        <v>29065</v>
      </c>
      <c r="H677" s="60" t="s">
        <v>653</v>
      </c>
      <c r="I677" s="70" t="str">
        <f>VLOOKUP(A677,EMPRESAS!$A$1:$I$245,9,0)</f>
        <v>MAGDALENA</v>
      </c>
      <c r="J677" s="137">
        <v>15</v>
      </c>
      <c r="K677" s="71" t="str">
        <f>VLOOKUP(J677,AUXILIAR_TIPO_ASEGURADORA!$A$2:$B$19,2,0)</f>
        <v>ESTÁNDAR CLUB EUROPE LTDA</v>
      </c>
      <c r="L677" s="137">
        <v>311406</v>
      </c>
      <c r="M677" s="138">
        <v>44247</v>
      </c>
      <c r="N677" s="137">
        <v>311406</v>
      </c>
      <c r="O677" s="138">
        <v>44247</v>
      </c>
      <c r="P677" s="137">
        <v>311406</v>
      </c>
      <c r="Q677" s="138">
        <v>44247</v>
      </c>
      <c r="T677" t="str">
        <f t="shared" ca="1" si="36"/>
        <v>Vencida</v>
      </c>
      <c r="U677">
        <f t="shared" ca="1" si="35"/>
        <v>401</v>
      </c>
    </row>
    <row r="678" spans="1:22">
      <c r="A678" s="3">
        <v>9004395628</v>
      </c>
      <c r="B678" s="30" t="str">
        <f>VLOOKUP(A678,EMPRESAS!$A$1:$B$245,2,0)</f>
        <v>IMPALA TERMINALS COLOMBIA S.A.S. ANTES IMPALA COLOMBIA S.A.S.</v>
      </c>
      <c r="C678" s="2" t="str">
        <f>VLOOKUP(A678,EMPRESAS!$A$1:$C$245,3,0)</f>
        <v>Carga General e H.C</v>
      </c>
      <c r="D678" s="22" t="s">
        <v>1394</v>
      </c>
      <c r="E678" s="60">
        <v>296</v>
      </c>
      <c r="F678" s="60" t="s">
        <v>617</v>
      </c>
      <c r="G678" s="60">
        <v>11158</v>
      </c>
      <c r="H678" s="60" t="s">
        <v>653</v>
      </c>
      <c r="I678" s="70" t="str">
        <f>VLOOKUP(A678,EMPRESAS!$A$1:$I$245,9,0)</f>
        <v>MAGDALENA</v>
      </c>
      <c r="J678" s="137">
        <v>15</v>
      </c>
      <c r="K678" s="71" t="str">
        <f>VLOOKUP(J678,AUXILIAR_TIPO_ASEGURADORA!$A$2:$B$19,2,0)</f>
        <v>ESTÁNDAR CLUB EUROPE LTDA</v>
      </c>
      <c r="L678" s="137">
        <v>311406</v>
      </c>
      <c r="M678" s="138">
        <v>44247</v>
      </c>
      <c r="N678" s="137">
        <v>311406</v>
      </c>
      <c r="O678" s="138">
        <v>44247</v>
      </c>
      <c r="P678" s="137">
        <v>311406</v>
      </c>
      <c r="Q678" s="138">
        <v>44247</v>
      </c>
      <c r="T678" t="str">
        <f t="shared" ca="1" si="36"/>
        <v>Vencida</v>
      </c>
      <c r="U678">
        <f t="shared" ca="1" si="35"/>
        <v>401</v>
      </c>
    </row>
    <row r="679" spans="1:22">
      <c r="A679" s="3">
        <v>9004395628</v>
      </c>
      <c r="B679" s="30" t="str">
        <f>VLOOKUP(A679,EMPRESAS!$A$1:$B$245,2,0)</f>
        <v>IMPALA TERMINALS COLOMBIA S.A.S. ANTES IMPALA COLOMBIA S.A.S.</v>
      </c>
      <c r="C679" s="2" t="str">
        <f>VLOOKUP(A679,EMPRESAS!$A$1:$C$245,3,0)</f>
        <v>Carga General e H.C</v>
      </c>
      <c r="D679" s="22" t="s">
        <v>1395</v>
      </c>
      <c r="E679" s="60">
        <v>297</v>
      </c>
      <c r="F679" s="60" t="s">
        <v>617</v>
      </c>
      <c r="G679" s="60">
        <v>11158</v>
      </c>
      <c r="H679" s="60" t="s">
        <v>653</v>
      </c>
      <c r="I679" s="70" t="str">
        <f>VLOOKUP(A679,EMPRESAS!$A$1:$I$245,9,0)</f>
        <v>MAGDALENA</v>
      </c>
      <c r="J679" s="137">
        <v>15</v>
      </c>
      <c r="K679" s="71" t="str">
        <f>VLOOKUP(J679,AUXILIAR_TIPO_ASEGURADORA!$A$2:$B$19,2,0)</f>
        <v>ESTÁNDAR CLUB EUROPE LTDA</v>
      </c>
      <c r="L679" s="137">
        <v>311406</v>
      </c>
      <c r="M679" s="138">
        <v>44247</v>
      </c>
      <c r="N679" s="137">
        <v>311406</v>
      </c>
      <c r="O679" s="138">
        <v>44247</v>
      </c>
      <c r="P679" s="137">
        <v>311406</v>
      </c>
      <c r="Q679" s="138">
        <v>44247</v>
      </c>
      <c r="T679" t="str">
        <f t="shared" ca="1" si="36"/>
        <v>Vencida</v>
      </c>
      <c r="U679">
        <f t="shared" ca="1" si="35"/>
        <v>401</v>
      </c>
    </row>
    <row r="680" spans="1:22">
      <c r="A680" s="3">
        <v>9004395628</v>
      </c>
      <c r="B680" s="30" t="str">
        <f>VLOOKUP(A680,EMPRESAS!$A$1:$B$245,2,0)</f>
        <v>IMPALA TERMINALS COLOMBIA S.A.S. ANTES IMPALA COLOMBIA S.A.S.</v>
      </c>
      <c r="C680" s="2" t="str">
        <f>VLOOKUP(A680,EMPRESAS!$A$1:$C$245,3,0)</f>
        <v>Carga General e H.C</v>
      </c>
      <c r="D680" s="57" t="s">
        <v>1396</v>
      </c>
      <c r="E680" s="60">
        <v>11410427</v>
      </c>
      <c r="F680" s="136"/>
      <c r="G680" s="136">
        <v>12844</v>
      </c>
      <c r="H680" s="60" t="s">
        <v>653</v>
      </c>
      <c r="I680" s="70" t="str">
        <f>VLOOKUP(A680,EMPRESAS!$A$1:$I$245,9,0)</f>
        <v>MAGDALENA</v>
      </c>
      <c r="J680" s="137">
        <v>15</v>
      </c>
      <c r="K680" s="71" t="str">
        <f>VLOOKUP(J680,AUXILIAR_TIPO_ASEGURADORA!$A$2:$B$19,2,0)</f>
        <v>ESTÁNDAR CLUB EUROPE LTDA</v>
      </c>
      <c r="L680" s="137">
        <v>311406</v>
      </c>
      <c r="M680" s="138">
        <v>44247</v>
      </c>
      <c r="N680" s="137">
        <v>311406</v>
      </c>
      <c r="O680" s="138">
        <v>44247</v>
      </c>
      <c r="P680" s="137">
        <v>311406</v>
      </c>
      <c r="Q680" s="138">
        <v>44247</v>
      </c>
      <c r="T680" t="str">
        <f t="shared" ca="1" si="36"/>
        <v>Vencida</v>
      </c>
      <c r="U680">
        <f t="shared" ca="1" si="35"/>
        <v>401</v>
      </c>
    </row>
    <row r="681" spans="1:22">
      <c r="A681" s="3">
        <v>9004395628</v>
      </c>
      <c r="B681" s="30" t="str">
        <f>VLOOKUP(A681,EMPRESAS!$A$1:$B$245,2,0)</f>
        <v>IMPALA TERMINALS COLOMBIA S.A.S. ANTES IMPALA COLOMBIA S.A.S.</v>
      </c>
      <c r="C681" s="2" t="str">
        <f>VLOOKUP(A681,EMPRESAS!$A$1:$C$245,3,0)</f>
        <v>Carga General e H.C</v>
      </c>
      <c r="D681" s="57" t="s">
        <v>1397</v>
      </c>
      <c r="E681" s="60">
        <v>11410426</v>
      </c>
      <c r="F681" s="136"/>
      <c r="G681" s="136">
        <v>12844</v>
      </c>
      <c r="H681" s="60" t="s">
        <v>653</v>
      </c>
      <c r="I681" s="70" t="str">
        <f>VLOOKUP(A681,EMPRESAS!$A$1:$I$245,9,0)</f>
        <v>MAGDALENA</v>
      </c>
      <c r="J681" s="137">
        <v>15</v>
      </c>
      <c r="K681" s="71" t="str">
        <f>VLOOKUP(J681,AUXILIAR_TIPO_ASEGURADORA!$A$2:$B$19,2,0)</f>
        <v>ESTÁNDAR CLUB EUROPE LTDA</v>
      </c>
      <c r="L681" s="137">
        <v>311406</v>
      </c>
      <c r="M681" s="138">
        <v>44247</v>
      </c>
      <c r="N681" s="137">
        <v>311406</v>
      </c>
      <c r="O681" s="138">
        <v>44247</v>
      </c>
      <c r="P681" s="137">
        <v>311406</v>
      </c>
      <c r="Q681" s="138">
        <v>44247</v>
      </c>
      <c r="T681" t="str">
        <f t="shared" ca="1" si="36"/>
        <v>Vencida</v>
      </c>
      <c r="U681">
        <f t="shared" ca="1" si="35"/>
        <v>401</v>
      </c>
    </row>
    <row r="682" spans="1:22">
      <c r="A682" s="3">
        <v>9004395628</v>
      </c>
      <c r="B682" s="30" t="str">
        <f>VLOOKUP(A682,EMPRESAS!$A$1:$B$245,2,0)</f>
        <v>IMPALA TERMINALS COLOMBIA S.A.S. ANTES IMPALA COLOMBIA S.A.S.</v>
      </c>
      <c r="C682" s="2" t="str">
        <f>VLOOKUP(A682,EMPRESAS!$A$1:$C$245,3,0)</f>
        <v>Carga General e H.C</v>
      </c>
      <c r="D682" s="57" t="s">
        <v>1398</v>
      </c>
      <c r="E682" s="60">
        <v>417</v>
      </c>
      <c r="F682" s="136"/>
      <c r="G682" s="136">
        <v>8574</v>
      </c>
      <c r="H682" s="60" t="s">
        <v>653</v>
      </c>
      <c r="I682" s="70" t="str">
        <f>VLOOKUP(A682,EMPRESAS!$A$1:$I$245,9,0)</f>
        <v>MAGDALENA</v>
      </c>
      <c r="J682" s="137">
        <v>15</v>
      </c>
      <c r="K682" s="71" t="str">
        <f>VLOOKUP(J682,AUXILIAR_TIPO_ASEGURADORA!$A$2:$B$19,2,0)</f>
        <v>ESTÁNDAR CLUB EUROPE LTDA</v>
      </c>
      <c r="L682" s="137">
        <v>311406</v>
      </c>
      <c r="M682" s="138">
        <v>44247</v>
      </c>
      <c r="N682" s="137">
        <v>311406</v>
      </c>
      <c r="O682" s="138">
        <v>44247</v>
      </c>
      <c r="P682" s="137">
        <v>311406</v>
      </c>
      <c r="Q682" s="138">
        <v>44247</v>
      </c>
      <c r="T682" t="str">
        <f t="shared" ca="1" si="36"/>
        <v>Vencida</v>
      </c>
      <c r="U682">
        <f t="shared" ca="1" si="35"/>
        <v>401</v>
      </c>
    </row>
    <row r="683" spans="1:22">
      <c r="A683" s="3">
        <v>9004395628</v>
      </c>
      <c r="B683" s="30" t="str">
        <f>VLOOKUP(A683,EMPRESAS!$A$1:$B$245,2,0)</f>
        <v>IMPALA TERMINALS COLOMBIA S.A.S. ANTES IMPALA COLOMBIA S.A.S.</v>
      </c>
      <c r="C683" s="2" t="str">
        <f>VLOOKUP(A683,EMPRESAS!$A$1:$C$245,3,0)</f>
        <v>Carga General e H.C</v>
      </c>
      <c r="D683" s="57" t="s">
        <v>1399</v>
      </c>
      <c r="E683" s="60">
        <v>418</v>
      </c>
      <c r="F683" s="136"/>
      <c r="G683" s="136">
        <v>8574</v>
      </c>
      <c r="H683" s="60" t="s">
        <v>653</v>
      </c>
      <c r="I683" s="70" t="str">
        <f>VLOOKUP(A683,EMPRESAS!$A$1:$I$245,9,0)</f>
        <v>MAGDALENA</v>
      </c>
      <c r="J683" s="137">
        <v>15</v>
      </c>
      <c r="K683" s="71" t="str">
        <f>VLOOKUP(J683,AUXILIAR_TIPO_ASEGURADORA!$A$2:$B$19,2,0)</f>
        <v>ESTÁNDAR CLUB EUROPE LTDA</v>
      </c>
      <c r="L683" s="137">
        <v>311406</v>
      </c>
      <c r="M683" s="138">
        <v>44247</v>
      </c>
      <c r="N683" s="137">
        <v>311406</v>
      </c>
      <c r="O683" s="138">
        <v>44247</v>
      </c>
      <c r="P683" s="137">
        <v>311406</v>
      </c>
      <c r="Q683" s="138">
        <v>44247</v>
      </c>
      <c r="T683" t="str">
        <f t="shared" ca="1" si="36"/>
        <v>Vencida</v>
      </c>
      <c r="U683">
        <f t="shared" ca="1" si="35"/>
        <v>401</v>
      </c>
    </row>
    <row r="684" spans="1:22">
      <c r="A684" s="3">
        <v>9004395628</v>
      </c>
      <c r="B684" s="30" t="str">
        <f>VLOOKUP(A684,EMPRESAS!$A$1:$B$245,2,0)</f>
        <v>IMPALA TERMINALS COLOMBIA S.A.S. ANTES IMPALA COLOMBIA S.A.S.</v>
      </c>
      <c r="C684" s="2" t="str">
        <f>VLOOKUP(A684,EMPRESAS!$A$1:$C$245,3,0)</f>
        <v>Carga General e H.C</v>
      </c>
      <c r="D684" s="22" t="s">
        <v>1400</v>
      </c>
      <c r="E684" s="60">
        <v>124</v>
      </c>
      <c r="F684" s="60" t="s">
        <v>651</v>
      </c>
      <c r="G684" s="60">
        <v>2164</v>
      </c>
      <c r="H684" s="60" t="s">
        <v>653</v>
      </c>
      <c r="I684" s="70" t="str">
        <f>VLOOKUP(A684,EMPRESAS!$A$1:$I$245,9,0)</f>
        <v>MAGDALENA</v>
      </c>
      <c r="J684" s="137">
        <v>15</v>
      </c>
      <c r="K684" s="71" t="str">
        <f>VLOOKUP(J684,AUXILIAR_TIPO_ASEGURADORA!$A$2:$B$19,2,0)</f>
        <v>ESTÁNDAR CLUB EUROPE LTDA</v>
      </c>
      <c r="L684" s="137">
        <v>311406</v>
      </c>
      <c r="M684" s="138">
        <v>44247</v>
      </c>
      <c r="N684" s="137">
        <v>311406</v>
      </c>
      <c r="O684" s="138">
        <v>44247</v>
      </c>
      <c r="P684" s="137">
        <v>311406</v>
      </c>
      <c r="Q684" s="138">
        <v>44247</v>
      </c>
      <c r="T684" t="str">
        <f t="shared" ca="1" si="36"/>
        <v>Vencida</v>
      </c>
      <c r="U684">
        <f t="shared" ca="1" si="35"/>
        <v>401</v>
      </c>
    </row>
    <row r="685" spans="1:22">
      <c r="A685" s="3">
        <v>9004395628</v>
      </c>
      <c r="B685" s="30" t="str">
        <f>VLOOKUP(A685,EMPRESAS!$A$1:$B$245,2,0)</f>
        <v>IMPALA TERMINALS COLOMBIA S.A.S. ANTES IMPALA COLOMBIA S.A.S.</v>
      </c>
      <c r="C685" s="2" t="str">
        <f>VLOOKUP(A685,EMPRESAS!$A$1:$C$245,3,0)</f>
        <v>Carga General e H.C</v>
      </c>
      <c r="D685" s="22" t="s">
        <v>1401</v>
      </c>
      <c r="E685" s="60">
        <v>125</v>
      </c>
      <c r="F685" s="60" t="s">
        <v>651</v>
      </c>
      <c r="G685" s="60">
        <v>2164</v>
      </c>
      <c r="H685" s="60" t="s">
        <v>653</v>
      </c>
      <c r="I685" s="70" t="str">
        <f>VLOOKUP(A685,EMPRESAS!$A$1:$I$245,9,0)</f>
        <v>MAGDALENA</v>
      </c>
      <c r="J685" s="137">
        <v>15</v>
      </c>
      <c r="K685" s="71" t="str">
        <f>VLOOKUP(J685,AUXILIAR_TIPO_ASEGURADORA!$A$2:$B$19,2,0)</f>
        <v>ESTÁNDAR CLUB EUROPE LTDA</v>
      </c>
      <c r="L685" s="137">
        <v>311406</v>
      </c>
      <c r="M685" s="138">
        <v>44247</v>
      </c>
      <c r="N685" s="137">
        <v>311406</v>
      </c>
      <c r="O685" s="138">
        <v>44247</v>
      </c>
      <c r="P685" s="137">
        <v>311406</v>
      </c>
      <c r="Q685" s="138">
        <v>44247</v>
      </c>
      <c r="T685" t="str">
        <f t="shared" ca="1" si="36"/>
        <v>Vencida</v>
      </c>
      <c r="U685">
        <f t="shared" ca="1" si="35"/>
        <v>401</v>
      </c>
    </row>
    <row r="686" spans="1:22">
      <c r="A686" s="3">
        <v>9004395628</v>
      </c>
      <c r="B686" s="30" t="str">
        <f>VLOOKUP(A686,EMPRESAS!$A$1:$B$245,2,0)</f>
        <v>IMPALA TERMINALS COLOMBIA S.A.S. ANTES IMPALA COLOMBIA S.A.S.</v>
      </c>
      <c r="C686" s="2" t="str">
        <f>VLOOKUP(A686,EMPRESAS!$A$1:$C$245,3,0)</f>
        <v>Carga General e H.C</v>
      </c>
      <c r="D686" s="22" t="s">
        <v>1402</v>
      </c>
      <c r="E686" s="60">
        <v>126</v>
      </c>
      <c r="F686" s="60" t="s">
        <v>651</v>
      </c>
      <c r="G686" s="60">
        <v>2164</v>
      </c>
      <c r="H686" s="60" t="s">
        <v>653</v>
      </c>
      <c r="I686" s="70" t="str">
        <f>VLOOKUP(A686,EMPRESAS!$A$1:$I$245,9,0)</f>
        <v>MAGDALENA</v>
      </c>
      <c r="J686" s="137">
        <v>15</v>
      </c>
      <c r="K686" s="71" t="str">
        <f>VLOOKUP(J686,AUXILIAR_TIPO_ASEGURADORA!$A$2:$B$19,2,0)</f>
        <v>ESTÁNDAR CLUB EUROPE LTDA</v>
      </c>
      <c r="L686" s="137">
        <v>311406</v>
      </c>
      <c r="M686" s="138">
        <v>44247</v>
      </c>
      <c r="N686" s="137">
        <v>311406</v>
      </c>
      <c r="O686" s="138">
        <v>44247</v>
      </c>
      <c r="P686" s="137">
        <v>311406</v>
      </c>
      <c r="Q686" s="138">
        <v>44247</v>
      </c>
      <c r="T686" t="str">
        <f t="shared" ca="1" si="36"/>
        <v>Vencida</v>
      </c>
      <c r="U686">
        <f t="shared" ca="1" si="35"/>
        <v>401</v>
      </c>
    </row>
    <row r="687" spans="1:22">
      <c r="A687" s="3">
        <v>9004395628</v>
      </c>
      <c r="B687" s="30" t="str">
        <f>VLOOKUP(A687,EMPRESAS!$A$1:$B$245,2,0)</f>
        <v>IMPALA TERMINALS COLOMBIA S.A.S. ANTES IMPALA COLOMBIA S.A.S.</v>
      </c>
      <c r="C687" s="2" t="str">
        <f>VLOOKUP(A687,EMPRESAS!$A$1:$C$245,3,0)</f>
        <v>Carga General e H.C</v>
      </c>
      <c r="D687" s="22" t="s">
        <v>1403</v>
      </c>
      <c r="E687" s="60">
        <v>127</v>
      </c>
      <c r="F687" s="60" t="s">
        <v>651</v>
      </c>
      <c r="G687" s="60">
        <v>2164</v>
      </c>
      <c r="H687" s="60" t="s">
        <v>653</v>
      </c>
      <c r="I687" s="70" t="str">
        <f>VLOOKUP(A687,EMPRESAS!$A$1:$I$245,9,0)</f>
        <v>MAGDALENA</v>
      </c>
      <c r="J687" s="137">
        <v>15</v>
      </c>
      <c r="K687" s="71" t="str">
        <f>VLOOKUP(J687,AUXILIAR_TIPO_ASEGURADORA!$A$2:$B$19,2,0)</f>
        <v>ESTÁNDAR CLUB EUROPE LTDA</v>
      </c>
      <c r="L687" s="137">
        <v>311406</v>
      </c>
      <c r="M687" s="138">
        <v>44247</v>
      </c>
      <c r="N687" s="137">
        <v>311406</v>
      </c>
      <c r="O687" s="138">
        <v>44247</v>
      </c>
      <c r="P687" s="137">
        <v>311406</v>
      </c>
      <c r="Q687" s="138">
        <v>44247</v>
      </c>
      <c r="T687" t="str">
        <f t="shared" ca="1" si="36"/>
        <v>Vencida</v>
      </c>
      <c r="U687">
        <f t="shared" ca="1" si="35"/>
        <v>401</v>
      </c>
      <c r="V687" t="str">
        <f t="shared" ca="1" si="37"/>
        <v xml:space="preserve"> </v>
      </c>
    </row>
    <row r="688" spans="1:22">
      <c r="A688" s="3">
        <v>9004395628</v>
      </c>
      <c r="B688" s="30" t="str">
        <f>VLOOKUP(A688,EMPRESAS!$A$1:$B$245,2,0)</f>
        <v>IMPALA TERMINALS COLOMBIA S.A.S. ANTES IMPALA COLOMBIA S.A.S.</v>
      </c>
      <c r="C688" s="2" t="str">
        <f>VLOOKUP(A688,EMPRESAS!$A$1:$C$245,3,0)</f>
        <v>Carga General e H.C</v>
      </c>
      <c r="D688" s="22" t="s">
        <v>1404</v>
      </c>
      <c r="E688" s="60">
        <v>128</v>
      </c>
      <c r="F688" s="60" t="s">
        <v>651</v>
      </c>
      <c r="G688" s="60">
        <v>2164</v>
      </c>
      <c r="H688" s="60" t="s">
        <v>653</v>
      </c>
      <c r="I688" s="70" t="str">
        <f>VLOOKUP(A688,EMPRESAS!$A$1:$I$245,9,0)</f>
        <v>MAGDALENA</v>
      </c>
      <c r="J688" s="137">
        <v>15</v>
      </c>
      <c r="K688" s="71" t="str">
        <f>VLOOKUP(J688,AUXILIAR_TIPO_ASEGURADORA!$A$2:$B$19,2,0)</f>
        <v>ESTÁNDAR CLUB EUROPE LTDA</v>
      </c>
      <c r="L688" s="137">
        <v>311406</v>
      </c>
      <c r="M688" s="138">
        <v>44247</v>
      </c>
      <c r="N688" s="137">
        <v>311406</v>
      </c>
      <c r="O688" s="138">
        <v>44247</v>
      </c>
      <c r="P688" s="137">
        <v>311406</v>
      </c>
      <c r="Q688" s="138">
        <v>44247</v>
      </c>
      <c r="T688" t="str">
        <f t="shared" ca="1" si="36"/>
        <v>Vencida</v>
      </c>
      <c r="U688">
        <f t="shared" ca="1" si="35"/>
        <v>401</v>
      </c>
      <c r="V688" t="str">
        <f t="shared" ca="1" si="37"/>
        <v xml:space="preserve"> </v>
      </c>
    </row>
    <row r="689" spans="1:22">
      <c r="A689" s="3">
        <v>9004395628</v>
      </c>
      <c r="B689" s="30" t="str">
        <f>VLOOKUP(A689,EMPRESAS!$A$1:$B$245,2,0)</f>
        <v>IMPALA TERMINALS COLOMBIA S.A.S. ANTES IMPALA COLOMBIA S.A.S.</v>
      </c>
      <c r="C689" s="2" t="str">
        <f>VLOOKUP(A689,EMPRESAS!$A$1:$C$245,3,0)</f>
        <v>Carga General e H.C</v>
      </c>
      <c r="D689" s="22" t="s">
        <v>1405</v>
      </c>
      <c r="E689" s="60">
        <v>129</v>
      </c>
      <c r="F689" s="60" t="s">
        <v>651</v>
      </c>
      <c r="G689" s="60">
        <v>2503</v>
      </c>
      <c r="H689" s="60" t="s">
        <v>653</v>
      </c>
      <c r="I689" s="70" t="str">
        <f>VLOOKUP(A689,EMPRESAS!$A$1:$I$245,9,0)</f>
        <v>MAGDALENA</v>
      </c>
      <c r="J689" s="137">
        <v>15</v>
      </c>
      <c r="K689" s="71" t="str">
        <f>VLOOKUP(J689,AUXILIAR_TIPO_ASEGURADORA!$A$2:$B$19,2,0)</f>
        <v>ESTÁNDAR CLUB EUROPE LTDA</v>
      </c>
      <c r="L689" s="137">
        <v>311406</v>
      </c>
      <c r="M689" s="138">
        <v>44247</v>
      </c>
      <c r="N689" s="137">
        <v>311406</v>
      </c>
      <c r="O689" s="138">
        <v>44247</v>
      </c>
      <c r="P689" s="137">
        <v>311406</v>
      </c>
      <c r="Q689" s="138">
        <v>44247</v>
      </c>
      <c r="T689" t="str">
        <f t="shared" ca="1" si="36"/>
        <v>Vencida</v>
      </c>
      <c r="U689">
        <f t="shared" ca="1" si="35"/>
        <v>401</v>
      </c>
      <c r="V689" t="str">
        <f t="shared" ca="1" si="37"/>
        <v xml:space="preserve"> </v>
      </c>
    </row>
    <row r="690" spans="1:22">
      <c r="A690" s="3">
        <v>9004395628</v>
      </c>
      <c r="B690" s="30" t="str">
        <f>VLOOKUP(A690,EMPRESAS!$A$1:$B$245,2,0)</f>
        <v>IMPALA TERMINALS COLOMBIA S.A.S. ANTES IMPALA COLOMBIA S.A.S.</v>
      </c>
      <c r="C690" s="2" t="str">
        <f>VLOOKUP(A690,EMPRESAS!$A$1:$C$245,3,0)</f>
        <v>Carga General e H.C</v>
      </c>
      <c r="D690" s="22" t="s">
        <v>1406</v>
      </c>
      <c r="E690" s="60">
        <v>130</v>
      </c>
      <c r="F690" s="60" t="s">
        <v>651</v>
      </c>
      <c r="G690" s="60">
        <v>2503</v>
      </c>
      <c r="H690" s="60" t="s">
        <v>653</v>
      </c>
      <c r="I690" s="70" t="str">
        <f>VLOOKUP(A690,EMPRESAS!$A$1:$I$245,9,0)</f>
        <v>MAGDALENA</v>
      </c>
      <c r="J690" s="137">
        <v>15</v>
      </c>
      <c r="K690" s="71" t="str">
        <f>VLOOKUP(J690,AUXILIAR_TIPO_ASEGURADORA!$A$2:$B$19,2,0)</f>
        <v>ESTÁNDAR CLUB EUROPE LTDA</v>
      </c>
      <c r="L690" s="137">
        <v>311406</v>
      </c>
      <c r="M690" s="138">
        <v>44247</v>
      </c>
      <c r="N690" s="137">
        <v>311406</v>
      </c>
      <c r="O690" s="138">
        <v>44247</v>
      </c>
      <c r="P690" s="137">
        <v>311406</v>
      </c>
      <c r="Q690" s="138">
        <v>44247</v>
      </c>
      <c r="T690" t="str">
        <f t="shared" ca="1" si="36"/>
        <v>Vencida</v>
      </c>
      <c r="U690">
        <f t="shared" ca="1" si="35"/>
        <v>401</v>
      </c>
      <c r="V690" t="str">
        <f t="shared" ca="1" si="37"/>
        <v xml:space="preserve"> </v>
      </c>
    </row>
    <row r="691" spans="1:22">
      <c r="A691" s="3">
        <v>9004395628</v>
      </c>
      <c r="B691" s="30" t="str">
        <f>VLOOKUP(A691,EMPRESAS!$A$1:$B$245,2,0)</f>
        <v>IMPALA TERMINALS COLOMBIA S.A.S. ANTES IMPALA COLOMBIA S.A.S.</v>
      </c>
      <c r="C691" s="2" t="str">
        <f>VLOOKUP(A691,EMPRESAS!$A$1:$C$245,3,0)</f>
        <v>Carga General e H.C</v>
      </c>
      <c r="D691" s="22" t="s">
        <v>1407</v>
      </c>
      <c r="E691" s="60">
        <v>131</v>
      </c>
      <c r="F691" s="60" t="s">
        <v>651</v>
      </c>
      <c r="G691" s="60">
        <v>2164</v>
      </c>
      <c r="H691" s="60" t="s">
        <v>653</v>
      </c>
      <c r="I691" s="70" t="str">
        <f>VLOOKUP(A691,EMPRESAS!$A$1:$I$245,9,0)</f>
        <v>MAGDALENA</v>
      </c>
      <c r="J691" s="137">
        <v>15</v>
      </c>
      <c r="K691" s="71" t="str">
        <f>VLOOKUP(J691,AUXILIAR_TIPO_ASEGURADORA!$A$2:$B$19,2,0)</f>
        <v>ESTÁNDAR CLUB EUROPE LTDA</v>
      </c>
      <c r="L691" s="137">
        <v>311406</v>
      </c>
      <c r="M691" s="138">
        <v>44247</v>
      </c>
      <c r="N691" s="137">
        <v>311406</v>
      </c>
      <c r="O691" s="138">
        <v>44247</v>
      </c>
      <c r="P691" s="137">
        <v>311406</v>
      </c>
      <c r="Q691" s="138">
        <v>44247</v>
      </c>
      <c r="T691" t="str">
        <f t="shared" ca="1" si="36"/>
        <v>Vencida</v>
      </c>
      <c r="U691">
        <f t="shared" ca="1" si="35"/>
        <v>401</v>
      </c>
      <c r="V691" t="str">
        <f t="shared" ca="1" si="37"/>
        <v xml:space="preserve"> </v>
      </c>
    </row>
    <row r="692" spans="1:22">
      <c r="A692" s="3">
        <v>9004395628</v>
      </c>
      <c r="B692" s="30" t="str">
        <f>VLOOKUP(A692,EMPRESAS!$A$1:$B$245,2,0)</f>
        <v>IMPALA TERMINALS COLOMBIA S.A.S. ANTES IMPALA COLOMBIA S.A.S.</v>
      </c>
      <c r="C692" s="2" t="str">
        <f>VLOOKUP(A692,EMPRESAS!$A$1:$C$245,3,0)</f>
        <v>Carga General e H.C</v>
      </c>
      <c r="D692" s="22" t="s">
        <v>1408</v>
      </c>
      <c r="E692" s="60">
        <v>132</v>
      </c>
      <c r="F692" s="60" t="s">
        <v>651</v>
      </c>
      <c r="G692" s="60">
        <v>2164</v>
      </c>
      <c r="H692" s="60" t="s">
        <v>653</v>
      </c>
      <c r="I692" s="70" t="str">
        <f>VLOOKUP(A692,EMPRESAS!$A$1:$I$245,9,0)</f>
        <v>MAGDALENA</v>
      </c>
      <c r="J692" s="137">
        <v>15</v>
      </c>
      <c r="K692" s="71" t="str">
        <f>VLOOKUP(J692,AUXILIAR_TIPO_ASEGURADORA!$A$2:$B$19,2,0)</f>
        <v>ESTÁNDAR CLUB EUROPE LTDA</v>
      </c>
      <c r="L692" s="137">
        <v>311406</v>
      </c>
      <c r="M692" s="138">
        <v>44247</v>
      </c>
      <c r="N692" s="137">
        <v>311406</v>
      </c>
      <c r="O692" s="138">
        <v>44247</v>
      </c>
      <c r="P692" s="137">
        <v>311406</v>
      </c>
      <c r="Q692" s="138">
        <v>44247</v>
      </c>
      <c r="T692" t="str">
        <f t="shared" ca="1" si="36"/>
        <v>Vencida</v>
      </c>
      <c r="U692">
        <f t="shared" ca="1" si="35"/>
        <v>401</v>
      </c>
      <c r="V692" t="str">
        <f t="shared" ca="1" si="37"/>
        <v xml:space="preserve"> </v>
      </c>
    </row>
    <row r="693" spans="1:22">
      <c r="A693" s="3">
        <v>9004395628</v>
      </c>
      <c r="B693" s="30" t="str">
        <f>VLOOKUP(A693,EMPRESAS!$A$1:$B$245,2,0)</f>
        <v>IMPALA TERMINALS COLOMBIA S.A.S. ANTES IMPALA COLOMBIA S.A.S.</v>
      </c>
      <c r="C693" s="2" t="str">
        <f>VLOOKUP(A693,EMPRESAS!$A$1:$C$245,3,0)</f>
        <v>Carga General e H.C</v>
      </c>
      <c r="D693" s="22" t="s">
        <v>1409</v>
      </c>
      <c r="E693" s="60">
        <v>133</v>
      </c>
      <c r="F693" s="60" t="s">
        <v>651</v>
      </c>
      <c r="G693" s="60">
        <v>2164</v>
      </c>
      <c r="H693" s="60" t="s">
        <v>653</v>
      </c>
      <c r="I693" s="70" t="str">
        <f>VLOOKUP(A693,EMPRESAS!$A$1:$I$245,9,0)</f>
        <v>MAGDALENA</v>
      </c>
      <c r="J693" s="137">
        <v>15</v>
      </c>
      <c r="K693" s="71" t="str">
        <f>VLOOKUP(J693,AUXILIAR_TIPO_ASEGURADORA!$A$2:$B$19,2,0)</f>
        <v>ESTÁNDAR CLUB EUROPE LTDA</v>
      </c>
      <c r="L693" s="137">
        <v>311406</v>
      </c>
      <c r="M693" s="138">
        <v>44247</v>
      </c>
      <c r="N693" s="137">
        <v>311406</v>
      </c>
      <c r="O693" s="138">
        <v>44247</v>
      </c>
      <c r="P693" s="137">
        <v>311406</v>
      </c>
      <c r="Q693" s="138">
        <v>44247</v>
      </c>
      <c r="T693" t="str">
        <f t="shared" ca="1" si="36"/>
        <v>Vencida</v>
      </c>
      <c r="U693">
        <f t="shared" ca="1" si="35"/>
        <v>401</v>
      </c>
      <c r="V693" t="str">
        <f t="shared" ca="1" si="37"/>
        <v xml:space="preserve"> </v>
      </c>
    </row>
    <row r="694" spans="1:22">
      <c r="A694" s="3">
        <v>9004395628</v>
      </c>
      <c r="B694" s="30" t="str">
        <f>VLOOKUP(A694,EMPRESAS!$A$1:$B$245,2,0)</f>
        <v>IMPALA TERMINALS COLOMBIA S.A.S. ANTES IMPALA COLOMBIA S.A.S.</v>
      </c>
      <c r="C694" s="2" t="str">
        <f>VLOOKUP(A694,EMPRESAS!$A$1:$C$245,3,0)</f>
        <v>Carga General e H.C</v>
      </c>
      <c r="D694" s="22" t="s">
        <v>1410</v>
      </c>
      <c r="E694" s="60">
        <v>134</v>
      </c>
      <c r="F694" s="60" t="s">
        <v>651</v>
      </c>
      <c r="G694" s="60">
        <v>2164</v>
      </c>
      <c r="H694" s="60" t="s">
        <v>653</v>
      </c>
      <c r="I694" s="70" t="str">
        <f>VLOOKUP(A694,EMPRESAS!$A$1:$I$245,9,0)</f>
        <v>MAGDALENA</v>
      </c>
      <c r="J694" s="137">
        <v>15</v>
      </c>
      <c r="K694" s="71" t="str">
        <f>VLOOKUP(J694,AUXILIAR_TIPO_ASEGURADORA!$A$2:$B$19,2,0)</f>
        <v>ESTÁNDAR CLUB EUROPE LTDA</v>
      </c>
      <c r="L694" s="137">
        <v>311406</v>
      </c>
      <c r="M694" s="138">
        <v>44247</v>
      </c>
      <c r="N694" s="137">
        <v>311406</v>
      </c>
      <c r="O694" s="138">
        <v>44247</v>
      </c>
      <c r="P694" s="137">
        <v>311406</v>
      </c>
      <c r="Q694" s="138">
        <v>44247</v>
      </c>
      <c r="T694" t="str">
        <f t="shared" ca="1" si="36"/>
        <v>Vencida</v>
      </c>
      <c r="U694">
        <f t="shared" ca="1" si="35"/>
        <v>401</v>
      </c>
      <c r="V694" t="str">
        <f t="shared" ca="1" si="37"/>
        <v xml:space="preserve"> </v>
      </c>
    </row>
    <row r="695" spans="1:22">
      <c r="A695" s="3">
        <v>9004395628</v>
      </c>
      <c r="B695" s="30" t="str">
        <f>VLOOKUP(A695,EMPRESAS!$A$1:$B$245,2,0)</f>
        <v>IMPALA TERMINALS COLOMBIA S.A.S. ANTES IMPALA COLOMBIA S.A.S.</v>
      </c>
      <c r="C695" s="2" t="str">
        <f>VLOOKUP(A695,EMPRESAS!$A$1:$C$245,3,0)</f>
        <v>Carga General e H.C</v>
      </c>
      <c r="D695" s="22" t="s">
        <v>1411</v>
      </c>
      <c r="E695" s="60">
        <v>135</v>
      </c>
      <c r="F695" s="60" t="s">
        <v>651</v>
      </c>
      <c r="G695" s="60">
        <v>2164</v>
      </c>
      <c r="H695" s="60" t="s">
        <v>653</v>
      </c>
      <c r="I695" s="70" t="str">
        <f>VLOOKUP(A695,EMPRESAS!$A$1:$I$245,9,0)</f>
        <v>MAGDALENA</v>
      </c>
      <c r="J695" s="137">
        <v>15</v>
      </c>
      <c r="K695" s="71" t="str">
        <f>VLOOKUP(J695,AUXILIAR_TIPO_ASEGURADORA!$A$2:$B$19,2,0)</f>
        <v>ESTÁNDAR CLUB EUROPE LTDA</v>
      </c>
      <c r="L695" s="137">
        <v>311406</v>
      </c>
      <c r="M695" s="138">
        <v>44247</v>
      </c>
      <c r="N695" s="137">
        <v>311406</v>
      </c>
      <c r="O695" s="138">
        <v>44247</v>
      </c>
      <c r="P695" s="137">
        <v>311406</v>
      </c>
      <c r="Q695" s="138">
        <v>44247</v>
      </c>
      <c r="T695" t="str">
        <f t="shared" ca="1" si="36"/>
        <v>Vencida</v>
      </c>
      <c r="U695">
        <f t="shared" ca="1" si="35"/>
        <v>401</v>
      </c>
      <c r="V695" t="str">
        <f t="shared" ca="1" si="37"/>
        <v xml:space="preserve"> </v>
      </c>
    </row>
    <row r="696" spans="1:22">
      <c r="A696" s="3">
        <v>9004395628</v>
      </c>
      <c r="B696" s="30" t="str">
        <f>VLOOKUP(A696,EMPRESAS!$A$1:$B$245,2,0)</f>
        <v>IMPALA TERMINALS COLOMBIA S.A.S. ANTES IMPALA COLOMBIA S.A.S.</v>
      </c>
      <c r="C696" s="2" t="str">
        <f>VLOOKUP(A696,EMPRESAS!$A$1:$C$245,3,0)</f>
        <v>Carga General e H.C</v>
      </c>
      <c r="D696" s="22" t="s">
        <v>1412</v>
      </c>
      <c r="E696" s="60">
        <v>136</v>
      </c>
      <c r="F696" s="60" t="s">
        <v>651</v>
      </c>
      <c r="G696" s="60">
        <v>2164</v>
      </c>
      <c r="H696" s="60" t="s">
        <v>653</v>
      </c>
      <c r="I696" s="70" t="str">
        <f>VLOOKUP(A696,EMPRESAS!$A$1:$I$245,9,0)</f>
        <v>MAGDALENA</v>
      </c>
      <c r="J696" s="137">
        <v>15</v>
      </c>
      <c r="K696" s="71" t="str">
        <f>VLOOKUP(J696,AUXILIAR_TIPO_ASEGURADORA!$A$2:$B$19,2,0)</f>
        <v>ESTÁNDAR CLUB EUROPE LTDA</v>
      </c>
      <c r="L696" s="137">
        <v>311406</v>
      </c>
      <c r="M696" s="138">
        <v>44247</v>
      </c>
      <c r="N696" s="137">
        <v>311406</v>
      </c>
      <c r="O696" s="138">
        <v>44247</v>
      </c>
      <c r="P696" s="137">
        <v>311406</v>
      </c>
      <c r="Q696" s="138">
        <v>44247</v>
      </c>
      <c r="T696" t="str">
        <f t="shared" ca="1" si="36"/>
        <v>Vencida</v>
      </c>
      <c r="U696">
        <f t="shared" ca="1" si="35"/>
        <v>401</v>
      </c>
      <c r="V696" t="str">
        <f t="shared" ca="1" si="37"/>
        <v xml:space="preserve"> </v>
      </c>
    </row>
    <row r="697" spans="1:22">
      <c r="A697" s="3">
        <v>9004395628</v>
      </c>
      <c r="B697" s="30" t="str">
        <f>VLOOKUP(A697,EMPRESAS!$A$1:$B$245,2,0)</f>
        <v>IMPALA TERMINALS COLOMBIA S.A.S. ANTES IMPALA COLOMBIA S.A.S.</v>
      </c>
      <c r="C697" s="2" t="str">
        <f>VLOOKUP(A697,EMPRESAS!$A$1:$C$245,3,0)</f>
        <v>Carga General e H.C</v>
      </c>
      <c r="D697" s="22" t="s">
        <v>1413</v>
      </c>
      <c r="E697" s="60">
        <v>137</v>
      </c>
      <c r="F697" s="60" t="s">
        <v>651</v>
      </c>
      <c r="G697" s="60">
        <v>2164</v>
      </c>
      <c r="H697" s="60" t="s">
        <v>653</v>
      </c>
      <c r="I697" s="70" t="str">
        <f>VLOOKUP(A697,EMPRESAS!$A$1:$I$245,9,0)</f>
        <v>MAGDALENA</v>
      </c>
      <c r="J697" s="137">
        <v>15</v>
      </c>
      <c r="K697" s="71" t="str">
        <f>VLOOKUP(J697,AUXILIAR_TIPO_ASEGURADORA!$A$2:$B$19,2,0)</f>
        <v>ESTÁNDAR CLUB EUROPE LTDA</v>
      </c>
      <c r="L697" s="137">
        <v>311406</v>
      </c>
      <c r="M697" s="138">
        <v>44247</v>
      </c>
      <c r="N697" s="137">
        <v>311406</v>
      </c>
      <c r="O697" s="138">
        <v>44247</v>
      </c>
      <c r="P697" s="137">
        <v>311406</v>
      </c>
      <c r="Q697" s="138">
        <v>44247</v>
      </c>
      <c r="T697" t="str">
        <f t="shared" ca="1" si="36"/>
        <v>Vencida</v>
      </c>
      <c r="U697">
        <f t="shared" ca="1" si="35"/>
        <v>401</v>
      </c>
      <c r="V697" t="str">
        <f t="shared" ca="1" si="37"/>
        <v xml:space="preserve"> </v>
      </c>
    </row>
    <row r="698" spans="1:22">
      <c r="A698" s="3">
        <v>9004395628</v>
      </c>
      <c r="B698" s="30" t="str">
        <f>VLOOKUP(A698,EMPRESAS!$A$1:$B$245,2,0)</f>
        <v>IMPALA TERMINALS COLOMBIA S.A.S. ANTES IMPALA COLOMBIA S.A.S.</v>
      </c>
      <c r="C698" s="2" t="str">
        <f>VLOOKUP(A698,EMPRESAS!$A$1:$C$245,3,0)</f>
        <v>Carga General e H.C</v>
      </c>
      <c r="D698" s="22" t="s">
        <v>1414</v>
      </c>
      <c r="E698" s="60">
        <v>138</v>
      </c>
      <c r="F698" s="60" t="s">
        <v>651</v>
      </c>
      <c r="G698" s="60">
        <v>2164</v>
      </c>
      <c r="H698" s="60" t="s">
        <v>653</v>
      </c>
      <c r="I698" s="70" t="str">
        <f>VLOOKUP(A698,EMPRESAS!$A$1:$I$245,9,0)</f>
        <v>MAGDALENA</v>
      </c>
      <c r="J698" s="137">
        <v>15</v>
      </c>
      <c r="K698" s="71" t="str">
        <f>VLOOKUP(J698,AUXILIAR_TIPO_ASEGURADORA!$A$2:$B$19,2,0)</f>
        <v>ESTÁNDAR CLUB EUROPE LTDA</v>
      </c>
      <c r="L698" s="137">
        <v>311406</v>
      </c>
      <c r="M698" s="138">
        <v>44247</v>
      </c>
      <c r="N698" s="137">
        <v>311406</v>
      </c>
      <c r="O698" s="138">
        <v>44247</v>
      </c>
      <c r="P698" s="137">
        <v>311406</v>
      </c>
      <c r="Q698" s="138">
        <v>44247</v>
      </c>
      <c r="T698" t="str">
        <f t="shared" ca="1" si="36"/>
        <v>Vencida</v>
      </c>
      <c r="U698">
        <f t="shared" ca="1" si="35"/>
        <v>401</v>
      </c>
      <c r="V698" t="str">
        <f t="shared" ca="1" si="37"/>
        <v xml:space="preserve"> </v>
      </c>
    </row>
    <row r="699" spans="1:22">
      <c r="A699" s="3">
        <v>9004395628</v>
      </c>
      <c r="B699" s="30" t="str">
        <f>VLOOKUP(A699,EMPRESAS!$A$1:$B$245,2,0)</f>
        <v>IMPALA TERMINALS COLOMBIA S.A.S. ANTES IMPALA COLOMBIA S.A.S.</v>
      </c>
      <c r="C699" s="2" t="str">
        <f>VLOOKUP(A699,EMPRESAS!$A$1:$C$245,3,0)</f>
        <v>Carga General e H.C</v>
      </c>
      <c r="D699" s="22" t="s">
        <v>1415</v>
      </c>
      <c r="E699" s="60">
        <v>139</v>
      </c>
      <c r="F699" s="60" t="s">
        <v>651</v>
      </c>
      <c r="G699" s="60">
        <v>2164</v>
      </c>
      <c r="H699" s="60" t="s">
        <v>653</v>
      </c>
      <c r="I699" s="70" t="str">
        <f>VLOOKUP(A699,EMPRESAS!$A$1:$I$245,9,0)</f>
        <v>MAGDALENA</v>
      </c>
      <c r="J699" s="137">
        <v>15</v>
      </c>
      <c r="K699" s="71" t="str">
        <f>VLOOKUP(J699,AUXILIAR_TIPO_ASEGURADORA!$A$2:$B$19,2,0)</f>
        <v>ESTÁNDAR CLUB EUROPE LTDA</v>
      </c>
      <c r="L699" s="137">
        <v>311406</v>
      </c>
      <c r="M699" s="138">
        <v>44247</v>
      </c>
      <c r="N699" s="137">
        <v>311406</v>
      </c>
      <c r="O699" s="138">
        <v>44247</v>
      </c>
      <c r="P699" s="137">
        <v>311406</v>
      </c>
      <c r="Q699" s="138">
        <v>44247</v>
      </c>
      <c r="T699" t="str">
        <f t="shared" ca="1" si="36"/>
        <v>Vencida</v>
      </c>
      <c r="U699">
        <f t="shared" ca="1" si="35"/>
        <v>401</v>
      </c>
      <c r="V699" t="str">
        <f t="shared" ca="1" si="37"/>
        <v xml:space="preserve"> </v>
      </c>
    </row>
    <row r="700" spans="1:22">
      <c r="A700" s="3">
        <v>9004395628</v>
      </c>
      <c r="B700" s="30" t="str">
        <f>VLOOKUP(A700,EMPRESAS!$A$1:$B$245,2,0)</f>
        <v>IMPALA TERMINALS COLOMBIA S.A.S. ANTES IMPALA COLOMBIA S.A.S.</v>
      </c>
      <c r="C700" s="2" t="str">
        <f>VLOOKUP(A700,EMPRESAS!$A$1:$C$245,3,0)</f>
        <v>Carga General e H.C</v>
      </c>
      <c r="D700" s="22" t="s">
        <v>1416</v>
      </c>
      <c r="E700" s="60">
        <v>140</v>
      </c>
      <c r="F700" s="60" t="s">
        <v>651</v>
      </c>
      <c r="G700" s="60">
        <v>2164</v>
      </c>
      <c r="H700" s="60" t="s">
        <v>653</v>
      </c>
      <c r="I700" s="70" t="str">
        <f>VLOOKUP(A700,EMPRESAS!$A$1:$I$245,9,0)</f>
        <v>MAGDALENA</v>
      </c>
      <c r="J700" s="137">
        <v>15</v>
      </c>
      <c r="K700" s="71" t="str">
        <f>VLOOKUP(J700,AUXILIAR_TIPO_ASEGURADORA!$A$2:$B$19,2,0)</f>
        <v>ESTÁNDAR CLUB EUROPE LTDA</v>
      </c>
      <c r="L700" s="137">
        <v>311406</v>
      </c>
      <c r="M700" s="138">
        <v>44247</v>
      </c>
      <c r="N700" s="137">
        <v>311406</v>
      </c>
      <c r="O700" s="138">
        <v>44247</v>
      </c>
      <c r="P700" s="137">
        <v>311406</v>
      </c>
      <c r="Q700" s="138">
        <v>44247</v>
      </c>
      <c r="T700" t="str">
        <f t="shared" ca="1" si="36"/>
        <v>Vencida</v>
      </c>
      <c r="U700">
        <f t="shared" ca="1" si="35"/>
        <v>401</v>
      </c>
      <c r="V700" t="str">
        <f t="shared" ca="1" si="37"/>
        <v xml:space="preserve"> </v>
      </c>
    </row>
    <row r="701" spans="1:22">
      <c r="A701" s="3">
        <v>9004395628</v>
      </c>
      <c r="B701" s="30" t="str">
        <f>VLOOKUP(A701,EMPRESAS!$A$1:$B$245,2,0)</f>
        <v>IMPALA TERMINALS COLOMBIA S.A.S. ANTES IMPALA COLOMBIA S.A.S.</v>
      </c>
      <c r="C701" s="2" t="str">
        <f>VLOOKUP(A701,EMPRESAS!$A$1:$C$245,3,0)</f>
        <v>Carga General e H.C</v>
      </c>
      <c r="D701" s="22" t="s">
        <v>1417</v>
      </c>
      <c r="E701" s="60">
        <v>141</v>
      </c>
      <c r="F701" s="60" t="s">
        <v>651</v>
      </c>
      <c r="G701" s="60">
        <v>2164</v>
      </c>
      <c r="H701" s="60" t="s">
        <v>653</v>
      </c>
      <c r="I701" s="70" t="str">
        <f>VLOOKUP(A701,EMPRESAS!$A$1:$I$245,9,0)</f>
        <v>MAGDALENA</v>
      </c>
      <c r="J701" s="137">
        <v>15</v>
      </c>
      <c r="K701" s="71" t="str">
        <f>VLOOKUP(J701,AUXILIAR_TIPO_ASEGURADORA!$A$2:$B$19,2,0)</f>
        <v>ESTÁNDAR CLUB EUROPE LTDA</v>
      </c>
      <c r="L701" s="137">
        <v>311406</v>
      </c>
      <c r="M701" s="138">
        <v>44247</v>
      </c>
      <c r="N701" s="137">
        <v>311406</v>
      </c>
      <c r="O701" s="138">
        <v>44247</v>
      </c>
      <c r="P701" s="137">
        <v>311406</v>
      </c>
      <c r="Q701" s="138">
        <v>44247</v>
      </c>
      <c r="T701" t="str">
        <f t="shared" ca="1" si="36"/>
        <v>Vencida</v>
      </c>
      <c r="U701">
        <f t="shared" ca="1" si="35"/>
        <v>401</v>
      </c>
      <c r="V701" t="str">
        <f t="shared" ca="1" si="37"/>
        <v xml:space="preserve"> </v>
      </c>
    </row>
    <row r="702" spans="1:22">
      <c r="A702" s="3">
        <v>9004395628</v>
      </c>
      <c r="B702" s="30" t="str">
        <f>VLOOKUP(A702,EMPRESAS!$A$1:$B$245,2,0)</f>
        <v>IMPALA TERMINALS COLOMBIA S.A.S. ANTES IMPALA COLOMBIA S.A.S.</v>
      </c>
      <c r="C702" s="2" t="str">
        <f>VLOOKUP(A702,EMPRESAS!$A$1:$C$245,3,0)</f>
        <v>Carga General e H.C</v>
      </c>
      <c r="D702" s="22" t="s">
        <v>1418</v>
      </c>
      <c r="E702" s="60">
        <v>142</v>
      </c>
      <c r="F702" s="60" t="s">
        <v>651</v>
      </c>
      <c r="G702" s="60">
        <v>2503</v>
      </c>
      <c r="H702" s="60" t="s">
        <v>653</v>
      </c>
      <c r="I702" s="70" t="str">
        <f>VLOOKUP(A702,EMPRESAS!$A$1:$I$245,9,0)</f>
        <v>MAGDALENA</v>
      </c>
      <c r="J702" s="137">
        <v>15</v>
      </c>
      <c r="K702" s="71" t="str">
        <f>VLOOKUP(J702,AUXILIAR_TIPO_ASEGURADORA!$A$2:$B$19,2,0)</f>
        <v>ESTÁNDAR CLUB EUROPE LTDA</v>
      </c>
      <c r="L702" s="137">
        <v>311406</v>
      </c>
      <c r="M702" s="138">
        <v>44247</v>
      </c>
      <c r="N702" s="137">
        <v>311406</v>
      </c>
      <c r="O702" s="138">
        <v>44247</v>
      </c>
      <c r="P702" s="137">
        <v>311406</v>
      </c>
      <c r="Q702" s="138">
        <v>44247</v>
      </c>
      <c r="T702" t="str">
        <f t="shared" ca="1" si="36"/>
        <v>Vencida</v>
      </c>
      <c r="U702">
        <f t="shared" ca="1" si="35"/>
        <v>401</v>
      </c>
      <c r="V702" t="str">
        <f t="shared" ca="1" si="37"/>
        <v xml:space="preserve"> </v>
      </c>
    </row>
    <row r="703" spans="1:22">
      <c r="A703" s="3">
        <v>9004395628</v>
      </c>
      <c r="B703" s="30" t="str">
        <f>VLOOKUP(A703,EMPRESAS!$A$1:$B$245,2,0)</f>
        <v>IMPALA TERMINALS COLOMBIA S.A.S. ANTES IMPALA COLOMBIA S.A.S.</v>
      </c>
      <c r="C703" s="2" t="str">
        <f>VLOOKUP(A703,EMPRESAS!$A$1:$C$245,3,0)</f>
        <v>Carga General e H.C</v>
      </c>
      <c r="D703" s="22" t="s">
        <v>1419</v>
      </c>
      <c r="E703" s="60">
        <v>173</v>
      </c>
      <c r="F703" s="60" t="s">
        <v>651</v>
      </c>
      <c r="G703" s="60">
        <v>2158</v>
      </c>
      <c r="H703" s="60" t="s">
        <v>653</v>
      </c>
      <c r="I703" s="70" t="str">
        <f>VLOOKUP(A703,EMPRESAS!$A$1:$I$245,9,0)</f>
        <v>MAGDALENA</v>
      </c>
      <c r="J703" s="137">
        <v>15</v>
      </c>
      <c r="K703" s="71" t="str">
        <f>VLOOKUP(J703,AUXILIAR_TIPO_ASEGURADORA!$A$2:$B$19,2,0)</f>
        <v>ESTÁNDAR CLUB EUROPE LTDA</v>
      </c>
      <c r="L703" s="137">
        <v>311406</v>
      </c>
      <c r="M703" s="138">
        <v>44247</v>
      </c>
      <c r="N703" s="137">
        <v>311406</v>
      </c>
      <c r="O703" s="138">
        <v>44247</v>
      </c>
      <c r="P703" s="137">
        <v>311406</v>
      </c>
      <c r="Q703" s="138">
        <v>44247</v>
      </c>
      <c r="T703" t="str">
        <f t="shared" ca="1" si="36"/>
        <v>Vencida</v>
      </c>
      <c r="U703">
        <f t="shared" ca="1" si="35"/>
        <v>401</v>
      </c>
      <c r="V703" t="str">
        <f t="shared" ca="1" si="37"/>
        <v xml:space="preserve"> </v>
      </c>
    </row>
    <row r="704" spans="1:22">
      <c r="A704" s="3">
        <v>9004395628</v>
      </c>
      <c r="B704" s="30" t="str">
        <f>VLOOKUP(A704,EMPRESAS!$A$1:$B$245,2,0)</f>
        <v>IMPALA TERMINALS COLOMBIA S.A.S. ANTES IMPALA COLOMBIA S.A.S.</v>
      </c>
      <c r="C704" s="2" t="str">
        <f>VLOOKUP(A704,EMPRESAS!$A$1:$C$245,3,0)</f>
        <v>Carga General e H.C</v>
      </c>
      <c r="D704" s="22" t="s">
        <v>1420</v>
      </c>
      <c r="E704" s="60">
        <v>174</v>
      </c>
      <c r="F704" s="60" t="s">
        <v>651</v>
      </c>
      <c r="G704" s="60">
        <v>2158</v>
      </c>
      <c r="H704" s="60" t="s">
        <v>653</v>
      </c>
      <c r="I704" s="70" t="str">
        <f>VLOOKUP(A704,EMPRESAS!$A$1:$I$245,9,0)</f>
        <v>MAGDALENA</v>
      </c>
      <c r="J704" s="137">
        <v>15</v>
      </c>
      <c r="K704" s="71" t="str">
        <f>VLOOKUP(J704,AUXILIAR_TIPO_ASEGURADORA!$A$2:$B$19,2,0)</f>
        <v>ESTÁNDAR CLUB EUROPE LTDA</v>
      </c>
      <c r="L704" s="137">
        <v>311406</v>
      </c>
      <c r="M704" s="138">
        <v>44247</v>
      </c>
      <c r="N704" s="137">
        <v>311406</v>
      </c>
      <c r="O704" s="138">
        <v>44247</v>
      </c>
      <c r="P704" s="137">
        <v>311406</v>
      </c>
      <c r="Q704" s="138">
        <v>44247</v>
      </c>
      <c r="T704" t="str">
        <f t="shared" ca="1" si="36"/>
        <v>Vencida</v>
      </c>
      <c r="U704">
        <f t="shared" ca="1" si="35"/>
        <v>401</v>
      </c>
      <c r="V704" t="str">
        <f t="shared" ca="1" si="37"/>
        <v xml:space="preserve"> </v>
      </c>
    </row>
    <row r="705" spans="1:22">
      <c r="A705" s="3">
        <v>9004395628</v>
      </c>
      <c r="B705" s="30" t="str">
        <f>VLOOKUP(A705,EMPRESAS!$A$1:$B$245,2,0)</f>
        <v>IMPALA TERMINALS COLOMBIA S.A.S. ANTES IMPALA COLOMBIA S.A.S.</v>
      </c>
      <c r="C705" s="2" t="str">
        <f>VLOOKUP(A705,EMPRESAS!$A$1:$C$245,3,0)</f>
        <v>Carga General e H.C</v>
      </c>
      <c r="D705" s="22" t="s">
        <v>1421</v>
      </c>
      <c r="E705" s="60">
        <v>175</v>
      </c>
      <c r="F705" s="60" t="s">
        <v>651</v>
      </c>
      <c r="G705" s="60">
        <v>2164</v>
      </c>
      <c r="H705" s="60" t="s">
        <v>653</v>
      </c>
      <c r="I705" s="70" t="str">
        <f>VLOOKUP(A705,EMPRESAS!$A$1:$I$245,9,0)</f>
        <v>MAGDALENA</v>
      </c>
      <c r="J705" s="137">
        <v>15</v>
      </c>
      <c r="K705" s="71" t="str">
        <f>VLOOKUP(J705,AUXILIAR_TIPO_ASEGURADORA!$A$2:$B$19,2,0)</f>
        <v>ESTÁNDAR CLUB EUROPE LTDA</v>
      </c>
      <c r="L705" s="137">
        <v>311406</v>
      </c>
      <c r="M705" s="138">
        <v>44247</v>
      </c>
      <c r="N705" s="137">
        <v>311406</v>
      </c>
      <c r="O705" s="138">
        <v>44247</v>
      </c>
      <c r="P705" s="137">
        <v>311406</v>
      </c>
      <c r="Q705" s="138">
        <v>44247</v>
      </c>
      <c r="T705" t="str">
        <f t="shared" ca="1" si="36"/>
        <v>Vencida</v>
      </c>
      <c r="U705">
        <f t="shared" ca="1" si="35"/>
        <v>401</v>
      </c>
      <c r="V705" t="str">
        <f t="shared" ca="1" si="37"/>
        <v xml:space="preserve"> </v>
      </c>
    </row>
    <row r="706" spans="1:22">
      <c r="A706" s="3">
        <v>9004395628</v>
      </c>
      <c r="B706" s="30" t="str">
        <f>VLOOKUP(A706,EMPRESAS!$A$1:$B$245,2,0)</f>
        <v>IMPALA TERMINALS COLOMBIA S.A.S. ANTES IMPALA COLOMBIA S.A.S.</v>
      </c>
      <c r="C706" s="2" t="str">
        <f>VLOOKUP(A706,EMPRESAS!$A$1:$C$245,3,0)</f>
        <v>Carga General e H.C</v>
      </c>
      <c r="D706" s="22" t="s">
        <v>1422</v>
      </c>
      <c r="E706" s="60">
        <v>176</v>
      </c>
      <c r="F706" s="60" t="s">
        <v>651</v>
      </c>
      <c r="G706" s="60">
        <v>2158</v>
      </c>
      <c r="H706" s="60" t="s">
        <v>653</v>
      </c>
      <c r="I706" s="70" t="str">
        <f>VLOOKUP(A706,EMPRESAS!$A$1:$I$245,9,0)</f>
        <v>MAGDALENA</v>
      </c>
      <c r="J706" s="137">
        <v>15</v>
      </c>
      <c r="K706" s="71" t="str">
        <f>VLOOKUP(J706,AUXILIAR_TIPO_ASEGURADORA!$A$2:$B$19,2,0)</f>
        <v>ESTÁNDAR CLUB EUROPE LTDA</v>
      </c>
      <c r="L706" s="137">
        <v>311406</v>
      </c>
      <c r="M706" s="138">
        <v>44247</v>
      </c>
      <c r="N706" s="137">
        <v>311406</v>
      </c>
      <c r="O706" s="138">
        <v>44247</v>
      </c>
      <c r="P706" s="137">
        <v>311406</v>
      </c>
      <c r="Q706" s="138">
        <v>44247</v>
      </c>
      <c r="T706" t="str">
        <f t="shared" ca="1" si="36"/>
        <v>Vencida</v>
      </c>
      <c r="U706">
        <f t="shared" ca="1" si="35"/>
        <v>401</v>
      </c>
      <c r="V706" t="str">
        <f t="shared" ca="1" si="37"/>
        <v xml:space="preserve"> </v>
      </c>
    </row>
    <row r="707" spans="1:22">
      <c r="A707" s="3">
        <v>9004395628</v>
      </c>
      <c r="B707" s="30" t="str">
        <f>VLOOKUP(A707,EMPRESAS!$A$1:$B$245,2,0)</f>
        <v>IMPALA TERMINALS COLOMBIA S.A.S. ANTES IMPALA COLOMBIA S.A.S.</v>
      </c>
      <c r="C707" s="2" t="str">
        <f>VLOOKUP(A707,EMPRESAS!$A$1:$C$245,3,0)</f>
        <v>Carga General e H.C</v>
      </c>
      <c r="D707" s="22" t="s">
        <v>1423</v>
      </c>
      <c r="E707" s="60">
        <v>177</v>
      </c>
      <c r="F707" s="60" t="s">
        <v>651</v>
      </c>
      <c r="G707" s="60">
        <v>2158</v>
      </c>
      <c r="H707" s="60" t="s">
        <v>653</v>
      </c>
      <c r="I707" s="70" t="str">
        <f>VLOOKUP(A707,EMPRESAS!$A$1:$I$245,9,0)</f>
        <v>MAGDALENA</v>
      </c>
      <c r="J707" s="137">
        <v>15</v>
      </c>
      <c r="K707" s="71" t="str">
        <f>VLOOKUP(J707,AUXILIAR_TIPO_ASEGURADORA!$A$2:$B$19,2,0)</f>
        <v>ESTÁNDAR CLUB EUROPE LTDA</v>
      </c>
      <c r="L707" s="137">
        <v>311406</v>
      </c>
      <c r="M707" s="138">
        <v>44247</v>
      </c>
      <c r="N707" s="137">
        <v>311406</v>
      </c>
      <c r="O707" s="138">
        <v>44247</v>
      </c>
      <c r="P707" s="137">
        <v>311406</v>
      </c>
      <c r="Q707" s="138">
        <v>44247</v>
      </c>
      <c r="T707" t="str">
        <f t="shared" ref="T707:T770" ca="1" si="38">IF(O707&lt;$Y$1,"Vencida","Vigente")</f>
        <v>Vencida</v>
      </c>
      <c r="U707">
        <f t="shared" ref="U707:U770" ca="1" si="39">$Y$1-O707</f>
        <v>401</v>
      </c>
      <c r="V707" t="str">
        <f t="shared" ca="1" si="37"/>
        <v xml:space="preserve"> </v>
      </c>
    </row>
    <row r="708" spans="1:22">
      <c r="A708" s="3">
        <v>9004395628</v>
      </c>
      <c r="B708" s="30" t="str">
        <f>VLOOKUP(A708,EMPRESAS!$A$1:$B$245,2,0)</f>
        <v>IMPALA TERMINALS COLOMBIA S.A.S. ANTES IMPALA COLOMBIA S.A.S.</v>
      </c>
      <c r="C708" s="2" t="str">
        <f>VLOOKUP(A708,EMPRESAS!$A$1:$C$245,3,0)</f>
        <v>Carga General e H.C</v>
      </c>
      <c r="D708" s="22" t="s">
        <v>1424</v>
      </c>
      <c r="E708" s="60">
        <v>178</v>
      </c>
      <c r="F708" s="60" t="s">
        <v>651</v>
      </c>
      <c r="G708" s="60">
        <v>2158</v>
      </c>
      <c r="H708" s="60" t="s">
        <v>653</v>
      </c>
      <c r="I708" s="70" t="str">
        <f>VLOOKUP(A708,EMPRESAS!$A$1:$I$245,9,0)</f>
        <v>MAGDALENA</v>
      </c>
      <c r="J708" s="137">
        <v>15</v>
      </c>
      <c r="K708" s="71" t="str">
        <f>VLOOKUP(J708,AUXILIAR_TIPO_ASEGURADORA!$A$2:$B$19,2,0)</f>
        <v>ESTÁNDAR CLUB EUROPE LTDA</v>
      </c>
      <c r="L708" s="137">
        <v>311406</v>
      </c>
      <c r="M708" s="138">
        <v>44247</v>
      </c>
      <c r="N708" s="137">
        <v>311406</v>
      </c>
      <c r="O708" s="138">
        <v>44247</v>
      </c>
      <c r="P708" s="137">
        <v>311406</v>
      </c>
      <c r="Q708" s="138">
        <v>44247</v>
      </c>
      <c r="T708" t="str">
        <f t="shared" ca="1" si="38"/>
        <v>Vencida</v>
      </c>
      <c r="U708">
        <f t="shared" ca="1" si="39"/>
        <v>401</v>
      </c>
      <c r="V708" t="str">
        <f t="shared" ca="1" si="37"/>
        <v xml:space="preserve"> </v>
      </c>
    </row>
    <row r="709" spans="1:22">
      <c r="A709" s="3">
        <v>9004395628</v>
      </c>
      <c r="B709" s="30" t="str">
        <f>VLOOKUP(A709,EMPRESAS!$A$1:$B$245,2,0)</f>
        <v>IMPALA TERMINALS COLOMBIA S.A.S. ANTES IMPALA COLOMBIA S.A.S.</v>
      </c>
      <c r="C709" s="2" t="str">
        <f>VLOOKUP(A709,EMPRESAS!$A$1:$C$245,3,0)</f>
        <v>Carga General e H.C</v>
      </c>
      <c r="D709" s="22" t="s">
        <v>1425</v>
      </c>
      <c r="E709" s="60">
        <v>179</v>
      </c>
      <c r="F709" s="60" t="s">
        <v>651</v>
      </c>
      <c r="G709" s="60">
        <v>2158</v>
      </c>
      <c r="H709" s="60" t="s">
        <v>653</v>
      </c>
      <c r="I709" s="70" t="str">
        <f>VLOOKUP(A709,EMPRESAS!$A$1:$I$245,9,0)</f>
        <v>MAGDALENA</v>
      </c>
      <c r="J709" s="137">
        <v>15</v>
      </c>
      <c r="K709" s="71" t="str">
        <f>VLOOKUP(J709,AUXILIAR_TIPO_ASEGURADORA!$A$2:$B$19,2,0)</f>
        <v>ESTÁNDAR CLUB EUROPE LTDA</v>
      </c>
      <c r="L709" s="137">
        <v>311406</v>
      </c>
      <c r="M709" s="138">
        <v>44247</v>
      </c>
      <c r="N709" s="137">
        <v>311406</v>
      </c>
      <c r="O709" s="138">
        <v>44247</v>
      </c>
      <c r="P709" s="137">
        <v>311406</v>
      </c>
      <c r="Q709" s="138">
        <v>44247</v>
      </c>
      <c r="T709" t="str">
        <f t="shared" ca="1" si="38"/>
        <v>Vencida</v>
      </c>
      <c r="U709">
        <f t="shared" ca="1" si="39"/>
        <v>401</v>
      </c>
      <c r="V709" t="str">
        <f t="shared" ca="1" si="37"/>
        <v xml:space="preserve"> </v>
      </c>
    </row>
    <row r="710" spans="1:22">
      <c r="A710" s="3">
        <v>9004395628</v>
      </c>
      <c r="B710" s="30" t="str">
        <f>VLOOKUP(A710,EMPRESAS!$A$1:$B$245,2,0)</f>
        <v>IMPALA TERMINALS COLOMBIA S.A.S. ANTES IMPALA COLOMBIA S.A.S.</v>
      </c>
      <c r="C710" s="2" t="str">
        <f>VLOOKUP(A710,EMPRESAS!$A$1:$C$245,3,0)</f>
        <v>Carga General e H.C</v>
      </c>
      <c r="D710" s="22" t="s">
        <v>1426</v>
      </c>
      <c r="E710" s="60">
        <v>216</v>
      </c>
      <c r="F710" s="60" t="s">
        <v>651</v>
      </c>
      <c r="G710" s="60">
        <v>2158</v>
      </c>
      <c r="H710" s="60" t="s">
        <v>653</v>
      </c>
      <c r="I710" s="70" t="str">
        <f>VLOOKUP(A710,EMPRESAS!$A$1:$I$245,9,0)</f>
        <v>MAGDALENA</v>
      </c>
      <c r="J710" s="137">
        <v>15</v>
      </c>
      <c r="K710" s="71" t="str">
        <f>VLOOKUP(J710,AUXILIAR_TIPO_ASEGURADORA!$A$2:$B$19,2,0)</f>
        <v>ESTÁNDAR CLUB EUROPE LTDA</v>
      </c>
      <c r="L710" s="137">
        <v>311406</v>
      </c>
      <c r="M710" s="138">
        <v>44247</v>
      </c>
      <c r="N710" s="137">
        <v>311406</v>
      </c>
      <c r="O710" s="138">
        <v>44247</v>
      </c>
      <c r="P710" s="137">
        <v>311406</v>
      </c>
      <c r="Q710" s="138">
        <v>44247</v>
      </c>
      <c r="T710" t="str">
        <f t="shared" ca="1" si="38"/>
        <v>Vencida</v>
      </c>
      <c r="U710">
        <f t="shared" ca="1" si="39"/>
        <v>401</v>
      </c>
      <c r="V710" t="str">
        <f t="shared" ca="1" si="37"/>
        <v xml:space="preserve"> </v>
      </c>
    </row>
    <row r="711" spans="1:22">
      <c r="A711" s="3">
        <v>9004395628</v>
      </c>
      <c r="B711" s="30" t="str">
        <f>VLOOKUP(A711,EMPRESAS!$A$1:$B$245,2,0)</f>
        <v>IMPALA TERMINALS COLOMBIA S.A.S. ANTES IMPALA COLOMBIA S.A.S.</v>
      </c>
      <c r="C711" s="2" t="str">
        <f>VLOOKUP(A711,EMPRESAS!$A$1:$C$245,3,0)</f>
        <v>Carga General e H.C</v>
      </c>
      <c r="D711" s="22" t="s">
        <v>1427</v>
      </c>
      <c r="E711" s="60">
        <v>217</v>
      </c>
      <c r="F711" s="60" t="s">
        <v>651</v>
      </c>
      <c r="G711" s="60">
        <v>2164</v>
      </c>
      <c r="H711" s="60" t="s">
        <v>653</v>
      </c>
      <c r="I711" s="70" t="str">
        <f>VLOOKUP(A711,EMPRESAS!$A$1:$I$245,9,0)</f>
        <v>MAGDALENA</v>
      </c>
      <c r="J711" s="137">
        <v>15</v>
      </c>
      <c r="K711" s="71" t="str">
        <f>VLOOKUP(J711,AUXILIAR_TIPO_ASEGURADORA!$A$2:$B$19,2,0)</f>
        <v>ESTÁNDAR CLUB EUROPE LTDA</v>
      </c>
      <c r="L711" s="137">
        <v>311406</v>
      </c>
      <c r="M711" s="138">
        <v>44247</v>
      </c>
      <c r="N711" s="137">
        <v>311406</v>
      </c>
      <c r="O711" s="138">
        <v>44247</v>
      </c>
      <c r="P711" s="137">
        <v>311406</v>
      </c>
      <c r="Q711" s="138">
        <v>44247</v>
      </c>
      <c r="T711" t="str">
        <f t="shared" ca="1" si="38"/>
        <v>Vencida</v>
      </c>
      <c r="U711">
        <f t="shared" ca="1" si="39"/>
        <v>401</v>
      </c>
      <c r="V711" t="str">
        <f t="shared" ca="1" si="37"/>
        <v xml:space="preserve"> </v>
      </c>
    </row>
    <row r="712" spans="1:22">
      <c r="A712" s="3">
        <v>9004395628</v>
      </c>
      <c r="B712" s="30" t="str">
        <f>VLOOKUP(A712,EMPRESAS!$A$1:$B$245,2,0)</f>
        <v>IMPALA TERMINALS COLOMBIA S.A.S. ANTES IMPALA COLOMBIA S.A.S.</v>
      </c>
      <c r="C712" s="2" t="str">
        <f>VLOOKUP(A712,EMPRESAS!$A$1:$C$245,3,0)</f>
        <v>Carga General e H.C</v>
      </c>
      <c r="D712" s="22" t="s">
        <v>1428</v>
      </c>
      <c r="E712" s="60">
        <v>218</v>
      </c>
      <c r="F712" s="60" t="s">
        <v>651</v>
      </c>
      <c r="G712" s="60">
        <v>2158</v>
      </c>
      <c r="H712" s="60" t="s">
        <v>653</v>
      </c>
      <c r="I712" s="70" t="str">
        <f>VLOOKUP(A712,EMPRESAS!$A$1:$I$245,9,0)</f>
        <v>MAGDALENA</v>
      </c>
      <c r="J712" s="137">
        <v>15</v>
      </c>
      <c r="K712" s="71" t="str">
        <f>VLOOKUP(J712,AUXILIAR_TIPO_ASEGURADORA!$A$2:$B$19,2,0)</f>
        <v>ESTÁNDAR CLUB EUROPE LTDA</v>
      </c>
      <c r="L712" s="137">
        <v>311406</v>
      </c>
      <c r="M712" s="138">
        <v>44247</v>
      </c>
      <c r="N712" s="137">
        <v>311406</v>
      </c>
      <c r="O712" s="138">
        <v>44247</v>
      </c>
      <c r="P712" s="137">
        <v>311406</v>
      </c>
      <c r="Q712" s="138">
        <v>44247</v>
      </c>
      <c r="T712" t="str">
        <f t="shared" ca="1" si="38"/>
        <v>Vencida</v>
      </c>
      <c r="U712">
        <f t="shared" ca="1" si="39"/>
        <v>401</v>
      </c>
      <c r="V712" t="str">
        <f t="shared" ca="1" si="37"/>
        <v xml:space="preserve"> </v>
      </c>
    </row>
    <row r="713" spans="1:22">
      <c r="A713" s="3">
        <v>9004395628</v>
      </c>
      <c r="B713" s="30" t="str">
        <f>VLOOKUP(A713,EMPRESAS!$A$1:$B$245,2,0)</f>
        <v>IMPALA TERMINALS COLOMBIA S.A.S. ANTES IMPALA COLOMBIA S.A.S.</v>
      </c>
      <c r="C713" s="2" t="str">
        <f>VLOOKUP(A713,EMPRESAS!$A$1:$C$245,3,0)</f>
        <v>Carga General e H.C</v>
      </c>
      <c r="D713" s="22" t="s">
        <v>1429</v>
      </c>
      <c r="E713" s="60">
        <v>219</v>
      </c>
      <c r="F713" s="60" t="s">
        <v>651</v>
      </c>
      <c r="G713" s="60">
        <v>2158</v>
      </c>
      <c r="H713" s="60" t="s">
        <v>653</v>
      </c>
      <c r="I713" s="70" t="str">
        <f>VLOOKUP(A713,EMPRESAS!$A$1:$I$245,9,0)</f>
        <v>MAGDALENA</v>
      </c>
      <c r="J713" s="137">
        <v>15</v>
      </c>
      <c r="K713" s="71" t="str">
        <f>VLOOKUP(J713,AUXILIAR_TIPO_ASEGURADORA!$A$2:$B$19,2,0)</f>
        <v>ESTÁNDAR CLUB EUROPE LTDA</v>
      </c>
      <c r="L713" s="137">
        <v>311406</v>
      </c>
      <c r="M713" s="138">
        <v>44247</v>
      </c>
      <c r="N713" s="137">
        <v>311406</v>
      </c>
      <c r="O713" s="138">
        <v>44247</v>
      </c>
      <c r="P713" s="137">
        <v>311406</v>
      </c>
      <c r="Q713" s="138">
        <v>44247</v>
      </c>
      <c r="T713" t="str">
        <f t="shared" ca="1" si="38"/>
        <v>Vencida</v>
      </c>
      <c r="U713">
        <f t="shared" ca="1" si="39"/>
        <v>401</v>
      </c>
      <c r="V713" t="str">
        <f t="shared" ca="1" si="37"/>
        <v xml:space="preserve"> </v>
      </c>
    </row>
    <row r="714" spans="1:22">
      <c r="A714" s="3">
        <v>9004395628</v>
      </c>
      <c r="B714" s="30" t="str">
        <f>VLOOKUP(A714,EMPRESAS!$A$1:$B$245,2,0)</f>
        <v>IMPALA TERMINALS COLOMBIA S.A.S. ANTES IMPALA COLOMBIA S.A.S.</v>
      </c>
      <c r="C714" s="2" t="str">
        <f>VLOOKUP(A714,EMPRESAS!$A$1:$C$245,3,0)</f>
        <v>Carga General e H.C</v>
      </c>
      <c r="D714" s="22" t="s">
        <v>1430</v>
      </c>
      <c r="E714" s="60">
        <v>220</v>
      </c>
      <c r="F714" s="60" t="s">
        <v>651</v>
      </c>
      <c r="G714" s="60">
        <v>2158</v>
      </c>
      <c r="H714" s="60" t="s">
        <v>653</v>
      </c>
      <c r="I714" s="70" t="str">
        <f>VLOOKUP(A714,EMPRESAS!$A$1:$I$245,9,0)</f>
        <v>MAGDALENA</v>
      </c>
      <c r="J714" s="137">
        <v>15</v>
      </c>
      <c r="K714" s="71" t="str">
        <f>VLOOKUP(J714,AUXILIAR_TIPO_ASEGURADORA!$A$2:$B$19,2,0)</f>
        <v>ESTÁNDAR CLUB EUROPE LTDA</v>
      </c>
      <c r="L714" s="137">
        <v>311406</v>
      </c>
      <c r="M714" s="138">
        <v>44247</v>
      </c>
      <c r="N714" s="137">
        <v>311406</v>
      </c>
      <c r="O714" s="138">
        <v>44247</v>
      </c>
      <c r="P714" s="137">
        <v>311406</v>
      </c>
      <c r="Q714" s="138">
        <v>44247</v>
      </c>
      <c r="T714" t="str">
        <f t="shared" ca="1" si="38"/>
        <v>Vencida</v>
      </c>
      <c r="U714">
        <f t="shared" ca="1" si="39"/>
        <v>401</v>
      </c>
      <c r="V714" t="str">
        <f t="shared" ca="1" si="37"/>
        <v xml:space="preserve"> </v>
      </c>
    </row>
    <row r="715" spans="1:22">
      <c r="A715" s="3">
        <v>9004395628</v>
      </c>
      <c r="B715" s="30" t="str">
        <f>VLOOKUP(A715,EMPRESAS!$A$1:$B$245,2,0)</f>
        <v>IMPALA TERMINALS COLOMBIA S.A.S. ANTES IMPALA COLOMBIA S.A.S.</v>
      </c>
      <c r="C715" s="2" t="str">
        <f>VLOOKUP(A715,EMPRESAS!$A$1:$C$245,3,0)</f>
        <v>Carga General e H.C</v>
      </c>
      <c r="D715" s="22" t="s">
        <v>1431</v>
      </c>
      <c r="E715" s="60">
        <v>221</v>
      </c>
      <c r="F715" s="60" t="s">
        <v>651</v>
      </c>
      <c r="G715" s="60">
        <v>2158</v>
      </c>
      <c r="H715" s="60" t="s">
        <v>653</v>
      </c>
      <c r="I715" s="70" t="str">
        <f>VLOOKUP(A715,EMPRESAS!$A$1:$I$245,9,0)</f>
        <v>MAGDALENA</v>
      </c>
      <c r="J715" s="137">
        <v>15</v>
      </c>
      <c r="K715" s="71" t="str">
        <f>VLOOKUP(J715,AUXILIAR_TIPO_ASEGURADORA!$A$2:$B$19,2,0)</f>
        <v>ESTÁNDAR CLUB EUROPE LTDA</v>
      </c>
      <c r="L715" s="137">
        <v>311406</v>
      </c>
      <c r="M715" s="138">
        <v>44247</v>
      </c>
      <c r="N715" s="137">
        <v>311406</v>
      </c>
      <c r="O715" s="138">
        <v>44247</v>
      </c>
      <c r="P715" s="137">
        <v>311406</v>
      </c>
      <c r="Q715" s="138">
        <v>44247</v>
      </c>
      <c r="T715" t="str">
        <f t="shared" ca="1" si="38"/>
        <v>Vencida</v>
      </c>
      <c r="U715">
        <f t="shared" ca="1" si="39"/>
        <v>401</v>
      </c>
      <c r="V715" t="str">
        <f t="shared" ca="1" si="37"/>
        <v xml:space="preserve"> </v>
      </c>
    </row>
    <row r="716" spans="1:22">
      <c r="A716" s="3">
        <v>9004395628</v>
      </c>
      <c r="B716" s="30" t="str">
        <f>VLOOKUP(A716,EMPRESAS!$A$1:$B$245,2,0)</f>
        <v>IMPALA TERMINALS COLOMBIA S.A.S. ANTES IMPALA COLOMBIA S.A.S.</v>
      </c>
      <c r="C716" s="2" t="str">
        <f>VLOOKUP(A716,EMPRESAS!$A$1:$C$245,3,0)</f>
        <v>Carga General e H.C</v>
      </c>
      <c r="D716" s="22" t="s">
        <v>1432</v>
      </c>
      <c r="E716" s="60">
        <v>222</v>
      </c>
      <c r="F716" s="60" t="s">
        <v>651</v>
      </c>
      <c r="G716" s="60">
        <v>2164</v>
      </c>
      <c r="H716" s="60" t="s">
        <v>653</v>
      </c>
      <c r="I716" s="70" t="str">
        <f>VLOOKUP(A716,EMPRESAS!$A$1:$I$245,9,0)</f>
        <v>MAGDALENA</v>
      </c>
      <c r="J716" s="137">
        <v>15</v>
      </c>
      <c r="K716" s="71" t="str">
        <f>VLOOKUP(J716,AUXILIAR_TIPO_ASEGURADORA!$A$2:$B$19,2,0)</f>
        <v>ESTÁNDAR CLUB EUROPE LTDA</v>
      </c>
      <c r="L716" s="137">
        <v>311406</v>
      </c>
      <c r="M716" s="138">
        <v>44247</v>
      </c>
      <c r="N716" s="137">
        <v>311406</v>
      </c>
      <c r="O716" s="138">
        <v>44247</v>
      </c>
      <c r="P716" s="137">
        <v>311406</v>
      </c>
      <c r="Q716" s="138">
        <v>44247</v>
      </c>
      <c r="T716" t="str">
        <f t="shared" ca="1" si="38"/>
        <v>Vencida</v>
      </c>
      <c r="U716">
        <f t="shared" ca="1" si="39"/>
        <v>401</v>
      </c>
      <c r="V716" t="str">
        <f t="shared" ca="1" si="37"/>
        <v xml:space="preserve"> </v>
      </c>
    </row>
    <row r="717" spans="1:22">
      <c r="A717" s="3">
        <v>9004395628</v>
      </c>
      <c r="B717" s="30" t="str">
        <f>VLOOKUP(A717,EMPRESAS!$A$1:$B$245,2,0)</f>
        <v>IMPALA TERMINALS COLOMBIA S.A.S. ANTES IMPALA COLOMBIA S.A.S.</v>
      </c>
      <c r="C717" s="2" t="str">
        <f>VLOOKUP(A717,EMPRESAS!$A$1:$C$245,3,0)</f>
        <v>Carga General e H.C</v>
      </c>
      <c r="D717" s="22" t="s">
        <v>1433</v>
      </c>
      <c r="E717" s="60">
        <v>180</v>
      </c>
      <c r="F717" s="60" t="s">
        <v>651</v>
      </c>
      <c r="G717" s="60">
        <v>2164</v>
      </c>
      <c r="H717" s="60" t="s">
        <v>653</v>
      </c>
      <c r="I717" s="70" t="str">
        <f>VLOOKUP(A717,EMPRESAS!$A$1:$I$245,9,0)</f>
        <v>MAGDALENA</v>
      </c>
      <c r="J717" s="137">
        <v>15</v>
      </c>
      <c r="K717" s="71" t="str">
        <f>VLOOKUP(J717,AUXILIAR_TIPO_ASEGURADORA!$A$2:$B$19,2,0)</f>
        <v>ESTÁNDAR CLUB EUROPE LTDA</v>
      </c>
      <c r="L717" s="137">
        <v>311406</v>
      </c>
      <c r="M717" s="138">
        <v>44247</v>
      </c>
      <c r="N717" s="137">
        <v>311406</v>
      </c>
      <c r="O717" s="138">
        <v>44247</v>
      </c>
      <c r="P717" s="137">
        <v>311406</v>
      </c>
      <c r="Q717" s="138">
        <v>44247</v>
      </c>
      <c r="T717" t="str">
        <f t="shared" ca="1" si="38"/>
        <v>Vencida</v>
      </c>
      <c r="U717">
        <f t="shared" ca="1" si="39"/>
        <v>401</v>
      </c>
      <c r="V717" t="str">
        <f t="shared" ca="1" si="37"/>
        <v xml:space="preserve"> </v>
      </c>
    </row>
    <row r="718" spans="1:22">
      <c r="A718" s="3">
        <v>9004395628</v>
      </c>
      <c r="B718" s="30" t="str">
        <f>VLOOKUP(A718,EMPRESAS!$A$1:$B$245,2,0)</f>
        <v>IMPALA TERMINALS COLOMBIA S.A.S. ANTES IMPALA COLOMBIA S.A.S.</v>
      </c>
      <c r="C718" s="2" t="str">
        <f>VLOOKUP(A718,EMPRESAS!$A$1:$C$245,3,0)</f>
        <v>Carga General e H.C</v>
      </c>
      <c r="D718" s="22" t="s">
        <v>1434</v>
      </c>
      <c r="E718" s="60">
        <v>245</v>
      </c>
      <c r="F718" s="60" t="s">
        <v>651</v>
      </c>
      <c r="G718" s="60">
        <v>2164</v>
      </c>
      <c r="H718" s="60" t="s">
        <v>653</v>
      </c>
      <c r="I718" s="70" t="str">
        <f>VLOOKUP(A718,EMPRESAS!$A$1:$I$245,9,0)</f>
        <v>MAGDALENA</v>
      </c>
      <c r="J718" s="137">
        <v>15</v>
      </c>
      <c r="K718" s="71" t="str">
        <f>VLOOKUP(J718,AUXILIAR_TIPO_ASEGURADORA!$A$2:$B$19,2,0)</f>
        <v>ESTÁNDAR CLUB EUROPE LTDA</v>
      </c>
      <c r="L718" s="137">
        <v>311406</v>
      </c>
      <c r="M718" s="138">
        <v>44247</v>
      </c>
      <c r="N718" s="137">
        <v>311406</v>
      </c>
      <c r="O718" s="138">
        <v>44247</v>
      </c>
      <c r="P718" s="137">
        <v>311406</v>
      </c>
      <c r="Q718" s="138">
        <v>44247</v>
      </c>
      <c r="T718" t="str">
        <f t="shared" ca="1" si="38"/>
        <v>Vencida</v>
      </c>
      <c r="U718">
        <f t="shared" ca="1" si="39"/>
        <v>401</v>
      </c>
      <c r="V718" t="str">
        <f t="shared" ca="1" si="37"/>
        <v xml:space="preserve"> </v>
      </c>
    </row>
    <row r="719" spans="1:22">
      <c r="A719" s="3">
        <v>9004395628</v>
      </c>
      <c r="B719" s="30" t="str">
        <f>VLOOKUP(A719,EMPRESAS!$A$1:$B$245,2,0)</f>
        <v>IMPALA TERMINALS COLOMBIA S.A.S. ANTES IMPALA COLOMBIA S.A.S.</v>
      </c>
      <c r="C719" s="2" t="str">
        <f>VLOOKUP(A719,EMPRESAS!$A$1:$C$245,3,0)</f>
        <v>Carga General e H.C</v>
      </c>
      <c r="D719" s="22" t="s">
        <v>1435</v>
      </c>
      <c r="E719" s="60">
        <v>246</v>
      </c>
      <c r="F719" s="60" t="s">
        <v>651</v>
      </c>
      <c r="G719" s="60">
        <v>2158</v>
      </c>
      <c r="H719" s="60" t="s">
        <v>653</v>
      </c>
      <c r="I719" s="70" t="str">
        <f>VLOOKUP(A719,EMPRESAS!$A$1:$I$245,9,0)</f>
        <v>MAGDALENA</v>
      </c>
      <c r="J719" s="137">
        <v>15</v>
      </c>
      <c r="K719" s="71" t="str">
        <f>VLOOKUP(J719,AUXILIAR_TIPO_ASEGURADORA!$A$2:$B$19,2,0)</f>
        <v>ESTÁNDAR CLUB EUROPE LTDA</v>
      </c>
      <c r="L719" s="137">
        <v>311406</v>
      </c>
      <c r="M719" s="138">
        <v>44247</v>
      </c>
      <c r="N719" s="137">
        <v>311406</v>
      </c>
      <c r="O719" s="138">
        <v>44247</v>
      </c>
      <c r="P719" s="137">
        <v>311406</v>
      </c>
      <c r="Q719" s="138">
        <v>44247</v>
      </c>
      <c r="T719" t="str">
        <f t="shared" ca="1" si="38"/>
        <v>Vencida</v>
      </c>
      <c r="U719">
        <f t="shared" ca="1" si="39"/>
        <v>401</v>
      </c>
      <c r="V719" t="str">
        <f t="shared" ca="1" si="37"/>
        <v xml:space="preserve"> </v>
      </c>
    </row>
    <row r="720" spans="1:22">
      <c r="A720" s="3">
        <v>9004395628</v>
      </c>
      <c r="B720" s="30" t="str">
        <f>VLOOKUP(A720,EMPRESAS!$A$1:$B$245,2,0)</f>
        <v>IMPALA TERMINALS COLOMBIA S.A.S. ANTES IMPALA COLOMBIA S.A.S.</v>
      </c>
      <c r="C720" s="2" t="str">
        <f>VLOOKUP(A720,EMPRESAS!$A$1:$C$245,3,0)</f>
        <v>Carga General e H.C</v>
      </c>
      <c r="D720" s="22" t="s">
        <v>1436</v>
      </c>
      <c r="E720" s="60">
        <v>247</v>
      </c>
      <c r="F720" s="60" t="s">
        <v>651</v>
      </c>
      <c r="G720" s="60">
        <v>2164</v>
      </c>
      <c r="H720" s="60" t="s">
        <v>653</v>
      </c>
      <c r="I720" s="70" t="str">
        <f>VLOOKUP(A720,EMPRESAS!$A$1:$I$245,9,0)</f>
        <v>MAGDALENA</v>
      </c>
      <c r="J720" s="137">
        <v>15</v>
      </c>
      <c r="K720" s="71" t="str">
        <f>VLOOKUP(J720,AUXILIAR_TIPO_ASEGURADORA!$A$2:$B$19,2,0)</f>
        <v>ESTÁNDAR CLUB EUROPE LTDA</v>
      </c>
      <c r="L720" s="137">
        <v>311406</v>
      </c>
      <c r="M720" s="138">
        <v>44247</v>
      </c>
      <c r="N720" s="137">
        <v>311406</v>
      </c>
      <c r="O720" s="138">
        <v>44247</v>
      </c>
      <c r="P720" s="137">
        <v>311406</v>
      </c>
      <c r="Q720" s="138">
        <v>44247</v>
      </c>
      <c r="T720" t="str">
        <f t="shared" ca="1" si="38"/>
        <v>Vencida</v>
      </c>
      <c r="U720">
        <f t="shared" ca="1" si="39"/>
        <v>401</v>
      </c>
      <c r="V720" t="str">
        <f t="shared" ca="1" si="37"/>
        <v xml:space="preserve"> </v>
      </c>
    </row>
    <row r="721" spans="1:22">
      <c r="A721" s="3">
        <v>9004395628</v>
      </c>
      <c r="B721" s="30" t="str">
        <f>VLOOKUP(A721,EMPRESAS!$A$1:$B$245,2,0)</f>
        <v>IMPALA TERMINALS COLOMBIA S.A.S. ANTES IMPALA COLOMBIA S.A.S.</v>
      </c>
      <c r="C721" s="2" t="str">
        <f>VLOOKUP(A721,EMPRESAS!$A$1:$C$245,3,0)</f>
        <v>Carga General e H.C</v>
      </c>
      <c r="D721" s="22" t="s">
        <v>1437</v>
      </c>
      <c r="E721" s="60">
        <v>248</v>
      </c>
      <c r="F721" s="60" t="s">
        <v>651</v>
      </c>
      <c r="G721" s="60">
        <v>2158</v>
      </c>
      <c r="H721" s="60" t="s">
        <v>653</v>
      </c>
      <c r="I721" s="70" t="str">
        <f>VLOOKUP(A721,EMPRESAS!$A$1:$I$245,9,0)</f>
        <v>MAGDALENA</v>
      </c>
      <c r="J721" s="137">
        <v>15</v>
      </c>
      <c r="K721" s="71" t="str">
        <f>VLOOKUP(J721,AUXILIAR_TIPO_ASEGURADORA!$A$2:$B$19,2,0)</f>
        <v>ESTÁNDAR CLUB EUROPE LTDA</v>
      </c>
      <c r="L721" s="137">
        <v>311406</v>
      </c>
      <c r="M721" s="138">
        <v>44247</v>
      </c>
      <c r="N721" s="137">
        <v>311406</v>
      </c>
      <c r="O721" s="138">
        <v>44247</v>
      </c>
      <c r="P721" s="137">
        <v>311406</v>
      </c>
      <c r="Q721" s="138">
        <v>44247</v>
      </c>
      <c r="T721" t="str">
        <f t="shared" ca="1" si="38"/>
        <v>Vencida</v>
      </c>
      <c r="U721">
        <f t="shared" ca="1" si="39"/>
        <v>401</v>
      </c>
      <c r="V721" t="str">
        <f t="shared" ca="1" si="37"/>
        <v xml:space="preserve"> </v>
      </c>
    </row>
    <row r="722" spans="1:22">
      <c r="A722" s="3">
        <v>9004395628</v>
      </c>
      <c r="B722" s="30" t="str">
        <f>VLOOKUP(A722,EMPRESAS!$A$1:$B$245,2,0)</f>
        <v>IMPALA TERMINALS COLOMBIA S.A.S. ANTES IMPALA COLOMBIA S.A.S.</v>
      </c>
      <c r="C722" s="2" t="str">
        <f>VLOOKUP(A722,EMPRESAS!$A$1:$C$245,3,0)</f>
        <v>Carga General e H.C</v>
      </c>
      <c r="D722" s="22" t="s">
        <v>1438</v>
      </c>
      <c r="E722" s="60">
        <v>249</v>
      </c>
      <c r="F722" s="60" t="s">
        <v>651</v>
      </c>
      <c r="G722" s="60">
        <v>2158</v>
      </c>
      <c r="H722" s="60" t="s">
        <v>653</v>
      </c>
      <c r="I722" s="70" t="str">
        <f>VLOOKUP(A722,EMPRESAS!$A$1:$I$245,9,0)</f>
        <v>MAGDALENA</v>
      </c>
      <c r="J722" s="137">
        <v>15</v>
      </c>
      <c r="K722" s="71" t="str">
        <f>VLOOKUP(J722,AUXILIAR_TIPO_ASEGURADORA!$A$2:$B$19,2,0)</f>
        <v>ESTÁNDAR CLUB EUROPE LTDA</v>
      </c>
      <c r="L722" s="137">
        <v>311406</v>
      </c>
      <c r="M722" s="138">
        <v>44247</v>
      </c>
      <c r="N722" s="137">
        <v>311406</v>
      </c>
      <c r="O722" s="138">
        <v>44247</v>
      </c>
      <c r="P722" s="137">
        <v>311406</v>
      </c>
      <c r="Q722" s="138">
        <v>44247</v>
      </c>
      <c r="T722" t="str">
        <f t="shared" ca="1" si="38"/>
        <v>Vencida</v>
      </c>
      <c r="U722">
        <f t="shared" ca="1" si="39"/>
        <v>401</v>
      </c>
      <c r="V722" t="str">
        <f t="shared" ca="1" si="37"/>
        <v xml:space="preserve"> </v>
      </c>
    </row>
    <row r="723" spans="1:22">
      <c r="A723" s="3">
        <v>9004395628</v>
      </c>
      <c r="B723" s="30" t="str">
        <f>VLOOKUP(A723,EMPRESAS!$A$1:$B$245,2,0)</f>
        <v>IMPALA TERMINALS COLOMBIA S.A.S. ANTES IMPALA COLOMBIA S.A.S.</v>
      </c>
      <c r="C723" s="2" t="str">
        <f>VLOOKUP(A723,EMPRESAS!$A$1:$C$245,3,0)</f>
        <v>Carga General e H.C</v>
      </c>
      <c r="D723" s="22" t="s">
        <v>1439</v>
      </c>
      <c r="E723" s="60">
        <v>250</v>
      </c>
      <c r="F723" s="60" t="s">
        <v>651</v>
      </c>
      <c r="G723" s="60">
        <v>2164</v>
      </c>
      <c r="H723" s="60" t="s">
        <v>653</v>
      </c>
      <c r="I723" s="70" t="str">
        <f>VLOOKUP(A723,EMPRESAS!$A$1:$I$245,9,0)</f>
        <v>MAGDALENA</v>
      </c>
      <c r="J723" s="137">
        <v>15</v>
      </c>
      <c r="K723" s="71" t="str">
        <f>VLOOKUP(J723,AUXILIAR_TIPO_ASEGURADORA!$A$2:$B$19,2,0)</f>
        <v>ESTÁNDAR CLUB EUROPE LTDA</v>
      </c>
      <c r="L723" s="137">
        <v>311406</v>
      </c>
      <c r="M723" s="138">
        <v>44247</v>
      </c>
      <c r="N723" s="137">
        <v>311406</v>
      </c>
      <c r="O723" s="138">
        <v>44247</v>
      </c>
      <c r="P723" s="137">
        <v>311406</v>
      </c>
      <c r="Q723" s="138">
        <v>44247</v>
      </c>
      <c r="T723" t="str">
        <f t="shared" ca="1" si="38"/>
        <v>Vencida</v>
      </c>
      <c r="U723">
        <f t="shared" ca="1" si="39"/>
        <v>401</v>
      </c>
      <c r="V723" t="str">
        <f t="shared" ca="1" si="37"/>
        <v xml:space="preserve"> </v>
      </c>
    </row>
    <row r="724" spans="1:22">
      <c r="A724" s="3">
        <v>9004395628</v>
      </c>
      <c r="B724" s="30" t="str">
        <f>VLOOKUP(A724,EMPRESAS!$A$1:$B$245,2,0)</f>
        <v>IMPALA TERMINALS COLOMBIA S.A.S. ANTES IMPALA COLOMBIA S.A.S.</v>
      </c>
      <c r="C724" s="2" t="str">
        <f>VLOOKUP(A724,EMPRESAS!$A$1:$C$245,3,0)</f>
        <v>Carga General e H.C</v>
      </c>
      <c r="D724" s="22" t="s">
        <v>1440</v>
      </c>
      <c r="E724" s="60">
        <v>251</v>
      </c>
      <c r="F724" s="60" t="s">
        <v>651</v>
      </c>
      <c r="G724" s="60">
        <v>2158</v>
      </c>
      <c r="H724" s="60" t="s">
        <v>653</v>
      </c>
      <c r="I724" s="70" t="str">
        <f>VLOOKUP(A724,EMPRESAS!$A$1:$I$245,9,0)</f>
        <v>MAGDALENA</v>
      </c>
      <c r="J724" s="137">
        <v>15</v>
      </c>
      <c r="K724" s="71" t="str">
        <f>VLOOKUP(J724,AUXILIAR_TIPO_ASEGURADORA!$A$2:$B$19,2,0)</f>
        <v>ESTÁNDAR CLUB EUROPE LTDA</v>
      </c>
      <c r="L724" s="137">
        <v>311406</v>
      </c>
      <c r="M724" s="138">
        <v>44247</v>
      </c>
      <c r="N724" s="137">
        <v>311406</v>
      </c>
      <c r="O724" s="138">
        <v>44247</v>
      </c>
      <c r="P724" s="137">
        <v>311406</v>
      </c>
      <c r="Q724" s="138">
        <v>44247</v>
      </c>
      <c r="T724" t="str">
        <f t="shared" ca="1" si="38"/>
        <v>Vencida</v>
      </c>
      <c r="U724">
        <f t="shared" ca="1" si="39"/>
        <v>401</v>
      </c>
      <c r="V724" t="str">
        <f t="shared" ca="1" si="37"/>
        <v xml:space="preserve"> </v>
      </c>
    </row>
    <row r="725" spans="1:22">
      <c r="A725" s="3">
        <v>9004395628</v>
      </c>
      <c r="B725" s="30" t="str">
        <f>VLOOKUP(A725,EMPRESAS!$A$1:$B$245,2,0)</f>
        <v>IMPALA TERMINALS COLOMBIA S.A.S. ANTES IMPALA COLOMBIA S.A.S.</v>
      </c>
      <c r="C725" s="2" t="str">
        <f>VLOOKUP(A725,EMPRESAS!$A$1:$C$245,3,0)</f>
        <v>Carga General e H.C</v>
      </c>
      <c r="D725" s="22" t="s">
        <v>1441</v>
      </c>
      <c r="E725" s="60">
        <v>1435</v>
      </c>
      <c r="F725" s="60" t="s">
        <v>651</v>
      </c>
      <c r="G725" s="60">
        <v>2450</v>
      </c>
      <c r="H725" s="60" t="s">
        <v>653</v>
      </c>
      <c r="I725" s="70" t="str">
        <f>VLOOKUP(A725,EMPRESAS!$A$1:$I$245,9,0)</f>
        <v>MAGDALENA</v>
      </c>
      <c r="J725" s="137">
        <v>15</v>
      </c>
      <c r="K725" s="71" t="str">
        <f>VLOOKUP(J725,AUXILIAR_TIPO_ASEGURADORA!$A$2:$B$19,2,0)</f>
        <v>ESTÁNDAR CLUB EUROPE LTDA</v>
      </c>
      <c r="L725" s="137">
        <v>311406</v>
      </c>
      <c r="M725" s="138">
        <v>44247</v>
      </c>
      <c r="N725" s="137">
        <v>311406</v>
      </c>
      <c r="O725" s="138">
        <v>44247</v>
      </c>
      <c r="P725" s="137">
        <v>311406</v>
      </c>
      <c r="Q725" s="138">
        <v>44247</v>
      </c>
      <c r="T725" t="str">
        <f t="shared" ca="1" si="38"/>
        <v>Vencida</v>
      </c>
      <c r="U725">
        <f t="shared" ca="1" si="39"/>
        <v>401</v>
      </c>
      <c r="V725" t="str">
        <f t="shared" ca="1" si="37"/>
        <v xml:space="preserve"> </v>
      </c>
    </row>
    <row r="726" spans="1:22">
      <c r="A726" s="3">
        <v>9004395628</v>
      </c>
      <c r="B726" s="30" t="str">
        <f>VLOOKUP(A726,EMPRESAS!$A$1:$B$245,2,0)</f>
        <v>IMPALA TERMINALS COLOMBIA S.A.S. ANTES IMPALA COLOMBIA S.A.S.</v>
      </c>
      <c r="C726" s="2" t="str">
        <f>VLOOKUP(A726,EMPRESAS!$A$1:$C$245,3,0)</f>
        <v>Carga General e H.C</v>
      </c>
      <c r="D726" s="22" t="s">
        <v>1442</v>
      </c>
      <c r="E726" s="60">
        <v>1434</v>
      </c>
      <c r="F726" s="60" t="s">
        <v>651</v>
      </c>
      <c r="G726" s="60">
        <v>2450</v>
      </c>
      <c r="H726" s="60" t="s">
        <v>653</v>
      </c>
      <c r="I726" s="70" t="str">
        <f>VLOOKUP(A726,EMPRESAS!$A$1:$I$245,9,0)</f>
        <v>MAGDALENA</v>
      </c>
      <c r="J726" s="137">
        <v>15</v>
      </c>
      <c r="K726" s="71" t="str">
        <f>VLOOKUP(J726,AUXILIAR_TIPO_ASEGURADORA!$A$2:$B$19,2,0)</f>
        <v>ESTÁNDAR CLUB EUROPE LTDA</v>
      </c>
      <c r="L726" s="137">
        <v>311406</v>
      </c>
      <c r="M726" s="138">
        <v>44247</v>
      </c>
      <c r="N726" s="137">
        <v>311406</v>
      </c>
      <c r="O726" s="138">
        <v>44247</v>
      </c>
      <c r="P726" s="137">
        <v>311406</v>
      </c>
      <c r="Q726" s="138">
        <v>44247</v>
      </c>
      <c r="T726" t="str">
        <f t="shared" ca="1" si="38"/>
        <v>Vencida</v>
      </c>
      <c r="U726">
        <f t="shared" ca="1" si="39"/>
        <v>401</v>
      </c>
      <c r="V726" t="str">
        <f t="shared" ca="1" si="37"/>
        <v xml:space="preserve"> </v>
      </c>
    </row>
    <row r="727" spans="1:22">
      <c r="A727" s="3">
        <v>9004395628</v>
      </c>
      <c r="B727" s="30" t="str">
        <f>VLOOKUP(A727,EMPRESAS!$A$1:$B$245,2,0)</f>
        <v>IMPALA TERMINALS COLOMBIA S.A.S. ANTES IMPALA COLOMBIA S.A.S.</v>
      </c>
      <c r="C727" s="2" t="str">
        <f>VLOOKUP(A727,EMPRESAS!$A$1:$C$245,3,0)</f>
        <v>Carga General e H.C</v>
      </c>
      <c r="D727" s="22" t="s">
        <v>1443</v>
      </c>
      <c r="E727" s="60">
        <v>1442</v>
      </c>
      <c r="F727" s="60" t="s">
        <v>651</v>
      </c>
      <c r="G727" s="60">
        <v>2450</v>
      </c>
      <c r="H727" s="60" t="s">
        <v>653</v>
      </c>
      <c r="I727" s="70" t="str">
        <f>VLOOKUP(A727,EMPRESAS!$A$1:$I$245,9,0)</f>
        <v>MAGDALENA</v>
      </c>
      <c r="J727" s="137">
        <v>15</v>
      </c>
      <c r="K727" s="71" t="str">
        <f>VLOOKUP(J727,AUXILIAR_TIPO_ASEGURADORA!$A$2:$B$19,2,0)</f>
        <v>ESTÁNDAR CLUB EUROPE LTDA</v>
      </c>
      <c r="L727" s="137">
        <v>311406</v>
      </c>
      <c r="M727" s="138">
        <v>44247</v>
      </c>
      <c r="N727" s="137">
        <v>311406</v>
      </c>
      <c r="O727" s="138">
        <v>44247</v>
      </c>
      <c r="P727" s="137">
        <v>311406</v>
      </c>
      <c r="Q727" s="138">
        <v>44247</v>
      </c>
      <c r="T727" t="str">
        <f t="shared" ca="1" si="38"/>
        <v>Vencida</v>
      </c>
      <c r="U727">
        <f t="shared" ca="1" si="39"/>
        <v>401</v>
      </c>
      <c r="V727" t="str">
        <f t="shared" ca="1" si="37"/>
        <v xml:space="preserve"> </v>
      </c>
    </row>
    <row r="728" spans="1:22">
      <c r="A728" s="3">
        <v>9004395628</v>
      </c>
      <c r="B728" s="30" t="str">
        <f>VLOOKUP(A728,EMPRESAS!$A$1:$B$245,2,0)</f>
        <v>IMPALA TERMINALS COLOMBIA S.A.S. ANTES IMPALA COLOMBIA S.A.S.</v>
      </c>
      <c r="C728" s="2" t="str">
        <f>VLOOKUP(A728,EMPRESAS!$A$1:$C$245,3,0)</f>
        <v>Carga General e H.C</v>
      </c>
      <c r="D728" s="22" t="s">
        <v>1444</v>
      </c>
      <c r="E728" s="60">
        <v>1443</v>
      </c>
      <c r="F728" s="60" t="s">
        <v>651</v>
      </c>
      <c r="G728" s="60">
        <v>2450</v>
      </c>
      <c r="H728" s="60" t="s">
        <v>653</v>
      </c>
      <c r="I728" s="70" t="str">
        <f>VLOOKUP(A728,EMPRESAS!$A$1:$I$245,9,0)</f>
        <v>MAGDALENA</v>
      </c>
      <c r="J728" s="137">
        <v>15</v>
      </c>
      <c r="K728" s="71" t="str">
        <f>VLOOKUP(J728,AUXILIAR_TIPO_ASEGURADORA!$A$2:$B$19,2,0)</f>
        <v>ESTÁNDAR CLUB EUROPE LTDA</v>
      </c>
      <c r="L728" s="137">
        <v>311406</v>
      </c>
      <c r="M728" s="138">
        <v>44247</v>
      </c>
      <c r="N728" s="137">
        <v>311406</v>
      </c>
      <c r="O728" s="138">
        <v>44247</v>
      </c>
      <c r="P728" s="137">
        <v>311406</v>
      </c>
      <c r="Q728" s="138">
        <v>44247</v>
      </c>
      <c r="T728" t="str">
        <f t="shared" ca="1" si="38"/>
        <v>Vencida</v>
      </c>
      <c r="U728">
        <f t="shared" ca="1" si="39"/>
        <v>401</v>
      </c>
    </row>
    <row r="729" spans="1:22">
      <c r="A729" s="3">
        <v>9004395628</v>
      </c>
      <c r="B729" s="30" t="str">
        <f>VLOOKUP(A729,EMPRESAS!$A$1:$B$245,2,0)</f>
        <v>IMPALA TERMINALS COLOMBIA S.A.S. ANTES IMPALA COLOMBIA S.A.S.</v>
      </c>
      <c r="C729" s="2" t="str">
        <f>VLOOKUP(A729,EMPRESAS!$A$1:$C$245,3,0)</f>
        <v>Carga General e H.C</v>
      </c>
      <c r="D729" s="22" t="s">
        <v>1445</v>
      </c>
      <c r="E729" s="60">
        <v>255</v>
      </c>
      <c r="F729" s="60" t="s">
        <v>651</v>
      </c>
      <c r="G729" s="60">
        <v>2503</v>
      </c>
      <c r="H729" s="60" t="s">
        <v>653</v>
      </c>
      <c r="I729" s="70" t="str">
        <f>VLOOKUP(A729,EMPRESAS!$A$1:$I$245,9,0)</f>
        <v>MAGDALENA</v>
      </c>
      <c r="J729" s="137">
        <v>15</v>
      </c>
      <c r="K729" s="71" t="str">
        <f>VLOOKUP(J729,AUXILIAR_TIPO_ASEGURADORA!$A$2:$B$19,2,0)</f>
        <v>ESTÁNDAR CLUB EUROPE LTDA</v>
      </c>
      <c r="L729" s="137">
        <v>311406</v>
      </c>
      <c r="M729" s="138">
        <v>44247</v>
      </c>
      <c r="N729" s="137">
        <v>311406</v>
      </c>
      <c r="O729" s="138">
        <v>44247</v>
      </c>
      <c r="P729" s="137">
        <v>311406</v>
      </c>
      <c r="Q729" s="138">
        <v>44247</v>
      </c>
      <c r="T729" t="str">
        <f t="shared" ca="1" si="38"/>
        <v>Vencida</v>
      </c>
      <c r="U729">
        <f t="shared" ca="1" si="39"/>
        <v>401</v>
      </c>
    </row>
    <row r="730" spans="1:22">
      <c r="A730" s="3">
        <v>9004395628</v>
      </c>
      <c r="B730" s="30" t="str">
        <f>VLOOKUP(A730,EMPRESAS!$A$1:$B$245,2,0)</f>
        <v>IMPALA TERMINALS COLOMBIA S.A.S. ANTES IMPALA COLOMBIA S.A.S.</v>
      </c>
      <c r="C730" s="2" t="str">
        <f>VLOOKUP(A730,EMPRESAS!$A$1:$C$245,3,0)</f>
        <v>Carga General e H.C</v>
      </c>
      <c r="D730" s="22" t="s">
        <v>1446</v>
      </c>
      <c r="E730" s="60">
        <v>256</v>
      </c>
      <c r="F730" s="60" t="s">
        <v>651</v>
      </c>
      <c r="G730" s="60">
        <v>2503</v>
      </c>
      <c r="H730" s="60" t="s">
        <v>653</v>
      </c>
      <c r="I730" s="70" t="str">
        <f>VLOOKUP(A730,EMPRESAS!$A$1:$I$245,9,0)</f>
        <v>MAGDALENA</v>
      </c>
      <c r="J730" s="137">
        <v>15</v>
      </c>
      <c r="K730" s="71" t="str">
        <f>VLOOKUP(J730,AUXILIAR_TIPO_ASEGURADORA!$A$2:$B$19,2,0)</f>
        <v>ESTÁNDAR CLUB EUROPE LTDA</v>
      </c>
      <c r="L730" s="137">
        <v>311406</v>
      </c>
      <c r="M730" s="138">
        <v>44247</v>
      </c>
      <c r="N730" s="137">
        <v>311406</v>
      </c>
      <c r="O730" s="138">
        <v>44247</v>
      </c>
      <c r="P730" s="137">
        <v>311406</v>
      </c>
      <c r="Q730" s="138">
        <v>44247</v>
      </c>
      <c r="T730" t="str">
        <f t="shared" ca="1" si="38"/>
        <v>Vencida</v>
      </c>
      <c r="U730">
        <f t="shared" ca="1" si="39"/>
        <v>401</v>
      </c>
    </row>
    <row r="731" spans="1:22">
      <c r="A731" s="3">
        <v>9004395628</v>
      </c>
      <c r="B731" s="30" t="str">
        <f>VLOOKUP(A731,EMPRESAS!$A$1:$B$245,2,0)</f>
        <v>IMPALA TERMINALS COLOMBIA S.A.S. ANTES IMPALA COLOMBIA S.A.S.</v>
      </c>
      <c r="C731" s="2" t="str">
        <f>VLOOKUP(A731,EMPRESAS!$A$1:$C$245,3,0)</f>
        <v>Carga General e H.C</v>
      </c>
      <c r="D731" s="22" t="s">
        <v>1447</v>
      </c>
      <c r="E731" s="60">
        <v>257</v>
      </c>
      <c r="F731" s="60" t="s">
        <v>651</v>
      </c>
      <c r="G731" s="60">
        <v>2503</v>
      </c>
      <c r="H731" s="60" t="s">
        <v>653</v>
      </c>
      <c r="I731" s="70" t="str">
        <f>VLOOKUP(A731,EMPRESAS!$A$1:$I$245,9,0)</f>
        <v>MAGDALENA</v>
      </c>
      <c r="J731" s="137">
        <v>15</v>
      </c>
      <c r="K731" s="71" t="str">
        <f>VLOOKUP(J731,AUXILIAR_TIPO_ASEGURADORA!$A$2:$B$19,2,0)</f>
        <v>ESTÁNDAR CLUB EUROPE LTDA</v>
      </c>
      <c r="L731" s="137">
        <v>311406</v>
      </c>
      <c r="M731" s="138">
        <v>44247</v>
      </c>
      <c r="N731" s="137">
        <v>311406</v>
      </c>
      <c r="O731" s="138">
        <v>44247</v>
      </c>
      <c r="P731" s="137">
        <v>311406</v>
      </c>
      <c r="Q731" s="138">
        <v>44247</v>
      </c>
      <c r="T731" t="str">
        <f t="shared" ca="1" si="38"/>
        <v>Vencida</v>
      </c>
      <c r="U731">
        <f t="shared" ca="1" si="39"/>
        <v>401</v>
      </c>
    </row>
    <row r="732" spans="1:22">
      <c r="A732" s="3">
        <v>9004395628</v>
      </c>
      <c r="B732" s="30" t="str">
        <f>VLOOKUP(A732,EMPRESAS!$A$1:$B$245,2,0)</f>
        <v>IMPALA TERMINALS COLOMBIA S.A.S. ANTES IMPALA COLOMBIA S.A.S.</v>
      </c>
      <c r="C732" s="2" t="str">
        <f>VLOOKUP(A732,EMPRESAS!$A$1:$C$245,3,0)</f>
        <v>Carga General e H.C</v>
      </c>
      <c r="D732" s="22" t="s">
        <v>1448</v>
      </c>
      <c r="E732" s="60">
        <v>258</v>
      </c>
      <c r="F732" s="60" t="s">
        <v>651</v>
      </c>
      <c r="G732" s="60">
        <v>2503</v>
      </c>
      <c r="H732" s="60" t="s">
        <v>653</v>
      </c>
      <c r="I732" s="70" t="str">
        <f>VLOOKUP(A732,EMPRESAS!$A$1:$I$245,9,0)</f>
        <v>MAGDALENA</v>
      </c>
      <c r="J732" s="137">
        <v>15</v>
      </c>
      <c r="K732" s="71" t="str">
        <f>VLOOKUP(J732,AUXILIAR_TIPO_ASEGURADORA!$A$2:$B$19,2,0)</f>
        <v>ESTÁNDAR CLUB EUROPE LTDA</v>
      </c>
      <c r="L732" s="137">
        <v>311406</v>
      </c>
      <c r="M732" s="138">
        <v>44247</v>
      </c>
      <c r="N732" s="137">
        <v>311406</v>
      </c>
      <c r="O732" s="138">
        <v>44247</v>
      </c>
      <c r="P732" s="137">
        <v>311406</v>
      </c>
      <c r="Q732" s="138">
        <v>44247</v>
      </c>
      <c r="T732" t="str">
        <f t="shared" ca="1" si="38"/>
        <v>Vencida</v>
      </c>
      <c r="U732">
        <f t="shared" ca="1" si="39"/>
        <v>401</v>
      </c>
    </row>
    <row r="733" spans="1:22">
      <c r="A733" s="3">
        <v>9004395628</v>
      </c>
      <c r="B733" s="30" t="str">
        <f>VLOOKUP(A733,EMPRESAS!$A$1:$B$245,2,0)</f>
        <v>IMPALA TERMINALS COLOMBIA S.A.S. ANTES IMPALA COLOMBIA S.A.S.</v>
      </c>
      <c r="C733" s="2" t="str">
        <f>VLOOKUP(A733,EMPRESAS!$A$1:$C$245,3,0)</f>
        <v>Carga General e H.C</v>
      </c>
      <c r="D733" s="22" t="s">
        <v>1449</v>
      </c>
      <c r="E733" s="60">
        <v>311</v>
      </c>
      <c r="F733" s="60" t="s">
        <v>651</v>
      </c>
      <c r="G733" s="60">
        <v>2503</v>
      </c>
      <c r="H733" s="60" t="s">
        <v>653</v>
      </c>
      <c r="I733" s="70" t="str">
        <f>VLOOKUP(A733,EMPRESAS!$A$1:$I$245,9,0)</f>
        <v>MAGDALENA</v>
      </c>
      <c r="J733" s="137">
        <v>15</v>
      </c>
      <c r="K733" s="71" t="str">
        <f>VLOOKUP(J733,AUXILIAR_TIPO_ASEGURADORA!$A$2:$B$19,2,0)</f>
        <v>ESTÁNDAR CLUB EUROPE LTDA</v>
      </c>
      <c r="L733" s="137">
        <v>311406</v>
      </c>
      <c r="M733" s="138">
        <v>44247</v>
      </c>
      <c r="N733" s="137">
        <v>311406</v>
      </c>
      <c r="O733" s="138">
        <v>44247</v>
      </c>
      <c r="P733" s="137">
        <v>311406</v>
      </c>
      <c r="Q733" s="138">
        <v>44247</v>
      </c>
      <c r="T733" t="str">
        <f t="shared" ca="1" si="38"/>
        <v>Vencida</v>
      </c>
      <c r="U733">
        <f t="shared" ca="1" si="39"/>
        <v>401</v>
      </c>
    </row>
    <row r="734" spans="1:22">
      <c r="A734" s="3">
        <v>9004395628</v>
      </c>
      <c r="B734" s="30" t="str">
        <f>VLOOKUP(A734,EMPRESAS!$A$1:$B$245,2,0)</f>
        <v>IMPALA TERMINALS COLOMBIA S.A.S. ANTES IMPALA COLOMBIA S.A.S.</v>
      </c>
      <c r="C734" s="2" t="str">
        <f>VLOOKUP(A734,EMPRESAS!$A$1:$C$245,3,0)</f>
        <v>Carga General e H.C</v>
      </c>
      <c r="D734" s="22" t="s">
        <v>1450</v>
      </c>
      <c r="E734" s="60">
        <v>312</v>
      </c>
      <c r="F734" s="60" t="s">
        <v>651</v>
      </c>
      <c r="G734" s="60">
        <v>2503</v>
      </c>
      <c r="H734" s="60" t="s">
        <v>653</v>
      </c>
      <c r="I734" s="70" t="str">
        <f>VLOOKUP(A734,EMPRESAS!$A$1:$I$245,9,0)</f>
        <v>MAGDALENA</v>
      </c>
      <c r="J734" s="137">
        <v>15</v>
      </c>
      <c r="K734" s="71" t="str">
        <f>VLOOKUP(J734,AUXILIAR_TIPO_ASEGURADORA!$A$2:$B$19,2,0)</f>
        <v>ESTÁNDAR CLUB EUROPE LTDA</v>
      </c>
      <c r="L734" s="137">
        <v>311406</v>
      </c>
      <c r="M734" s="138">
        <v>44247</v>
      </c>
      <c r="N734" s="137">
        <v>311406</v>
      </c>
      <c r="O734" s="138">
        <v>44247</v>
      </c>
      <c r="P734" s="137">
        <v>311406</v>
      </c>
      <c r="Q734" s="138">
        <v>44247</v>
      </c>
      <c r="T734" t="str">
        <f t="shared" ca="1" si="38"/>
        <v>Vencida</v>
      </c>
      <c r="U734">
        <f t="shared" ca="1" si="39"/>
        <v>401</v>
      </c>
    </row>
    <row r="735" spans="1:22">
      <c r="A735" s="3">
        <v>9004395628</v>
      </c>
      <c r="B735" s="30" t="str">
        <f>VLOOKUP(A735,EMPRESAS!$A$1:$B$245,2,0)</f>
        <v>IMPALA TERMINALS COLOMBIA S.A.S. ANTES IMPALA COLOMBIA S.A.S.</v>
      </c>
      <c r="C735" s="2" t="str">
        <f>VLOOKUP(A735,EMPRESAS!$A$1:$C$245,3,0)</f>
        <v>Carga General e H.C</v>
      </c>
      <c r="D735" s="22" t="s">
        <v>1451</v>
      </c>
      <c r="E735" s="60">
        <v>1457</v>
      </c>
      <c r="F735" s="60" t="s">
        <v>651</v>
      </c>
      <c r="G735" s="60">
        <v>450</v>
      </c>
      <c r="H735" s="60" t="s">
        <v>653</v>
      </c>
      <c r="I735" s="70" t="str">
        <f>VLOOKUP(A735,EMPRESAS!$A$1:$I$245,9,0)</f>
        <v>MAGDALENA</v>
      </c>
      <c r="J735" s="137">
        <v>15</v>
      </c>
      <c r="K735" s="71" t="str">
        <f>VLOOKUP(J735,AUXILIAR_TIPO_ASEGURADORA!$A$2:$B$19,2,0)</f>
        <v>ESTÁNDAR CLUB EUROPE LTDA</v>
      </c>
      <c r="L735" s="137">
        <v>311406</v>
      </c>
      <c r="M735" s="138">
        <v>44247</v>
      </c>
      <c r="N735" s="137">
        <v>311406</v>
      </c>
      <c r="O735" s="138">
        <v>44247</v>
      </c>
      <c r="P735" s="137">
        <v>311406</v>
      </c>
      <c r="Q735" s="138">
        <v>44247</v>
      </c>
      <c r="T735" t="str">
        <f t="shared" ca="1" si="38"/>
        <v>Vencida</v>
      </c>
      <c r="U735">
        <f t="shared" ca="1" si="39"/>
        <v>401</v>
      </c>
    </row>
    <row r="736" spans="1:22">
      <c r="A736" s="3">
        <v>9004395628</v>
      </c>
      <c r="B736" s="30" t="str">
        <f>VLOOKUP(A736,EMPRESAS!$A$1:$B$245,2,0)</f>
        <v>IMPALA TERMINALS COLOMBIA S.A.S. ANTES IMPALA COLOMBIA S.A.S.</v>
      </c>
      <c r="C736" s="2" t="str">
        <f>VLOOKUP(A736,EMPRESAS!$A$1:$C$245,3,0)</f>
        <v>Carga General e H.C</v>
      </c>
      <c r="D736" s="22" t="s">
        <v>1452</v>
      </c>
      <c r="E736" s="60">
        <v>1456</v>
      </c>
      <c r="F736" s="60" t="s">
        <v>651</v>
      </c>
      <c r="G736" s="60">
        <v>450</v>
      </c>
      <c r="H736" s="60" t="s">
        <v>653</v>
      </c>
      <c r="I736" s="70" t="str">
        <f>VLOOKUP(A736,EMPRESAS!$A$1:$I$245,9,0)</f>
        <v>MAGDALENA</v>
      </c>
      <c r="J736" s="137">
        <v>15</v>
      </c>
      <c r="K736" s="71" t="str">
        <f>VLOOKUP(J736,AUXILIAR_TIPO_ASEGURADORA!$A$2:$B$19,2,0)</f>
        <v>ESTÁNDAR CLUB EUROPE LTDA</v>
      </c>
      <c r="L736" s="137">
        <v>311406</v>
      </c>
      <c r="M736" s="138">
        <v>44247</v>
      </c>
      <c r="N736" s="137">
        <v>311406</v>
      </c>
      <c r="O736" s="138">
        <v>44247</v>
      </c>
      <c r="P736" s="137">
        <v>311406</v>
      </c>
      <c r="Q736" s="138">
        <v>44247</v>
      </c>
      <c r="T736" t="str">
        <f t="shared" ca="1" si="38"/>
        <v>Vencida</v>
      </c>
      <c r="U736">
        <f t="shared" ca="1" si="39"/>
        <v>401</v>
      </c>
    </row>
    <row r="737" spans="1:22">
      <c r="A737" s="3">
        <v>9004395628</v>
      </c>
      <c r="B737" s="30" t="str">
        <f>VLOOKUP(A737,EMPRESAS!$A$1:$B$245,2,0)</f>
        <v>IMPALA TERMINALS COLOMBIA S.A.S. ANTES IMPALA COLOMBIA S.A.S.</v>
      </c>
      <c r="C737" s="2" t="str">
        <f>VLOOKUP(A737,EMPRESAS!$A$1:$C$245,3,0)</f>
        <v>Carga General e H.C</v>
      </c>
      <c r="D737" s="22" t="s">
        <v>1453</v>
      </c>
      <c r="E737" s="60">
        <v>1458</v>
      </c>
      <c r="F737" s="60" t="s">
        <v>651</v>
      </c>
      <c r="G737" s="60">
        <v>2986</v>
      </c>
      <c r="H737" s="60" t="s">
        <v>653</v>
      </c>
      <c r="I737" s="70" t="str">
        <f>VLOOKUP(A737,EMPRESAS!$A$1:$I$245,9,0)</f>
        <v>MAGDALENA</v>
      </c>
      <c r="J737" s="137">
        <v>15</v>
      </c>
      <c r="K737" s="71" t="str">
        <f>VLOOKUP(J737,AUXILIAR_TIPO_ASEGURADORA!$A$2:$B$19,2,0)</f>
        <v>ESTÁNDAR CLUB EUROPE LTDA</v>
      </c>
      <c r="L737" s="137">
        <v>311406</v>
      </c>
      <c r="M737" s="138">
        <v>44247</v>
      </c>
      <c r="N737" s="137">
        <v>311406</v>
      </c>
      <c r="O737" s="138">
        <v>44247</v>
      </c>
      <c r="P737" s="137">
        <v>311406</v>
      </c>
      <c r="Q737" s="138">
        <v>44247</v>
      </c>
      <c r="T737" t="str">
        <f t="shared" ca="1" si="38"/>
        <v>Vencida</v>
      </c>
      <c r="U737">
        <f t="shared" ca="1" si="39"/>
        <v>401</v>
      </c>
    </row>
    <row r="738" spans="1:22">
      <c r="A738" s="3">
        <v>9004395628</v>
      </c>
      <c r="B738" s="30" t="str">
        <f>VLOOKUP(A738,EMPRESAS!$A$1:$B$245,2,0)</f>
        <v>IMPALA TERMINALS COLOMBIA S.A.S. ANTES IMPALA COLOMBIA S.A.S.</v>
      </c>
      <c r="C738" s="2" t="str">
        <f>VLOOKUP(A738,EMPRESAS!$A$1:$C$245,3,0)</f>
        <v>Carga General e H.C</v>
      </c>
      <c r="D738" s="22" t="s">
        <v>1454</v>
      </c>
      <c r="E738" s="60">
        <v>335</v>
      </c>
      <c r="F738" s="60" t="s">
        <v>651</v>
      </c>
      <c r="G738" s="60">
        <v>2648</v>
      </c>
      <c r="H738" s="60" t="s">
        <v>653</v>
      </c>
      <c r="I738" s="70" t="str">
        <f>VLOOKUP(A738,EMPRESAS!$A$1:$I$245,9,0)</f>
        <v>MAGDALENA</v>
      </c>
      <c r="J738" s="137">
        <v>15</v>
      </c>
      <c r="K738" s="71" t="str">
        <f>VLOOKUP(J738,AUXILIAR_TIPO_ASEGURADORA!$A$2:$B$19,2,0)</f>
        <v>ESTÁNDAR CLUB EUROPE LTDA</v>
      </c>
      <c r="L738" s="137">
        <v>311406</v>
      </c>
      <c r="M738" s="138">
        <v>44247</v>
      </c>
      <c r="N738" s="137">
        <v>311406</v>
      </c>
      <c r="O738" s="138">
        <v>44247</v>
      </c>
      <c r="P738" s="137">
        <v>311406</v>
      </c>
      <c r="Q738" s="138">
        <v>44247</v>
      </c>
      <c r="T738" t="str">
        <f t="shared" ca="1" si="38"/>
        <v>Vencida</v>
      </c>
      <c r="U738">
        <f t="shared" ca="1" si="39"/>
        <v>401</v>
      </c>
    </row>
    <row r="739" spans="1:22">
      <c r="A739" s="3">
        <v>9004395628</v>
      </c>
      <c r="B739" s="30" t="str">
        <f>VLOOKUP(A739,EMPRESAS!$A$1:$B$245,2,0)</f>
        <v>IMPALA TERMINALS COLOMBIA S.A.S. ANTES IMPALA COLOMBIA S.A.S.</v>
      </c>
      <c r="C739" s="2" t="str">
        <f>VLOOKUP(A739,EMPRESAS!$A$1:$C$245,3,0)</f>
        <v>Carga General e H.C</v>
      </c>
      <c r="D739" s="22" t="s">
        <v>1455</v>
      </c>
      <c r="E739" s="60">
        <v>336</v>
      </c>
      <c r="F739" s="60" t="s">
        <v>651</v>
      </c>
      <c r="G739" s="60">
        <v>2648</v>
      </c>
      <c r="H739" s="60" t="s">
        <v>653</v>
      </c>
      <c r="I739" s="70" t="str">
        <f>VLOOKUP(A739,EMPRESAS!$A$1:$I$245,9,0)</f>
        <v>MAGDALENA</v>
      </c>
      <c r="J739" s="137">
        <v>15</v>
      </c>
      <c r="K739" s="71" t="str">
        <f>VLOOKUP(J739,AUXILIAR_TIPO_ASEGURADORA!$A$2:$B$19,2,0)</f>
        <v>ESTÁNDAR CLUB EUROPE LTDA</v>
      </c>
      <c r="L739" s="137">
        <v>311406</v>
      </c>
      <c r="M739" s="138">
        <v>44247</v>
      </c>
      <c r="N739" s="137">
        <v>311406</v>
      </c>
      <c r="O739" s="138">
        <v>44247</v>
      </c>
      <c r="P739" s="137">
        <v>311406</v>
      </c>
      <c r="Q739" s="138">
        <v>44247</v>
      </c>
      <c r="T739" t="str">
        <f t="shared" ca="1" si="38"/>
        <v>Vencida</v>
      </c>
      <c r="U739">
        <f t="shared" ca="1" si="39"/>
        <v>401</v>
      </c>
    </row>
    <row r="740" spans="1:22">
      <c r="A740" s="3">
        <v>9004395628</v>
      </c>
      <c r="B740" s="30" t="str">
        <f>VLOOKUP(A740,EMPRESAS!$A$1:$B$245,2,0)</f>
        <v>IMPALA TERMINALS COLOMBIA S.A.S. ANTES IMPALA COLOMBIA S.A.S.</v>
      </c>
      <c r="C740" s="2" t="str">
        <f>VLOOKUP(A740,EMPRESAS!$A$1:$C$245,3,0)</f>
        <v>Carga General e H.C</v>
      </c>
      <c r="D740" s="22" t="s">
        <v>1456</v>
      </c>
      <c r="E740" s="60">
        <v>328</v>
      </c>
      <c r="F740" s="60" t="s">
        <v>651</v>
      </c>
      <c r="G740" s="60">
        <v>2193</v>
      </c>
      <c r="H740" s="60" t="s">
        <v>653</v>
      </c>
      <c r="I740" s="70" t="str">
        <f>VLOOKUP(A740,EMPRESAS!$A$1:$I$245,9,0)</f>
        <v>MAGDALENA</v>
      </c>
      <c r="J740" s="137">
        <v>15</v>
      </c>
      <c r="K740" s="71" t="str">
        <f>VLOOKUP(J740,AUXILIAR_TIPO_ASEGURADORA!$A$2:$B$19,2,0)</f>
        <v>ESTÁNDAR CLUB EUROPE LTDA</v>
      </c>
      <c r="L740" s="137">
        <v>311406</v>
      </c>
      <c r="M740" s="138">
        <v>44247</v>
      </c>
      <c r="N740" s="137">
        <v>311406</v>
      </c>
      <c r="O740" s="138">
        <v>44247</v>
      </c>
      <c r="P740" s="137">
        <v>311406</v>
      </c>
      <c r="Q740" s="138">
        <v>44247</v>
      </c>
      <c r="T740" t="str">
        <f t="shared" ca="1" si="38"/>
        <v>Vencida</v>
      </c>
      <c r="U740">
        <f t="shared" ca="1" si="39"/>
        <v>401</v>
      </c>
    </row>
    <row r="741" spans="1:22">
      <c r="A741" s="3">
        <v>9004395628</v>
      </c>
      <c r="B741" s="30" t="str">
        <f>VLOOKUP(A741,EMPRESAS!$A$1:$B$245,2,0)</f>
        <v>IMPALA TERMINALS COLOMBIA S.A.S. ANTES IMPALA COLOMBIA S.A.S.</v>
      </c>
      <c r="C741" s="2" t="str">
        <f>VLOOKUP(A741,EMPRESAS!$A$1:$C$245,3,0)</f>
        <v>Carga General e H.C</v>
      </c>
      <c r="D741" s="22" t="s">
        <v>1457</v>
      </c>
      <c r="E741" s="60">
        <v>337</v>
      </c>
      <c r="F741" s="60" t="s">
        <v>651</v>
      </c>
      <c r="G741" s="60">
        <v>2648</v>
      </c>
      <c r="H741" s="60" t="s">
        <v>653</v>
      </c>
      <c r="I741" s="70" t="str">
        <f>VLOOKUP(A741,EMPRESAS!$A$1:$I$245,9,0)</f>
        <v>MAGDALENA</v>
      </c>
      <c r="J741" s="137">
        <v>15</v>
      </c>
      <c r="K741" s="71" t="str">
        <f>VLOOKUP(J741,AUXILIAR_TIPO_ASEGURADORA!$A$2:$B$19,2,0)</f>
        <v>ESTÁNDAR CLUB EUROPE LTDA</v>
      </c>
      <c r="L741" s="137">
        <v>311406</v>
      </c>
      <c r="M741" s="138">
        <v>44247</v>
      </c>
      <c r="N741" s="137">
        <v>311406</v>
      </c>
      <c r="O741" s="138">
        <v>44247</v>
      </c>
      <c r="P741" s="137">
        <v>311406</v>
      </c>
      <c r="Q741" s="138">
        <v>44247</v>
      </c>
      <c r="T741" t="str">
        <f t="shared" ca="1" si="38"/>
        <v>Vencida</v>
      </c>
      <c r="U741">
        <f t="shared" ca="1" si="39"/>
        <v>401</v>
      </c>
    </row>
    <row r="742" spans="1:22">
      <c r="A742" s="3">
        <v>9004395628</v>
      </c>
      <c r="B742" s="30" t="str">
        <f>VLOOKUP(A742,EMPRESAS!$A$1:$B$245,2,0)</f>
        <v>IMPALA TERMINALS COLOMBIA S.A.S. ANTES IMPALA COLOMBIA S.A.S.</v>
      </c>
      <c r="C742" s="2" t="str">
        <f>VLOOKUP(A742,EMPRESAS!$A$1:$C$245,3,0)</f>
        <v>Carga General e H.C</v>
      </c>
      <c r="D742" s="22" t="s">
        <v>1458</v>
      </c>
      <c r="E742" s="60">
        <v>317</v>
      </c>
      <c r="F742" s="60" t="s">
        <v>991</v>
      </c>
      <c r="G742" s="60">
        <v>2200</v>
      </c>
      <c r="H742" s="60" t="s">
        <v>653</v>
      </c>
      <c r="I742" s="70" t="str">
        <f>VLOOKUP(A742,EMPRESAS!$A$1:$I$245,9,0)</f>
        <v>MAGDALENA</v>
      </c>
      <c r="J742" s="137">
        <v>15</v>
      </c>
      <c r="K742" s="71" t="str">
        <f>VLOOKUP(J742,AUXILIAR_TIPO_ASEGURADORA!$A$2:$B$19,2,0)</f>
        <v>ESTÁNDAR CLUB EUROPE LTDA</v>
      </c>
      <c r="L742" s="137">
        <v>311406</v>
      </c>
      <c r="M742" s="138">
        <v>44247</v>
      </c>
      <c r="N742" s="137">
        <v>311406</v>
      </c>
      <c r="O742" s="138">
        <v>44247</v>
      </c>
      <c r="P742" s="137">
        <v>311406</v>
      </c>
      <c r="Q742" s="138">
        <v>44247</v>
      </c>
      <c r="T742" t="str">
        <f t="shared" ca="1" si="38"/>
        <v>Vencida</v>
      </c>
      <c r="U742">
        <f t="shared" ca="1" si="39"/>
        <v>401</v>
      </c>
    </row>
    <row r="743" spans="1:22">
      <c r="A743" s="3">
        <v>9004395628</v>
      </c>
      <c r="B743" s="30" t="str">
        <f>VLOOKUP(A743,EMPRESAS!$A$1:$B$245,2,0)</f>
        <v>IMPALA TERMINALS COLOMBIA S.A.S. ANTES IMPALA COLOMBIA S.A.S.</v>
      </c>
      <c r="C743" s="2" t="str">
        <f>VLOOKUP(A743,EMPRESAS!$A$1:$C$245,3,0)</f>
        <v>Carga General e H.C</v>
      </c>
      <c r="D743" s="22" t="s">
        <v>1459</v>
      </c>
      <c r="E743" s="60">
        <v>287</v>
      </c>
      <c r="F743" s="60" t="s">
        <v>651</v>
      </c>
      <c r="G743" s="60">
        <v>1923</v>
      </c>
      <c r="H743" s="60" t="s">
        <v>653</v>
      </c>
      <c r="I743" s="70" t="str">
        <f>VLOOKUP(A743,EMPRESAS!$A$1:$I$245,9,0)</f>
        <v>MAGDALENA</v>
      </c>
      <c r="J743" s="137">
        <v>15</v>
      </c>
      <c r="K743" s="71" t="str">
        <f>VLOOKUP(J743,AUXILIAR_TIPO_ASEGURADORA!$A$2:$B$19,2,0)</f>
        <v>ESTÁNDAR CLUB EUROPE LTDA</v>
      </c>
      <c r="L743" s="137">
        <v>311406</v>
      </c>
      <c r="M743" s="138">
        <v>44247</v>
      </c>
      <c r="N743" s="137">
        <v>311406</v>
      </c>
      <c r="O743" s="138">
        <v>44247</v>
      </c>
      <c r="P743" s="137">
        <v>311406</v>
      </c>
      <c r="Q743" s="138">
        <v>44247</v>
      </c>
      <c r="T743" t="str">
        <f t="shared" ca="1" si="38"/>
        <v>Vencida</v>
      </c>
      <c r="U743">
        <f t="shared" ca="1" si="39"/>
        <v>401</v>
      </c>
    </row>
    <row r="744" spans="1:22">
      <c r="A744" s="3">
        <v>9004395628</v>
      </c>
      <c r="B744" s="30" t="str">
        <f>VLOOKUP(A744,EMPRESAS!$A$1:$B$245,2,0)</f>
        <v>IMPALA TERMINALS COLOMBIA S.A.S. ANTES IMPALA COLOMBIA S.A.S.</v>
      </c>
      <c r="C744" s="2" t="str">
        <f>VLOOKUP(A744,EMPRESAS!$A$1:$C$245,3,0)</f>
        <v>Carga General e H.C</v>
      </c>
      <c r="D744" s="22" t="s">
        <v>1460</v>
      </c>
      <c r="E744" s="60">
        <v>375</v>
      </c>
      <c r="F744" s="60" t="s">
        <v>651</v>
      </c>
      <c r="G744" s="60">
        <v>2276</v>
      </c>
      <c r="H744" s="60" t="s">
        <v>653</v>
      </c>
      <c r="I744" s="70" t="str">
        <f>VLOOKUP(A744,EMPRESAS!$A$1:$I$245,9,0)</f>
        <v>MAGDALENA</v>
      </c>
      <c r="J744" s="137">
        <v>15</v>
      </c>
      <c r="K744" s="71" t="str">
        <f>VLOOKUP(J744,AUXILIAR_TIPO_ASEGURADORA!$A$2:$B$19,2,0)</f>
        <v>ESTÁNDAR CLUB EUROPE LTDA</v>
      </c>
      <c r="L744" s="137">
        <v>311406</v>
      </c>
      <c r="M744" s="138">
        <v>44247</v>
      </c>
      <c r="N744" s="137">
        <v>311406</v>
      </c>
      <c r="O744" s="138">
        <v>44247</v>
      </c>
      <c r="P744" s="137">
        <v>311406</v>
      </c>
      <c r="Q744" s="138">
        <v>44247</v>
      </c>
      <c r="T744" t="str">
        <f t="shared" ca="1" si="38"/>
        <v>Vencida</v>
      </c>
      <c r="U744">
        <f t="shared" ca="1" si="39"/>
        <v>401</v>
      </c>
    </row>
    <row r="745" spans="1:22">
      <c r="A745" s="3">
        <v>9004395628</v>
      </c>
      <c r="B745" s="30" t="str">
        <f>VLOOKUP(A745,EMPRESAS!$A$1:$B$245,2,0)</f>
        <v>IMPALA TERMINALS COLOMBIA S.A.S. ANTES IMPALA COLOMBIA S.A.S.</v>
      </c>
      <c r="C745" s="2" t="str">
        <f>VLOOKUP(A745,EMPRESAS!$A$1:$C$245,3,0)</f>
        <v>Carga General e H.C</v>
      </c>
      <c r="D745" s="22" t="s">
        <v>1461</v>
      </c>
      <c r="E745" s="60">
        <v>376</v>
      </c>
      <c r="F745" s="60" t="s">
        <v>651</v>
      </c>
      <c r="G745" s="60">
        <v>2276</v>
      </c>
      <c r="H745" s="60" t="s">
        <v>653</v>
      </c>
      <c r="I745" s="70" t="str">
        <f>VLOOKUP(A745,EMPRESAS!$A$1:$I$245,9,0)</f>
        <v>MAGDALENA</v>
      </c>
      <c r="J745" s="137">
        <v>15</v>
      </c>
      <c r="K745" s="71" t="str">
        <f>VLOOKUP(J745,AUXILIAR_TIPO_ASEGURADORA!$A$2:$B$19,2,0)</f>
        <v>ESTÁNDAR CLUB EUROPE LTDA</v>
      </c>
      <c r="L745" s="137">
        <v>311406</v>
      </c>
      <c r="M745" s="138">
        <v>44247</v>
      </c>
      <c r="N745" s="137">
        <v>311406</v>
      </c>
      <c r="O745" s="138">
        <v>44247</v>
      </c>
      <c r="P745" s="137">
        <v>311406</v>
      </c>
      <c r="Q745" s="138">
        <v>44247</v>
      </c>
      <c r="T745" t="str">
        <f t="shared" ca="1" si="38"/>
        <v>Vencida</v>
      </c>
      <c r="U745">
        <f t="shared" ca="1" si="39"/>
        <v>401</v>
      </c>
    </row>
    <row r="746" spans="1:22">
      <c r="A746" s="3">
        <v>9004395628</v>
      </c>
      <c r="B746" s="30" t="str">
        <f>VLOOKUP(A746,EMPRESAS!$A$1:$B$245,2,0)</f>
        <v>IMPALA TERMINALS COLOMBIA S.A.S. ANTES IMPALA COLOMBIA S.A.S.</v>
      </c>
      <c r="C746" s="2" t="str">
        <f>VLOOKUP(A746,EMPRESAS!$A$1:$C$245,3,0)</f>
        <v>Carga General e H.C</v>
      </c>
      <c r="D746" s="210" t="s">
        <v>1462</v>
      </c>
      <c r="E746" s="60">
        <v>377</v>
      </c>
      <c r="F746" s="60" t="s">
        <v>651</v>
      </c>
      <c r="G746" s="60">
        <v>2276</v>
      </c>
      <c r="H746" s="60" t="s">
        <v>653</v>
      </c>
      <c r="I746" s="70" t="str">
        <f>VLOOKUP(A746,EMPRESAS!$A$1:$I$245,9,0)</f>
        <v>MAGDALENA</v>
      </c>
      <c r="J746" s="137">
        <v>15</v>
      </c>
      <c r="K746" s="71" t="str">
        <f>VLOOKUP(J746,AUXILIAR_TIPO_ASEGURADORA!$A$2:$B$19,2,0)</f>
        <v>ESTÁNDAR CLUB EUROPE LTDA</v>
      </c>
      <c r="L746" s="137">
        <v>311406</v>
      </c>
      <c r="M746" s="138">
        <v>44247</v>
      </c>
      <c r="N746" s="137">
        <v>311406</v>
      </c>
      <c r="O746" s="138">
        <v>44247</v>
      </c>
      <c r="P746" s="137">
        <v>311406</v>
      </c>
      <c r="Q746" s="138">
        <v>44247</v>
      </c>
      <c r="T746" t="str">
        <f t="shared" ca="1" si="38"/>
        <v>Vencida</v>
      </c>
      <c r="U746">
        <f t="shared" ca="1" si="39"/>
        <v>401</v>
      </c>
    </row>
    <row r="747" spans="1:22">
      <c r="A747" s="3">
        <v>9004395628</v>
      </c>
      <c r="B747" s="30" t="str">
        <f>VLOOKUP(A747,EMPRESAS!$A$1:$B$245,2,0)</f>
        <v>IMPALA TERMINALS COLOMBIA S.A.S. ANTES IMPALA COLOMBIA S.A.S.</v>
      </c>
      <c r="C747" s="2" t="str">
        <f>VLOOKUP(A747,EMPRESAS!$A$1:$C$245,3,0)</f>
        <v>Carga General e H.C</v>
      </c>
      <c r="D747" s="210" t="s">
        <v>1463</v>
      </c>
      <c r="E747" s="60">
        <v>181</v>
      </c>
      <c r="F747" s="60" t="s">
        <v>651</v>
      </c>
      <c r="G747" s="60">
        <v>2503</v>
      </c>
      <c r="H747" s="60" t="s">
        <v>653</v>
      </c>
      <c r="I747" s="70" t="str">
        <f>VLOOKUP(A747,EMPRESAS!$A$1:$I$245,9,0)</f>
        <v>MAGDALENA</v>
      </c>
      <c r="J747" s="137">
        <v>15</v>
      </c>
      <c r="K747" s="71" t="str">
        <f>VLOOKUP(J747,AUXILIAR_TIPO_ASEGURADORA!$A$2:$B$19,2,0)</f>
        <v>ESTÁNDAR CLUB EUROPE LTDA</v>
      </c>
      <c r="L747" s="137">
        <v>311406</v>
      </c>
      <c r="M747" s="138">
        <v>44247</v>
      </c>
      <c r="N747" s="137">
        <v>311406</v>
      </c>
      <c r="O747" s="138">
        <v>44247</v>
      </c>
      <c r="P747" s="137">
        <v>311406</v>
      </c>
      <c r="Q747" s="138">
        <v>44247</v>
      </c>
      <c r="T747" t="str">
        <f t="shared" ca="1" si="38"/>
        <v>Vencida</v>
      </c>
      <c r="U747">
        <f t="shared" ca="1" si="39"/>
        <v>401</v>
      </c>
    </row>
    <row r="748" spans="1:22">
      <c r="A748" s="3">
        <v>9004395628</v>
      </c>
      <c r="B748" s="30" t="str">
        <f>VLOOKUP(A748,EMPRESAS!$A$1:$B$245,2,0)</f>
        <v>IMPALA TERMINALS COLOMBIA S.A.S. ANTES IMPALA COLOMBIA S.A.S.</v>
      </c>
      <c r="C748" s="2" t="str">
        <f>VLOOKUP(A748,EMPRESAS!$A$1:$C$245,3,0)</f>
        <v>Carga General e H.C</v>
      </c>
      <c r="D748" s="209" t="s">
        <v>1464</v>
      </c>
      <c r="E748" s="60">
        <v>182</v>
      </c>
      <c r="F748" s="60" t="s">
        <v>651</v>
      </c>
      <c r="G748" s="60">
        <v>1801</v>
      </c>
      <c r="H748" s="60" t="s">
        <v>653</v>
      </c>
      <c r="I748" s="70" t="str">
        <f>VLOOKUP(A748,EMPRESAS!$A$1:$I$245,9,0)</f>
        <v>MAGDALENA</v>
      </c>
      <c r="J748" s="137">
        <v>15</v>
      </c>
      <c r="K748" s="71" t="str">
        <f>VLOOKUP(J748,AUXILIAR_TIPO_ASEGURADORA!$A$2:$B$19,2,0)</f>
        <v>ESTÁNDAR CLUB EUROPE LTDA</v>
      </c>
      <c r="L748" s="137">
        <v>311406</v>
      </c>
      <c r="M748" s="138">
        <v>44247</v>
      </c>
      <c r="N748" s="137">
        <v>311406</v>
      </c>
      <c r="O748" s="138">
        <v>44247</v>
      </c>
      <c r="P748" s="137">
        <v>311406</v>
      </c>
      <c r="Q748" s="138">
        <v>44247</v>
      </c>
      <c r="T748" t="str">
        <f t="shared" ca="1" si="38"/>
        <v>Vencida</v>
      </c>
      <c r="U748">
        <f t="shared" ca="1" si="39"/>
        <v>401</v>
      </c>
    </row>
    <row r="749" spans="1:22">
      <c r="A749" s="3">
        <v>9004395628</v>
      </c>
      <c r="B749" s="30" t="str">
        <f>VLOOKUP(A749,EMPRESAS!$A$1:$B$245,2,0)</f>
        <v>IMPALA TERMINALS COLOMBIA S.A.S. ANTES IMPALA COLOMBIA S.A.S.</v>
      </c>
      <c r="C749" s="2" t="str">
        <f>VLOOKUP(A749,EMPRESAS!$A$1:$C$245,3,0)</f>
        <v>Carga General e H.C</v>
      </c>
      <c r="D749" s="210" t="s">
        <v>1465</v>
      </c>
      <c r="E749" s="60">
        <v>183</v>
      </c>
      <c r="F749" s="60" t="s">
        <v>651</v>
      </c>
      <c r="G749" s="60">
        <v>2503</v>
      </c>
      <c r="H749" s="60" t="s">
        <v>653</v>
      </c>
      <c r="I749" s="70" t="str">
        <f>VLOOKUP(A749,EMPRESAS!$A$1:$I$245,9,0)</f>
        <v>MAGDALENA</v>
      </c>
      <c r="J749" s="137">
        <v>15</v>
      </c>
      <c r="K749" s="71" t="str">
        <f>VLOOKUP(J749,AUXILIAR_TIPO_ASEGURADORA!$A$2:$B$19,2,0)</f>
        <v>ESTÁNDAR CLUB EUROPE LTDA</v>
      </c>
      <c r="L749" s="137">
        <v>311406</v>
      </c>
      <c r="M749" s="138">
        <v>44247</v>
      </c>
      <c r="N749" s="137">
        <v>311406</v>
      </c>
      <c r="O749" s="138">
        <v>44247</v>
      </c>
      <c r="P749" s="137">
        <v>311406</v>
      </c>
      <c r="Q749" s="138">
        <v>44247</v>
      </c>
      <c r="T749" t="str">
        <f t="shared" ca="1" si="38"/>
        <v>Vencida</v>
      </c>
      <c r="U749">
        <f t="shared" ca="1" si="39"/>
        <v>401</v>
      </c>
    </row>
    <row r="750" spans="1:22">
      <c r="A750" s="3">
        <v>9004395628</v>
      </c>
      <c r="B750" s="30" t="str">
        <f>VLOOKUP(A750,EMPRESAS!$A$1:$B$245,2,0)</f>
        <v>IMPALA TERMINALS COLOMBIA S.A.S. ANTES IMPALA COLOMBIA S.A.S.</v>
      </c>
      <c r="C750" s="2" t="str">
        <f>VLOOKUP(A750,EMPRESAS!$A$1:$C$245,3,0)</f>
        <v>Carga General e H.C</v>
      </c>
      <c r="D750" s="210" t="s">
        <v>1466</v>
      </c>
      <c r="E750" s="60">
        <v>184</v>
      </c>
      <c r="F750" s="60" t="s">
        <v>651</v>
      </c>
      <c r="G750" s="60">
        <v>2503</v>
      </c>
      <c r="H750" s="60" t="s">
        <v>653</v>
      </c>
      <c r="I750" s="70" t="str">
        <f>VLOOKUP(A750,EMPRESAS!$A$1:$I$245,9,0)</f>
        <v>MAGDALENA</v>
      </c>
      <c r="J750" s="137">
        <v>15</v>
      </c>
      <c r="K750" s="71" t="str">
        <f>VLOOKUP(J750,AUXILIAR_TIPO_ASEGURADORA!$A$2:$B$19,2,0)</f>
        <v>ESTÁNDAR CLUB EUROPE LTDA</v>
      </c>
      <c r="L750" s="137">
        <v>311406</v>
      </c>
      <c r="M750" s="138">
        <v>44247</v>
      </c>
      <c r="N750" s="137">
        <v>311406</v>
      </c>
      <c r="O750" s="138">
        <v>44247</v>
      </c>
      <c r="P750" s="137">
        <v>311406</v>
      </c>
      <c r="Q750" s="138">
        <v>44247</v>
      </c>
      <c r="T750" t="str">
        <f t="shared" ca="1" si="38"/>
        <v>Vencida</v>
      </c>
      <c r="U750">
        <f t="shared" ca="1" si="39"/>
        <v>401</v>
      </c>
      <c r="V750" t="str">
        <f t="shared" ca="1" si="37"/>
        <v xml:space="preserve"> </v>
      </c>
    </row>
    <row r="751" spans="1:22">
      <c r="A751" s="3">
        <v>9004395628</v>
      </c>
      <c r="B751" s="30" t="str">
        <f>VLOOKUP(A751,EMPRESAS!$A$1:$B$245,2,0)</f>
        <v>IMPALA TERMINALS COLOMBIA S.A.S. ANTES IMPALA COLOMBIA S.A.S.</v>
      </c>
      <c r="C751" s="2" t="str">
        <f>VLOOKUP(A751,EMPRESAS!$A$1:$C$245,3,0)</f>
        <v>Carga General e H.C</v>
      </c>
      <c r="D751" s="210" t="s">
        <v>1467</v>
      </c>
      <c r="E751" s="60">
        <v>185</v>
      </c>
      <c r="F751" s="60" t="s">
        <v>651</v>
      </c>
      <c r="G751" s="60">
        <v>1801</v>
      </c>
      <c r="H751" s="60" t="s">
        <v>653</v>
      </c>
      <c r="I751" s="70" t="str">
        <f>VLOOKUP(A751,EMPRESAS!$A$1:$I$245,9,0)</f>
        <v>MAGDALENA</v>
      </c>
      <c r="J751" s="137">
        <v>15</v>
      </c>
      <c r="K751" s="71" t="str">
        <f>VLOOKUP(J751,AUXILIAR_TIPO_ASEGURADORA!$A$2:$B$19,2,0)</f>
        <v>ESTÁNDAR CLUB EUROPE LTDA</v>
      </c>
      <c r="L751" s="137">
        <v>311406</v>
      </c>
      <c r="M751" s="138">
        <v>44247</v>
      </c>
      <c r="N751" s="137">
        <v>311406</v>
      </c>
      <c r="O751" s="138">
        <v>44247</v>
      </c>
      <c r="P751" s="137">
        <v>311406</v>
      </c>
      <c r="Q751" s="138">
        <v>44247</v>
      </c>
      <c r="T751" t="str">
        <f t="shared" ca="1" si="38"/>
        <v>Vencida</v>
      </c>
      <c r="U751">
        <f t="shared" ca="1" si="39"/>
        <v>401</v>
      </c>
      <c r="V751" t="str">
        <f t="shared" ca="1" si="37"/>
        <v xml:space="preserve"> </v>
      </c>
    </row>
    <row r="752" spans="1:22">
      <c r="A752" s="3">
        <v>9004395628</v>
      </c>
      <c r="B752" s="30" t="str">
        <f>VLOOKUP(A752,EMPRESAS!$A$1:$B$245,2,0)</f>
        <v>IMPALA TERMINALS COLOMBIA S.A.S. ANTES IMPALA COLOMBIA S.A.S.</v>
      </c>
      <c r="C752" s="2" t="str">
        <f>VLOOKUP(A752,EMPRESAS!$A$1:$C$245,3,0)</f>
        <v>Carga General e H.C</v>
      </c>
      <c r="D752" s="210" t="s">
        <v>1468</v>
      </c>
      <c r="E752" s="60">
        <v>186</v>
      </c>
      <c r="F752" s="60" t="s">
        <v>651</v>
      </c>
      <c r="G752" s="60">
        <v>1801</v>
      </c>
      <c r="H752" s="60" t="s">
        <v>653</v>
      </c>
      <c r="I752" s="70" t="str">
        <f>VLOOKUP(A752,EMPRESAS!$A$1:$I$245,9,0)</f>
        <v>MAGDALENA</v>
      </c>
      <c r="J752" s="137">
        <v>15</v>
      </c>
      <c r="K752" s="71" t="str">
        <f>VLOOKUP(J752,AUXILIAR_TIPO_ASEGURADORA!$A$2:$B$19,2,0)</f>
        <v>ESTÁNDAR CLUB EUROPE LTDA</v>
      </c>
      <c r="L752" s="137">
        <v>311406</v>
      </c>
      <c r="M752" s="138">
        <v>44247</v>
      </c>
      <c r="N752" s="137">
        <v>311406</v>
      </c>
      <c r="O752" s="138">
        <v>44247</v>
      </c>
      <c r="P752" s="137">
        <v>311406</v>
      </c>
      <c r="Q752" s="138">
        <v>44247</v>
      </c>
      <c r="T752" t="str">
        <f t="shared" ca="1" si="38"/>
        <v>Vencida</v>
      </c>
      <c r="U752">
        <f t="shared" ca="1" si="39"/>
        <v>401</v>
      </c>
      <c r="V752" t="str">
        <f t="shared" ca="1" si="37"/>
        <v xml:space="preserve"> </v>
      </c>
    </row>
    <row r="753" spans="1:22">
      <c r="A753" s="3">
        <v>9004395628</v>
      </c>
      <c r="B753" s="30" t="str">
        <f>VLOOKUP(A753,EMPRESAS!$A$1:$B$245,2,0)</f>
        <v>IMPALA TERMINALS COLOMBIA S.A.S. ANTES IMPALA COLOMBIA S.A.S.</v>
      </c>
      <c r="C753" s="2" t="str">
        <f>VLOOKUP(A753,EMPRESAS!$A$1:$C$245,3,0)</f>
        <v>Carga General e H.C</v>
      </c>
      <c r="D753" s="210" t="s">
        <v>1469</v>
      </c>
      <c r="E753" s="60">
        <v>187</v>
      </c>
      <c r="F753" s="60" t="s">
        <v>651</v>
      </c>
      <c r="G753" s="60">
        <v>2503</v>
      </c>
      <c r="H753" s="60" t="s">
        <v>653</v>
      </c>
      <c r="I753" s="70" t="str">
        <f>VLOOKUP(A753,EMPRESAS!$A$1:$I$245,9,0)</f>
        <v>MAGDALENA</v>
      </c>
      <c r="J753" s="137">
        <v>15</v>
      </c>
      <c r="K753" s="71" t="str">
        <f>VLOOKUP(J753,AUXILIAR_TIPO_ASEGURADORA!$A$2:$B$19,2,0)</f>
        <v>ESTÁNDAR CLUB EUROPE LTDA</v>
      </c>
      <c r="L753" s="137">
        <v>311406</v>
      </c>
      <c r="M753" s="138">
        <v>44247</v>
      </c>
      <c r="N753" s="137">
        <v>311406</v>
      </c>
      <c r="O753" s="138">
        <v>44247</v>
      </c>
      <c r="P753" s="137">
        <v>311406</v>
      </c>
      <c r="Q753" s="138">
        <v>44247</v>
      </c>
      <c r="T753" t="str">
        <f t="shared" ca="1" si="38"/>
        <v>Vencida</v>
      </c>
      <c r="U753">
        <f t="shared" ca="1" si="39"/>
        <v>401</v>
      </c>
      <c r="V753" t="str">
        <f t="shared" ca="1" si="37"/>
        <v xml:space="preserve"> </v>
      </c>
    </row>
    <row r="754" spans="1:22">
      <c r="A754" s="3">
        <v>9004395628</v>
      </c>
      <c r="B754" s="30" t="str">
        <f>VLOOKUP(A754,EMPRESAS!$A$1:$B$245,2,0)</f>
        <v>IMPALA TERMINALS COLOMBIA S.A.S. ANTES IMPALA COLOMBIA S.A.S.</v>
      </c>
      <c r="C754" s="2" t="str">
        <f>VLOOKUP(A754,EMPRESAS!$A$1:$C$245,3,0)</f>
        <v>Carga General e H.C</v>
      </c>
      <c r="D754" s="210" t="s">
        <v>1470</v>
      </c>
      <c r="E754" s="60">
        <v>209</v>
      </c>
      <c r="F754" s="60" t="s">
        <v>651</v>
      </c>
      <c r="G754" s="60">
        <v>2503</v>
      </c>
      <c r="H754" s="60" t="s">
        <v>653</v>
      </c>
      <c r="I754" s="70" t="str">
        <f>VLOOKUP(A754,EMPRESAS!$A$1:$I$245,9,0)</f>
        <v>MAGDALENA</v>
      </c>
      <c r="J754" s="137">
        <v>15</v>
      </c>
      <c r="K754" s="71" t="str">
        <f>VLOOKUP(J754,AUXILIAR_TIPO_ASEGURADORA!$A$2:$B$19,2,0)</f>
        <v>ESTÁNDAR CLUB EUROPE LTDA</v>
      </c>
      <c r="L754" s="137">
        <v>311406</v>
      </c>
      <c r="M754" s="138">
        <v>44247</v>
      </c>
      <c r="N754" s="137">
        <v>311406</v>
      </c>
      <c r="O754" s="138">
        <v>44247</v>
      </c>
      <c r="P754" s="137">
        <v>311406</v>
      </c>
      <c r="Q754" s="138">
        <v>44247</v>
      </c>
      <c r="T754" t="str">
        <f t="shared" ca="1" si="38"/>
        <v>Vencida</v>
      </c>
      <c r="U754">
        <f t="shared" ca="1" si="39"/>
        <v>401</v>
      </c>
      <c r="V754" t="str">
        <f t="shared" ca="1" si="37"/>
        <v xml:space="preserve"> </v>
      </c>
    </row>
    <row r="755" spans="1:22">
      <c r="A755" s="3">
        <v>9004395628</v>
      </c>
      <c r="B755" s="30" t="str">
        <f>VLOOKUP(A755,EMPRESAS!$A$1:$B$245,2,0)</f>
        <v>IMPALA TERMINALS COLOMBIA S.A.S. ANTES IMPALA COLOMBIA S.A.S.</v>
      </c>
      <c r="C755" s="2" t="str">
        <f>VLOOKUP(A755,EMPRESAS!$A$1:$C$245,3,0)</f>
        <v>Carga General e H.C</v>
      </c>
      <c r="D755" s="210" t="s">
        <v>1471</v>
      </c>
      <c r="E755" s="60">
        <v>210</v>
      </c>
      <c r="F755" s="60" t="s">
        <v>651</v>
      </c>
      <c r="G755" s="60">
        <v>2503</v>
      </c>
      <c r="H755" s="60" t="s">
        <v>653</v>
      </c>
      <c r="I755" s="70" t="str">
        <f>VLOOKUP(A755,EMPRESAS!$A$1:$I$245,9,0)</f>
        <v>MAGDALENA</v>
      </c>
      <c r="J755" s="137">
        <v>15</v>
      </c>
      <c r="K755" s="71" t="str">
        <f>VLOOKUP(J755,AUXILIAR_TIPO_ASEGURADORA!$A$2:$B$19,2,0)</f>
        <v>ESTÁNDAR CLUB EUROPE LTDA</v>
      </c>
      <c r="L755" s="137">
        <v>311406</v>
      </c>
      <c r="M755" s="138">
        <v>44247</v>
      </c>
      <c r="N755" s="137">
        <v>311406</v>
      </c>
      <c r="O755" s="138">
        <v>44247</v>
      </c>
      <c r="P755" s="137">
        <v>311406</v>
      </c>
      <c r="Q755" s="138">
        <v>44247</v>
      </c>
      <c r="T755" t="str">
        <f t="shared" ca="1" si="38"/>
        <v>Vencida</v>
      </c>
      <c r="U755">
        <f t="shared" ca="1" si="39"/>
        <v>401</v>
      </c>
      <c r="V755" t="str">
        <f t="shared" ca="1" si="37"/>
        <v xml:space="preserve"> </v>
      </c>
    </row>
    <row r="756" spans="1:22">
      <c r="A756" s="3">
        <v>9004395628</v>
      </c>
      <c r="B756" s="30" t="str">
        <f>VLOOKUP(A756,EMPRESAS!$A$1:$B$245,2,0)</f>
        <v>IMPALA TERMINALS COLOMBIA S.A.S. ANTES IMPALA COLOMBIA S.A.S.</v>
      </c>
      <c r="C756" s="2" t="str">
        <f>VLOOKUP(A756,EMPRESAS!$A$1:$C$245,3,0)</f>
        <v>Carga General e H.C</v>
      </c>
      <c r="D756" s="210" t="s">
        <v>1472</v>
      </c>
      <c r="E756" s="60">
        <v>211</v>
      </c>
      <c r="F756" s="60" t="s">
        <v>651</v>
      </c>
      <c r="G756" s="60">
        <v>2503</v>
      </c>
      <c r="H756" s="60" t="s">
        <v>653</v>
      </c>
      <c r="I756" s="70" t="str">
        <f>VLOOKUP(A756,EMPRESAS!$A$1:$I$245,9,0)</f>
        <v>MAGDALENA</v>
      </c>
      <c r="J756" s="137">
        <v>15</v>
      </c>
      <c r="K756" s="71" t="str">
        <f>VLOOKUP(J756,AUXILIAR_TIPO_ASEGURADORA!$A$2:$B$19,2,0)</f>
        <v>ESTÁNDAR CLUB EUROPE LTDA</v>
      </c>
      <c r="L756" s="137">
        <v>311406</v>
      </c>
      <c r="M756" s="138">
        <v>44247</v>
      </c>
      <c r="N756" s="137">
        <v>311406</v>
      </c>
      <c r="O756" s="138">
        <v>44247</v>
      </c>
      <c r="P756" s="137">
        <v>311406</v>
      </c>
      <c r="Q756" s="138">
        <v>44247</v>
      </c>
      <c r="T756" t="str">
        <f t="shared" ca="1" si="38"/>
        <v>Vencida</v>
      </c>
      <c r="U756">
        <f t="shared" ca="1" si="39"/>
        <v>401</v>
      </c>
      <c r="V756" t="str">
        <f t="shared" ca="1" si="37"/>
        <v xml:space="preserve"> </v>
      </c>
    </row>
    <row r="757" spans="1:22">
      <c r="A757" s="3">
        <v>9004395628</v>
      </c>
      <c r="B757" s="30" t="str">
        <f>VLOOKUP(A757,EMPRESAS!$A$1:$B$245,2,0)</f>
        <v>IMPALA TERMINALS COLOMBIA S.A.S. ANTES IMPALA COLOMBIA S.A.S.</v>
      </c>
      <c r="C757" s="2" t="str">
        <f>VLOOKUP(A757,EMPRESAS!$A$1:$C$245,3,0)</f>
        <v>Carga General e H.C</v>
      </c>
      <c r="D757" s="210" t="s">
        <v>1473</v>
      </c>
      <c r="E757" s="60">
        <v>212</v>
      </c>
      <c r="F757" s="60" t="s">
        <v>651</v>
      </c>
      <c r="G757" s="60">
        <v>2503</v>
      </c>
      <c r="H757" s="60" t="s">
        <v>653</v>
      </c>
      <c r="I757" s="70" t="str">
        <f>VLOOKUP(A757,EMPRESAS!$A$1:$I$245,9,0)</f>
        <v>MAGDALENA</v>
      </c>
      <c r="J757" s="137">
        <v>15</v>
      </c>
      <c r="K757" s="71" t="str">
        <f>VLOOKUP(J757,AUXILIAR_TIPO_ASEGURADORA!$A$2:$B$19,2,0)</f>
        <v>ESTÁNDAR CLUB EUROPE LTDA</v>
      </c>
      <c r="L757" s="137">
        <v>311406</v>
      </c>
      <c r="M757" s="138">
        <v>44247</v>
      </c>
      <c r="N757" s="137">
        <v>311406</v>
      </c>
      <c r="O757" s="138">
        <v>44247</v>
      </c>
      <c r="P757" s="137">
        <v>311406</v>
      </c>
      <c r="Q757" s="138">
        <v>44247</v>
      </c>
      <c r="T757" t="str">
        <f t="shared" ca="1" si="38"/>
        <v>Vencida</v>
      </c>
      <c r="U757">
        <f t="shared" ca="1" si="39"/>
        <v>401</v>
      </c>
      <c r="V757" t="str">
        <f t="shared" ca="1" si="37"/>
        <v xml:space="preserve"> </v>
      </c>
    </row>
    <row r="758" spans="1:22">
      <c r="A758" s="3">
        <v>9004395628</v>
      </c>
      <c r="B758" s="30" t="str">
        <f>VLOOKUP(A758,EMPRESAS!$A$1:$B$245,2,0)</f>
        <v>IMPALA TERMINALS COLOMBIA S.A.S. ANTES IMPALA COLOMBIA S.A.S.</v>
      </c>
      <c r="C758" s="2" t="str">
        <f>VLOOKUP(A758,EMPRESAS!$A$1:$C$245,3,0)</f>
        <v>Carga General e H.C</v>
      </c>
      <c r="D758" s="210" t="s">
        <v>1474</v>
      </c>
      <c r="E758" s="60">
        <v>213</v>
      </c>
      <c r="F758" s="60" t="s">
        <v>651</v>
      </c>
      <c r="G758" s="60">
        <v>2503</v>
      </c>
      <c r="H758" s="60" t="s">
        <v>653</v>
      </c>
      <c r="I758" s="70" t="str">
        <f>VLOOKUP(A758,EMPRESAS!$A$1:$I$245,9,0)</f>
        <v>MAGDALENA</v>
      </c>
      <c r="J758" s="137">
        <v>15</v>
      </c>
      <c r="K758" s="71" t="str">
        <f>VLOOKUP(J758,AUXILIAR_TIPO_ASEGURADORA!$A$2:$B$19,2,0)</f>
        <v>ESTÁNDAR CLUB EUROPE LTDA</v>
      </c>
      <c r="L758" s="137">
        <v>311406</v>
      </c>
      <c r="M758" s="138">
        <v>44247</v>
      </c>
      <c r="N758" s="137">
        <v>311406</v>
      </c>
      <c r="O758" s="138">
        <v>44247</v>
      </c>
      <c r="P758" s="137">
        <v>311406</v>
      </c>
      <c r="Q758" s="138">
        <v>44247</v>
      </c>
      <c r="T758" t="str">
        <f t="shared" ca="1" si="38"/>
        <v>Vencida</v>
      </c>
      <c r="U758">
        <f t="shared" ca="1" si="39"/>
        <v>401</v>
      </c>
      <c r="V758" t="str">
        <f t="shared" ca="1" si="37"/>
        <v xml:space="preserve"> </v>
      </c>
    </row>
    <row r="759" spans="1:22">
      <c r="A759" s="3">
        <v>9004395628</v>
      </c>
      <c r="B759" s="30" t="str">
        <f>VLOOKUP(A759,EMPRESAS!$A$1:$B$245,2,0)</f>
        <v>IMPALA TERMINALS COLOMBIA S.A.S. ANTES IMPALA COLOMBIA S.A.S.</v>
      </c>
      <c r="C759" s="2" t="str">
        <f>VLOOKUP(A759,EMPRESAS!$A$1:$C$245,3,0)</f>
        <v>Carga General e H.C</v>
      </c>
      <c r="D759" s="210" t="s">
        <v>1475</v>
      </c>
      <c r="E759" s="60">
        <v>214</v>
      </c>
      <c r="F759" s="60" t="s">
        <v>651</v>
      </c>
      <c r="G759" s="60">
        <v>2503</v>
      </c>
      <c r="H759" s="60" t="s">
        <v>653</v>
      </c>
      <c r="I759" s="70" t="str">
        <f>VLOOKUP(A759,EMPRESAS!$A$1:$I$245,9,0)</f>
        <v>MAGDALENA</v>
      </c>
      <c r="J759" s="137">
        <v>15</v>
      </c>
      <c r="K759" s="71" t="str">
        <f>VLOOKUP(J759,AUXILIAR_TIPO_ASEGURADORA!$A$2:$B$19,2,0)</f>
        <v>ESTÁNDAR CLUB EUROPE LTDA</v>
      </c>
      <c r="L759" s="137">
        <v>311406</v>
      </c>
      <c r="M759" s="138">
        <v>44247</v>
      </c>
      <c r="N759" s="137">
        <v>311406</v>
      </c>
      <c r="O759" s="138">
        <v>44247</v>
      </c>
      <c r="P759" s="137">
        <v>311406</v>
      </c>
      <c r="Q759" s="138">
        <v>44247</v>
      </c>
      <c r="T759" t="str">
        <f t="shared" ca="1" si="38"/>
        <v>Vencida</v>
      </c>
      <c r="U759">
        <f t="shared" ca="1" si="39"/>
        <v>401</v>
      </c>
      <c r="V759" t="str">
        <f t="shared" ca="1" si="37"/>
        <v xml:space="preserve"> </v>
      </c>
    </row>
    <row r="760" spans="1:22">
      <c r="A760" s="3">
        <v>9004395628</v>
      </c>
      <c r="B760" s="30" t="str">
        <f>VLOOKUP(A760,EMPRESAS!$A$1:$B$245,2,0)</f>
        <v>IMPALA TERMINALS COLOMBIA S.A.S. ANTES IMPALA COLOMBIA S.A.S.</v>
      </c>
      <c r="C760" s="2" t="str">
        <f>VLOOKUP(A760,EMPRESAS!$A$1:$C$245,3,0)</f>
        <v>Carga General e H.C</v>
      </c>
      <c r="D760" s="210" t="s">
        <v>1476</v>
      </c>
      <c r="E760" s="60">
        <v>215</v>
      </c>
      <c r="F760" s="60" t="s">
        <v>651</v>
      </c>
      <c r="G760" s="60">
        <v>2503</v>
      </c>
      <c r="H760" s="60" t="s">
        <v>653</v>
      </c>
      <c r="I760" s="70" t="str">
        <f>VLOOKUP(A760,EMPRESAS!$A$1:$I$245,9,0)</f>
        <v>MAGDALENA</v>
      </c>
      <c r="J760" s="137">
        <v>15</v>
      </c>
      <c r="K760" s="71" t="str">
        <f>VLOOKUP(J760,AUXILIAR_TIPO_ASEGURADORA!$A$2:$B$19,2,0)</f>
        <v>ESTÁNDAR CLUB EUROPE LTDA</v>
      </c>
      <c r="L760" s="137">
        <v>311406</v>
      </c>
      <c r="M760" s="138">
        <v>44247</v>
      </c>
      <c r="N760" s="137">
        <v>311406</v>
      </c>
      <c r="O760" s="138">
        <v>44247</v>
      </c>
      <c r="P760" s="137">
        <v>311406</v>
      </c>
      <c r="Q760" s="138">
        <v>44247</v>
      </c>
      <c r="T760" t="str">
        <f t="shared" ca="1" si="38"/>
        <v>Vencida</v>
      </c>
      <c r="U760">
        <f t="shared" ca="1" si="39"/>
        <v>401</v>
      </c>
      <c r="V760" t="str">
        <f t="shared" ref="V760:V798" ca="1" si="40">IF(U760=-$AA$1,"Proxima a vencer"," ")</f>
        <v xml:space="preserve"> </v>
      </c>
    </row>
    <row r="761" spans="1:22">
      <c r="A761" s="3">
        <v>9004395628</v>
      </c>
      <c r="B761" s="30" t="str">
        <f>VLOOKUP(A761,EMPRESAS!$A$1:$B$245,2,0)</f>
        <v>IMPALA TERMINALS COLOMBIA S.A.S. ANTES IMPALA COLOMBIA S.A.S.</v>
      </c>
      <c r="C761" s="2" t="str">
        <f>VLOOKUP(A761,EMPRESAS!$A$1:$C$245,3,0)</f>
        <v>Carga General e H.C</v>
      </c>
      <c r="D761" s="210" t="s">
        <v>1477</v>
      </c>
      <c r="E761" s="60">
        <v>237</v>
      </c>
      <c r="F761" s="60" t="s">
        <v>651</v>
      </c>
      <c r="G761" s="60">
        <v>2503</v>
      </c>
      <c r="H761" s="60" t="s">
        <v>653</v>
      </c>
      <c r="I761" s="70" t="str">
        <f>VLOOKUP(A761,EMPRESAS!$A$1:$I$245,9,0)</f>
        <v>MAGDALENA</v>
      </c>
      <c r="J761" s="137">
        <v>15</v>
      </c>
      <c r="K761" s="71" t="str">
        <f>VLOOKUP(J761,AUXILIAR_TIPO_ASEGURADORA!$A$2:$B$19,2,0)</f>
        <v>ESTÁNDAR CLUB EUROPE LTDA</v>
      </c>
      <c r="L761" s="137">
        <v>311406</v>
      </c>
      <c r="M761" s="138">
        <v>44247</v>
      </c>
      <c r="N761" s="137">
        <v>311406</v>
      </c>
      <c r="O761" s="138">
        <v>44247</v>
      </c>
      <c r="P761" s="137">
        <v>311406</v>
      </c>
      <c r="Q761" s="138">
        <v>44247</v>
      </c>
      <c r="T761" t="str">
        <f t="shared" ca="1" si="38"/>
        <v>Vencida</v>
      </c>
      <c r="U761">
        <f t="shared" ca="1" si="39"/>
        <v>401</v>
      </c>
      <c r="V761" t="str">
        <f t="shared" ca="1" si="40"/>
        <v xml:space="preserve"> </v>
      </c>
    </row>
    <row r="762" spans="1:22">
      <c r="A762" s="3">
        <v>9004395628</v>
      </c>
      <c r="B762" s="30" t="str">
        <f>VLOOKUP(A762,EMPRESAS!$A$1:$B$245,2,0)</f>
        <v>IMPALA TERMINALS COLOMBIA S.A.S. ANTES IMPALA COLOMBIA S.A.S.</v>
      </c>
      <c r="C762" s="2" t="str">
        <f>VLOOKUP(A762,EMPRESAS!$A$1:$C$245,3,0)</f>
        <v>Carga General e H.C</v>
      </c>
      <c r="D762" s="210" t="s">
        <v>1478</v>
      </c>
      <c r="E762" s="60">
        <v>238</v>
      </c>
      <c r="F762" s="60" t="s">
        <v>651</v>
      </c>
      <c r="G762" s="60">
        <v>2503</v>
      </c>
      <c r="H762" s="60" t="s">
        <v>653</v>
      </c>
      <c r="I762" s="70" t="str">
        <f>VLOOKUP(A762,EMPRESAS!$A$1:$I$245,9,0)</f>
        <v>MAGDALENA</v>
      </c>
      <c r="J762" s="137">
        <v>15</v>
      </c>
      <c r="K762" s="71" t="str">
        <f>VLOOKUP(J762,AUXILIAR_TIPO_ASEGURADORA!$A$2:$B$19,2,0)</f>
        <v>ESTÁNDAR CLUB EUROPE LTDA</v>
      </c>
      <c r="L762" s="137">
        <v>311406</v>
      </c>
      <c r="M762" s="138">
        <v>44247</v>
      </c>
      <c r="N762" s="137">
        <v>311406</v>
      </c>
      <c r="O762" s="138">
        <v>44247</v>
      </c>
      <c r="P762" s="137">
        <v>311406</v>
      </c>
      <c r="Q762" s="138">
        <v>44247</v>
      </c>
      <c r="T762" t="str">
        <f t="shared" ca="1" si="38"/>
        <v>Vencida</v>
      </c>
      <c r="U762">
        <f t="shared" ca="1" si="39"/>
        <v>401</v>
      </c>
      <c r="V762" t="str">
        <f t="shared" ca="1" si="40"/>
        <v xml:space="preserve"> </v>
      </c>
    </row>
    <row r="763" spans="1:22">
      <c r="A763" s="3">
        <v>9004395628</v>
      </c>
      <c r="B763" s="30" t="str">
        <f>VLOOKUP(A763,EMPRESAS!$A$1:$B$245,2,0)</f>
        <v>IMPALA TERMINALS COLOMBIA S.A.S. ANTES IMPALA COLOMBIA S.A.S.</v>
      </c>
      <c r="C763" s="2" t="str">
        <f>VLOOKUP(A763,EMPRESAS!$A$1:$C$245,3,0)</f>
        <v>Carga General e H.C</v>
      </c>
      <c r="D763" s="210" t="s">
        <v>1479</v>
      </c>
      <c r="E763" s="60">
        <v>239</v>
      </c>
      <c r="F763" s="60" t="s">
        <v>651</v>
      </c>
      <c r="G763" s="60">
        <v>2503</v>
      </c>
      <c r="H763" s="60" t="s">
        <v>653</v>
      </c>
      <c r="I763" s="70" t="str">
        <f>VLOOKUP(A763,EMPRESAS!$A$1:$I$245,9,0)</f>
        <v>MAGDALENA</v>
      </c>
      <c r="J763" s="137">
        <v>15</v>
      </c>
      <c r="K763" s="71" t="str">
        <f>VLOOKUP(J763,AUXILIAR_TIPO_ASEGURADORA!$A$2:$B$19,2,0)</f>
        <v>ESTÁNDAR CLUB EUROPE LTDA</v>
      </c>
      <c r="L763" s="137">
        <v>311406</v>
      </c>
      <c r="M763" s="138">
        <v>44247</v>
      </c>
      <c r="N763" s="137">
        <v>311406</v>
      </c>
      <c r="O763" s="138">
        <v>44247</v>
      </c>
      <c r="P763" s="137">
        <v>311406</v>
      </c>
      <c r="Q763" s="138">
        <v>44247</v>
      </c>
      <c r="T763" t="str">
        <f t="shared" ca="1" si="38"/>
        <v>Vencida</v>
      </c>
      <c r="U763">
        <f t="shared" ca="1" si="39"/>
        <v>401</v>
      </c>
      <c r="V763" t="str">
        <f t="shared" ca="1" si="40"/>
        <v xml:space="preserve"> </v>
      </c>
    </row>
    <row r="764" spans="1:22">
      <c r="A764" s="3">
        <v>9004395628</v>
      </c>
      <c r="B764" s="30" t="str">
        <f>VLOOKUP(A764,EMPRESAS!$A$1:$B$245,2,0)</f>
        <v>IMPALA TERMINALS COLOMBIA S.A.S. ANTES IMPALA COLOMBIA S.A.S.</v>
      </c>
      <c r="C764" s="2" t="str">
        <f>VLOOKUP(A764,EMPRESAS!$A$1:$C$245,3,0)</f>
        <v>Carga General e H.C</v>
      </c>
      <c r="D764" s="210" t="s">
        <v>1480</v>
      </c>
      <c r="E764" s="60">
        <v>240</v>
      </c>
      <c r="F764" s="60" t="s">
        <v>651</v>
      </c>
      <c r="G764" s="60">
        <v>2503</v>
      </c>
      <c r="H764" s="60" t="s">
        <v>653</v>
      </c>
      <c r="I764" s="70" t="str">
        <f>VLOOKUP(A764,EMPRESAS!$A$1:$I$245,9,0)</f>
        <v>MAGDALENA</v>
      </c>
      <c r="J764" s="137">
        <v>15</v>
      </c>
      <c r="K764" s="71" t="str">
        <f>VLOOKUP(J764,AUXILIAR_TIPO_ASEGURADORA!$A$2:$B$19,2,0)</f>
        <v>ESTÁNDAR CLUB EUROPE LTDA</v>
      </c>
      <c r="L764" s="137">
        <v>311406</v>
      </c>
      <c r="M764" s="138">
        <v>44247</v>
      </c>
      <c r="N764" s="137">
        <v>311406</v>
      </c>
      <c r="O764" s="138">
        <v>44247</v>
      </c>
      <c r="P764" s="137">
        <v>311406</v>
      </c>
      <c r="Q764" s="138">
        <v>44247</v>
      </c>
      <c r="T764" t="str">
        <f t="shared" ca="1" si="38"/>
        <v>Vencida</v>
      </c>
      <c r="U764">
        <f t="shared" ca="1" si="39"/>
        <v>401</v>
      </c>
      <c r="V764" t="str">
        <f t="shared" ca="1" si="40"/>
        <v xml:space="preserve"> </v>
      </c>
    </row>
    <row r="765" spans="1:22">
      <c r="A765" s="3">
        <v>9004395628</v>
      </c>
      <c r="B765" s="30" t="str">
        <f>VLOOKUP(A765,EMPRESAS!$A$1:$B$245,2,0)</f>
        <v>IMPALA TERMINALS COLOMBIA S.A.S. ANTES IMPALA COLOMBIA S.A.S.</v>
      </c>
      <c r="C765" s="2" t="str">
        <f>VLOOKUP(A765,EMPRESAS!$A$1:$C$245,3,0)</f>
        <v>Carga General e H.C</v>
      </c>
      <c r="D765" s="210" t="s">
        <v>1481</v>
      </c>
      <c r="E765" s="60">
        <v>241</v>
      </c>
      <c r="F765" s="60" t="s">
        <v>651</v>
      </c>
      <c r="G765" s="60">
        <v>2503</v>
      </c>
      <c r="H765" s="60" t="s">
        <v>653</v>
      </c>
      <c r="I765" s="70" t="str">
        <f>VLOOKUP(A765,EMPRESAS!$A$1:$I$245,9,0)</f>
        <v>MAGDALENA</v>
      </c>
      <c r="J765" s="137">
        <v>15</v>
      </c>
      <c r="K765" s="71" t="str">
        <f>VLOOKUP(J765,AUXILIAR_TIPO_ASEGURADORA!$A$2:$B$19,2,0)</f>
        <v>ESTÁNDAR CLUB EUROPE LTDA</v>
      </c>
      <c r="L765" s="137">
        <v>311406</v>
      </c>
      <c r="M765" s="138">
        <v>44247</v>
      </c>
      <c r="N765" s="137">
        <v>311406</v>
      </c>
      <c r="O765" s="138">
        <v>44247</v>
      </c>
      <c r="P765" s="137">
        <v>311406</v>
      </c>
      <c r="Q765" s="138">
        <v>44247</v>
      </c>
      <c r="T765" t="str">
        <f t="shared" ca="1" si="38"/>
        <v>Vencida</v>
      </c>
      <c r="U765">
        <f t="shared" ca="1" si="39"/>
        <v>401</v>
      </c>
      <c r="V765" t="str">
        <f t="shared" ca="1" si="40"/>
        <v xml:space="preserve"> </v>
      </c>
    </row>
    <row r="766" spans="1:22">
      <c r="A766" s="3">
        <v>9004395628</v>
      </c>
      <c r="B766" s="30" t="str">
        <f>VLOOKUP(A766,EMPRESAS!$A$1:$B$245,2,0)</f>
        <v>IMPALA TERMINALS COLOMBIA S.A.S. ANTES IMPALA COLOMBIA S.A.S.</v>
      </c>
      <c r="C766" s="2" t="str">
        <f>VLOOKUP(A766,EMPRESAS!$A$1:$C$245,3,0)</f>
        <v>Carga General e H.C</v>
      </c>
      <c r="D766" s="210" t="s">
        <v>1482</v>
      </c>
      <c r="E766" s="60">
        <v>242</v>
      </c>
      <c r="F766" s="60" t="s">
        <v>651</v>
      </c>
      <c r="G766" s="60">
        <v>2503</v>
      </c>
      <c r="H766" s="60" t="s">
        <v>653</v>
      </c>
      <c r="I766" s="70" t="str">
        <f>VLOOKUP(A766,EMPRESAS!$A$1:$I$245,9,0)</f>
        <v>MAGDALENA</v>
      </c>
      <c r="J766" s="137">
        <v>15</v>
      </c>
      <c r="K766" s="71" t="str">
        <f>VLOOKUP(J766,AUXILIAR_TIPO_ASEGURADORA!$A$2:$B$19,2,0)</f>
        <v>ESTÁNDAR CLUB EUROPE LTDA</v>
      </c>
      <c r="L766" s="137">
        <v>311406</v>
      </c>
      <c r="M766" s="138">
        <v>44247</v>
      </c>
      <c r="N766" s="137">
        <v>311406</v>
      </c>
      <c r="O766" s="138">
        <v>44247</v>
      </c>
      <c r="P766" s="137">
        <v>311406</v>
      </c>
      <c r="Q766" s="138">
        <v>44247</v>
      </c>
      <c r="T766" t="str">
        <f t="shared" ca="1" si="38"/>
        <v>Vencida</v>
      </c>
      <c r="U766">
        <f t="shared" ca="1" si="39"/>
        <v>401</v>
      </c>
      <c r="V766" t="str">
        <f t="shared" ca="1" si="40"/>
        <v xml:space="preserve"> </v>
      </c>
    </row>
    <row r="767" spans="1:22">
      <c r="A767" s="3">
        <v>9004395628</v>
      </c>
      <c r="B767" s="30" t="str">
        <f>VLOOKUP(A767,EMPRESAS!$A$1:$B$245,2,0)</f>
        <v>IMPALA TERMINALS COLOMBIA S.A.S. ANTES IMPALA COLOMBIA S.A.S.</v>
      </c>
      <c r="C767" s="2" t="str">
        <f>VLOOKUP(A767,EMPRESAS!$A$1:$C$245,3,0)</f>
        <v>Carga General e H.C</v>
      </c>
      <c r="D767" s="210" t="s">
        <v>1483</v>
      </c>
      <c r="E767" s="60">
        <v>243</v>
      </c>
      <c r="F767" s="60" t="s">
        <v>651</v>
      </c>
      <c r="G767" s="60">
        <v>2503</v>
      </c>
      <c r="H767" s="60" t="s">
        <v>653</v>
      </c>
      <c r="I767" s="70" t="str">
        <f>VLOOKUP(A767,EMPRESAS!$A$1:$I$245,9,0)</f>
        <v>MAGDALENA</v>
      </c>
      <c r="J767" s="137">
        <v>15</v>
      </c>
      <c r="K767" s="71" t="str">
        <f>VLOOKUP(J767,AUXILIAR_TIPO_ASEGURADORA!$A$2:$B$19,2,0)</f>
        <v>ESTÁNDAR CLUB EUROPE LTDA</v>
      </c>
      <c r="L767" s="137">
        <v>311406</v>
      </c>
      <c r="M767" s="138">
        <v>44247</v>
      </c>
      <c r="N767" s="137">
        <v>311406</v>
      </c>
      <c r="O767" s="138">
        <v>44247</v>
      </c>
      <c r="P767" s="137">
        <v>311406</v>
      </c>
      <c r="Q767" s="138">
        <v>44247</v>
      </c>
      <c r="T767" t="str">
        <f t="shared" ca="1" si="38"/>
        <v>Vencida</v>
      </c>
      <c r="U767">
        <f t="shared" ca="1" si="39"/>
        <v>401</v>
      </c>
      <c r="V767" t="str">
        <f t="shared" ca="1" si="40"/>
        <v xml:space="preserve"> </v>
      </c>
    </row>
    <row r="768" spans="1:22">
      <c r="A768" s="3">
        <v>9004395628</v>
      </c>
      <c r="B768" s="30" t="str">
        <f>VLOOKUP(A768,EMPRESAS!$A$1:$B$245,2,0)</f>
        <v>IMPALA TERMINALS COLOMBIA S.A.S. ANTES IMPALA COLOMBIA S.A.S.</v>
      </c>
      <c r="C768" s="2" t="str">
        <f>VLOOKUP(A768,EMPRESAS!$A$1:$C$245,3,0)</f>
        <v>Carga General e H.C</v>
      </c>
      <c r="D768" s="210" t="s">
        <v>1484</v>
      </c>
      <c r="E768" s="60">
        <v>244</v>
      </c>
      <c r="F768" s="60" t="s">
        <v>651</v>
      </c>
      <c r="G768" s="60">
        <v>2503</v>
      </c>
      <c r="H768" s="60" t="s">
        <v>653</v>
      </c>
      <c r="I768" s="70" t="str">
        <f>VLOOKUP(A768,EMPRESAS!$A$1:$I$245,9,0)</f>
        <v>MAGDALENA</v>
      </c>
      <c r="J768" s="137">
        <v>15</v>
      </c>
      <c r="K768" s="71" t="str">
        <f>VLOOKUP(J768,AUXILIAR_TIPO_ASEGURADORA!$A$2:$B$19,2,0)</f>
        <v>ESTÁNDAR CLUB EUROPE LTDA</v>
      </c>
      <c r="L768" s="137">
        <v>311406</v>
      </c>
      <c r="M768" s="138">
        <v>44247</v>
      </c>
      <c r="N768" s="137">
        <v>311406</v>
      </c>
      <c r="O768" s="138">
        <v>44247</v>
      </c>
      <c r="P768" s="137">
        <v>311406</v>
      </c>
      <c r="Q768" s="138">
        <v>44247</v>
      </c>
      <c r="T768" t="str">
        <f t="shared" ca="1" si="38"/>
        <v>Vencida</v>
      </c>
      <c r="U768">
        <f t="shared" ca="1" si="39"/>
        <v>401</v>
      </c>
      <c r="V768" t="str">
        <f t="shared" ca="1" si="40"/>
        <v xml:space="preserve"> </v>
      </c>
    </row>
    <row r="769" spans="1:22">
      <c r="A769" s="3">
        <v>9004395628</v>
      </c>
      <c r="B769" s="30" t="str">
        <f>VLOOKUP(A769,EMPRESAS!$A$1:$B$245,2,0)</f>
        <v>IMPALA TERMINALS COLOMBIA S.A.S. ANTES IMPALA COLOMBIA S.A.S.</v>
      </c>
      <c r="C769" s="2" t="str">
        <f>VLOOKUP(A769,EMPRESAS!$A$1:$C$245,3,0)</f>
        <v>Carga General e H.C</v>
      </c>
      <c r="D769" s="210" t="s">
        <v>1485</v>
      </c>
      <c r="E769" s="60">
        <v>259</v>
      </c>
      <c r="F769" s="60" t="s">
        <v>651</v>
      </c>
      <c r="G769" s="60">
        <v>2503</v>
      </c>
      <c r="H769" s="60" t="s">
        <v>653</v>
      </c>
      <c r="I769" s="70" t="str">
        <f>VLOOKUP(A769,EMPRESAS!$A$1:$I$245,9,0)</f>
        <v>MAGDALENA</v>
      </c>
      <c r="J769" s="137">
        <v>15</v>
      </c>
      <c r="K769" s="71" t="str">
        <f>VLOOKUP(J769,AUXILIAR_TIPO_ASEGURADORA!$A$2:$B$19,2,0)</f>
        <v>ESTÁNDAR CLUB EUROPE LTDA</v>
      </c>
      <c r="L769" s="137">
        <v>311406</v>
      </c>
      <c r="M769" s="138">
        <v>44247</v>
      </c>
      <c r="N769" s="137">
        <v>311406</v>
      </c>
      <c r="O769" s="138">
        <v>44247</v>
      </c>
      <c r="P769" s="137">
        <v>311406</v>
      </c>
      <c r="Q769" s="138">
        <v>44247</v>
      </c>
      <c r="T769" t="str">
        <f t="shared" ca="1" si="38"/>
        <v>Vencida</v>
      </c>
      <c r="U769">
        <f t="shared" ca="1" si="39"/>
        <v>401</v>
      </c>
      <c r="V769" t="str">
        <f t="shared" ca="1" si="40"/>
        <v xml:space="preserve"> </v>
      </c>
    </row>
    <row r="770" spans="1:22">
      <c r="A770" s="3">
        <v>9004395628</v>
      </c>
      <c r="B770" s="30" t="str">
        <f>VLOOKUP(A770,EMPRESAS!$A$1:$B$245,2,0)</f>
        <v>IMPALA TERMINALS COLOMBIA S.A.S. ANTES IMPALA COLOMBIA S.A.S.</v>
      </c>
      <c r="C770" s="2" t="str">
        <f>VLOOKUP(A770,EMPRESAS!$A$1:$C$245,3,0)</f>
        <v>Carga General e H.C</v>
      </c>
      <c r="D770" s="210" t="s">
        <v>1486</v>
      </c>
      <c r="E770" s="60">
        <v>260</v>
      </c>
      <c r="F770" s="60" t="s">
        <v>651</v>
      </c>
      <c r="G770" s="60">
        <v>2503</v>
      </c>
      <c r="H770" s="60" t="s">
        <v>653</v>
      </c>
      <c r="I770" s="70" t="str">
        <f>VLOOKUP(A770,EMPRESAS!$A$1:$I$245,9,0)</f>
        <v>MAGDALENA</v>
      </c>
      <c r="J770" s="137">
        <v>15</v>
      </c>
      <c r="K770" s="71" t="str">
        <f>VLOOKUP(J770,AUXILIAR_TIPO_ASEGURADORA!$A$2:$B$19,2,0)</f>
        <v>ESTÁNDAR CLUB EUROPE LTDA</v>
      </c>
      <c r="L770" s="137">
        <v>311406</v>
      </c>
      <c r="M770" s="138">
        <v>44247</v>
      </c>
      <c r="N770" s="137">
        <v>311406</v>
      </c>
      <c r="O770" s="138">
        <v>44247</v>
      </c>
      <c r="P770" s="137">
        <v>311406</v>
      </c>
      <c r="Q770" s="138">
        <v>44247</v>
      </c>
      <c r="T770" t="str">
        <f t="shared" ca="1" si="38"/>
        <v>Vencida</v>
      </c>
      <c r="U770">
        <f t="shared" ca="1" si="39"/>
        <v>401</v>
      </c>
      <c r="V770" t="str">
        <f t="shared" ca="1" si="40"/>
        <v xml:space="preserve"> </v>
      </c>
    </row>
    <row r="771" spans="1:22">
      <c r="A771" s="3">
        <v>9004395628</v>
      </c>
      <c r="B771" s="30" t="str">
        <f>VLOOKUP(A771,EMPRESAS!$A$1:$B$245,2,0)</f>
        <v>IMPALA TERMINALS COLOMBIA S.A.S. ANTES IMPALA COLOMBIA S.A.S.</v>
      </c>
      <c r="C771" s="2" t="str">
        <f>VLOOKUP(A771,EMPRESAS!$A$1:$C$245,3,0)</f>
        <v>Carga General e H.C</v>
      </c>
      <c r="D771" s="210" t="s">
        <v>1487</v>
      </c>
      <c r="E771" s="60">
        <v>261</v>
      </c>
      <c r="F771" s="60" t="s">
        <v>651</v>
      </c>
      <c r="G771" s="60">
        <v>2503</v>
      </c>
      <c r="H771" s="60" t="s">
        <v>653</v>
      </c>
      <c r="I771" s="70" t="str">
        <f>VLOOKUP(A771,EMPRESAS!$A$1:$I$245,9,0)</f>
        <v>MAGDALENA</v>
      </c>
      <c r="J771" s="137">
        <v>15</v>
      </c>
      <c r="K771" s="71" t="str">
        <f>VLOOKUP(J771,AUXILIAR_TIPO_ASEGURADORA!$A$2:$B$19,2,0)</f>
        <v>ESTÁNDAR CLUB EUROPE LTDA</v>
      </c>
      <c r="L771" s="137">
        <v>311406</v>
      </c>
      <c r="M771" s="138">
        <v>44247</v>
      </c>
      <c r="N771" s="137">
        <v>311406</v>
      </c>
      <c r="O771" s="138">
        <v>44247</v>
      </c>
      <c r="P771" s="137">
        <v>311406</v>
      </c>
      <c r="Q771" s="138">
        <v>44247</v>
      </c>
      <c r="T771" t="str">
        <f t="shared" ref="T771:T836" ca="1" si="41">IF(O771&lt;$Y$1,"Vencida","Vigente")</f>
        <v>Vencida</v>
      </c>
      <c r="U771">
        <f t="shared" ref="U771:U836" ca="1" si="42">$Y$1-O771</f>
        <v>401</v>
      </c>
      <c r="V771" t="str">
        <f t="shared" ca="1" si="40"/>
        <v xml:space="preserve"> </v>
      </c>
    </row>
    <row r="772" spans="1:22">
      <c r="A772" s="3">
        <v>9004395628</v>
      </c>
      <c r="B772" s="30" t="str">
        <f>VLOOKUP(A772,EMPRESAS!$A$1:$B$245,2,0)</f>
        <v>IMPALA TERMINALS COLOMBIA S.A.S. ANTES IMPALA COLOMBIA S.A.S.</v>
      </c>
      <c r="C772" s="2" t="str">
        <f>VLOOKUP(A772,EMPRESAS!$A$1:$C$245,3,0)</f>
        <v>Carga General e H.C</v>
      </c>
      <c r="D772" s="210" t="s">
        <v>1488</v>
      </c>
      <c r="E772" s="60">
        <v>262</v>
      </c>
      <c r="F772" s="60" t="s">
        <v>651</v>
      </c>
      <c r="G772" s="60">
        <v>2503</v>
      </c>
      <c r="H772" s="60" t="s">
        <v>653</v>
      </c>
      <c r="I772" s="70" t="str">
        <f>VLOOKUP(A772,EMPRESAS!$A$1:$I$245,9,0)</f>
        <v>MAGDALENA</v>
      </c>
      <c r="J772" s="137">
        <v>15</v>
      </c>
      <c r="K772" s="71" t="str">
        <f>VLOOKUP(J772,AUXILIAR_TIPO_ASEGURADORA!$A$2:$B$19,2,0)</f>
        <v>ESTÁNDAR CLUB EUROPE LTDA</v>
      </c>
      <c r="L772" s="137">
        <v>311406</v>
      </c>
      <c r="M772" s="138">
        <v>44247</v>
      </c>
      <c r="N772" s="137">
        <v>311406</v>
      </c>
      <c r="O772" s="138">
        <v>44247</v>
      </c>
      <c r="P772" s="137">
        <v>311406</v>
      </c>
      <c r="Q772" s="138">
        <v>44247</v>
      </c>
      <c r="T772" t="str">
        <f t="shared" ca="1" si="41"/>
        <v>Vencida</v>
      </c>
      <c r="U772">
        <f t="shared" ca="1" si="42"/>
        <v>401</v>
      </c>
      <c r="V772" t="str">
        <f t="shared" ca="1" si="40"/>
        <v xml:space="preserve"> </v>
      </c>
    </row>
    <row r="773" spans="1:22">
      <c r="A773" s="3">
        <v>9004395628</v>
      </c>
      <c r="B773" s="30" t="str">
        <f>VLOOKUP(A773,EMPRESAS!$A$1:$B$245,2,0)</f>
        <v>IMPALA TERMINALS COLOMBIA S.A.S. ANTES IMPALA COLOMBIA S.A.S.</v>
      </c>
      <c r="C773" s="2" t="str">
        <f>VLOOKUP(A773,EMPRESAS!$A$1:$C$245,3,0)</f>
        <v>Carga General e H.C</v>
      </c>
      <c r="D773" s="210" t="s">
        <v>1489</v>
      </c>
      <c r="E773" s="60">
        <v>263</v>
      </c>
      <c r="F773" s="60" t="s">
        <v>651</v>
      </c>
      <c r="G773" s="60">
        <v>2503</v>
      </c>
      <c r="H773" s="60" t="s">
        <v>653</v>
      </c>
      <c r="I773" s="70" t="str">
        <f>VLOOKUP(A773,EMPRESAS!$A$1:$I$245,9,0)</f>
        <v>MAGDALENA</v>
      </c>
      <c r="J773" s="137">
        <v>15</v>
      </c>
      <c r="K773" s="71" t="str">
        <f>VLOOKUP(J773,AUXILIAR_TIPO_ASEGURADORA!$A$2:$B$19,2,0)</f>
        <v>ESTÁNDAR CLUB EUROPE LTDA</v>
      </c>
      <c r="L773" s="137">
        <v>311406</v>
      </c>
      <c r="M773" s="138">
        <v>44247</v>
      </c>
      <c r="N773" s="137">
        <v>311406</v>
      </c>
      <c r="O773" s="138">
        <v>44247</v>
      </c>
      <c r="P773" s="137">
        <v>311406</v>
      </c>
      <c r="Q773" s="138">
        <v>44247</v>
      </c>
      <c r="T773" t="str">
        <f t="shared" ca="1" si="41"/>
        <v>Vencida</v>
      </c>
      <c r="U773">
        <f t="shared" ca="1" si="42"/>
        <v>401</v>
      </c>
      <c r="V773" t="str">
        <f t="shared" ca="1" si="40"/>
        <v xml:space="preserve"> </v>
      </c>
    </row>
    <row r="774" spans="1:22">
      <c r="A774" s="3">
        <v>9004395628</v>
      </c>
      <c r="B774" s="30" t="str">
        <f>VLOOKUP(A774,EMPRESAS!$A$1:$B$245,2,0)</f>
        <v>IMPALA TERMINALS COLOMBIA S.A.S. ANTES IMPALA COLOMBIA S.A.S.</v>
      </c>
      <c r="C774" s="2" t="str">
        <f>VLOOKUP(A774,EMPRESAS!$A$1:$C$245,3,0)</f>
        <v>Carga General e H.C</v>
      </c>
      <c r="D774" s="210" t="s">
        <v>1490</v>
      </c>
      <c r="E774" s="60">
        <v>264</v>
      </c>
      <c r="F774" s="60" t="s">
        <v>651</v>
      </c>
      <c r="G774" s="60">
        <v>2503</v>
      </c>
      <c r="H774" s="60" t="s">
        <v>653</v>
      </c>
      <c r="I774" s="70" t="str">
        <f>VLOOKUP(A774,EMPRESAS!$A$1:$I$245,9,0)</f>
        <v>MAGDALENA</v>
      </c>
      <c r="J774" s="137">
        <v>15</v>
      </c>
      <c r="K774" s="71" t="str">
        <f>VLOOKUP(J774,AUXILIAR_TIPO_ASEGURADORA!$A$2:$B$19,2,0)</f>
        <v>ESTÁNDAR CLUB EUROPE LTDA</v>
      </c>
      <c r="L774" s="137">
        <v>311406</v>
      </c>
      <c r="M774" s="138">
        <v>44247</v>
      </c>
      <c r="N774" s="137">
        <v>311406</v>
      </c>
      <c r="O774" s="138">
        <v>44247</v>
      </c>
      <c r="P774" s="137">
        <v>311406</v>
      </c>
      <c r="Q774" s="138">
        <v>44247</v>
      </c>
      <c r="T774" t="str">
        <f t="shared" ca="1" si="41"/>
        <v>Vencida</v>
      </c>
      <c r="U774">
        <f t="shared" ca="1" si="42"/>
        <v>401</v>
      </c>
      <c r="V774" t="str">
        <f t="shared" ca="1" si="40"/>
        <v xml:space="preserve"> </v>
      </c>
    </row>
    <row r="775" spans="1:22">
      <c r="A775" s="3">
        <v>9004395628</v>
      </c>
      <c r="B775" s="30" t="str">
        <f>VLOOKUP(A775,EMPRESAS!$A$1:$B$245,2,0)</f>
        <v>IMPALA TERMINALS COLOMBIA S.A.S. ANTES IMPALA COLOMBIA S.A.S.</v>
      </c>
      <c r="C775" s="2" t="str">
        <f>VLOOKUP(A775,EMPRESAS!$A$1:$C$245,3,0)</f>
        <v>Carga General e H.C</v>
      </c>
      <c r="D775" s="210" t="s">
        <v>1491</v>
      </c>
      <c r="E775" s="60">
        <v>265</v>
      </c>
      <c r="F775" s="60" t="s">
        <v>651</v>
      </c>
      <c r="G775" s="60">
        <v>2503</v>
      </c>
      <c r="H775" s="60" t="s">
        <v>653</v>
      </c>
      <c r="I775" s="70" t="str">
        <f>VLOOKUP(A775,EMPRESAS!$A$1:$I$245,9,0)</f>
        <v>MAGDALENA</v>
      </c>
      <c r="J775" s="137">
        <v>15</v>
      </c>
      <c r="K775" s="71" t="str">
        <f>VLOOKUP(J775,AUXILIAR_TIPO_ASEGURADORA!$A$2:$B$19,2,0)</f>
        <v>ESTÁNDAR CLUB EUROPE LTDA</v>
      </c>
      <c r="L775" s="137">
        <v>311406</v>
      </c>
      <c r="M775" s="138">
        <v>44247</v>
      </c>
      <c r="N775" s="137">
        <v>311406</v>
      </c>
      <c r="O775" s="138">
        <v>44247</v>
      </c>
      <c r="P775" s="137">
        <v>311406</v>
      </c>
      <c r="Q775" s="138">
        <v>44247</v>
      </c>
      <c r="T775" t="str">
        <f t="shared" ca="1" si="41"/>
        <v>Vencida</v>
      </c>
      <c r="U775">
        <f t="shared" ca="1" si="42"/>
        <v>401</v>
      </c>
      <c r="V775" t="str">
        <f t="shared" ca="1" si="40"/>
        <v xml:space="preserve"> </v>
      </c>
    </row>
    <row r="776" spans="1:22">
      <c r="A776" s="3">
        <v>9004395628</v>
      </c>
      <c r="B776" s="30" t="str">
        <f>VLOOKUP(A776,EMPRESAS!$A$1:$B$245,2,0)</f>
        <v>IMPALA TERMINALS COLOMBIA S.A.S. ANTES IMPALA COLOMBIA S.A.S.</v>
      </c>
      <c r="C776" s="2" t="str">
        <f>VLOOKUP(A776,EMPRESAS!$A$1:$C$245,3,0)</f>
        <v>Carga General e H.C</v>
      </c>
      <c r="D776" s="210" t="s">
        <v>1492</v>
      </c>
      <c r="E776" s="60">
        <v>266</v>
      </c>
      <c r="F776" s="60" t="s">
        <v>651</v>
      </c>
      <c r="G776" s="60">
        <v>2503</v>
      </c>
      <c r="H776" s="60" t="s">
        <v>653</v>
      </c>
      <c r="I776" s="70" t="str">
        <f>VLOOKUP(A776,EMPRESAS!$A$1:$I$245,9,0)</f>
        <v>MAGDALENA</v>
      </c>
      <c r="J776" s="137">
        <v>15</v>
      </c>
      <c r="K776" s="71" t="str">
        <f>VLOOKUP(J776,AUXILIAR_TIPO_ASEGURADORA!$A$2:$B$19,2,0)</f>
        <v>ESTÁNDAR CLUB EUROPE LTDA</v>
      </c>
      <c r="L776" s="137">
        <v>311406</v>
      </c>
      <c r="M776" s="138">
        <v>44247</v>
      </c>
      <c r="N776" s="137">
        <v>311406</v>
      </c>
      <c r="O776" s="138">
        <v>44247</v>
      </c>
      <c r="P776" s="137">
        <v>311406</v>
      </c>
      <c r="Q776" s="138">
        <v>44247</v>
      </c>
      <c r="T776" t="str">
        <f t="shared" ca="1" si="41"/>
        <v>Vencida</v>
      </c>
      <c r="U776">
        <f t="shared" ca="1" si="42"/>
        <v>401</v>
      </c>
      <c r="V776" t="str">
        <f t="shared" ca="1" si="40"/>
        <v xml:space="preserve"> </v>
      </c>
    </row>
    <row r="777" spans="1:22">
      <c r="A777" s="3">
        <v>9004395628</v>
      </c>
      <c r="B777" s="30" t="str">
        <f>VLOOKUP(A777,EMPRESAS!$A$1:$B$245,2,0)</f>
        <v>IMPALA TERMINALS COLOMBIA S.A.S. ANTES IMPALA COLOMBIA S.A.S.</v>
      </c>
      <c r="C777" s="2" t="str">
        <f>VLOOKUP(A777,EMPRESAS!$A$1:$C$245,3,0)</f>
        <v>Carga General e H.C</v>
      </c>
      <c r="D777" s="210" t="s">
        <v>1493</v>
      </c>
      <c r="E777" s="60">
        <v>267</v>
      </c>
      <c r="F777" s="60" t="s">
        <v>651</v>
      </c>
      <c r="G777" s="60">
        <v>2503</v>
      </c>
      <c r="H777" s="60" t="s">
        <v>653</v>
      </c>
      <c r="I777" s="70" t="str">
        <f>VLOOKUP(A777,EMPRESAS!$A$1:$I$245,9,0)</f>
        <v>MAGDALENA</v>
      </c>
      <c r="J777" s="137">
        <v>15</v>
      </c>
      <c r="K777" s="71" t="str">
        <f>VLOOKUP(J777,AUXILIAR_TIPO_ASEGURADORA!$A$2:$B$19,2,0)</f>
        <v>ESTÁNDAR CLUB EUROPE LTDA</v>
      </c>
      <c r="L777" s="137">
        <v>311406</v>
      </c>
      <c r="M777" s="138">
        <v>44247</v>
      </c>
      <c r="N777" s="137">
        <v>311406</v>
      </c>
      <c r="O777" s="138">
        <v>44247</v>
      </c>
      <c r="P777" s="137">
        <v>311406</v>
      </c>
      <c r="Q777" s="138">
        <v>44247</v>
      </c>
      <c r="T777" t="str">
        <f t="shared" ca="1" si="41"/>
        <v>Vencida</v>
      </c>
      <c r="U777">
        <f t="shared" ca="1" si="42"/>
        <v>401</v>
      </c>
      <c r="V777" t="str">
        <f t="shared" ca="1" si="40"/>
        <v xml:space="preserve"> </v>
      </c>
    </row>
    <row r="778" spans="1:22">
      <c r="A778" s="3">
        <v>9004395628</v>
      </c>
      <c r="B778" s="30" t="str">
        <f>VLOOKUP(A778,EMPRESAS!$A$1:$B$245,2,0)</f>
        <v>IMPALA TERMINALS COLOMBIA S.A.S. ANTES IMPALA COLOMBIA S.A.S.</v>
      </c>
      <c r="C778" s="2" t="str">
        <f>VLOOKUP(A778,EMPRESAS!$A$1:$C$245,3,0)</f>
        <v>Carga General e H.C</v>
      </c>
      <c r="D778" s="210" t="s">
        <v>1494</v>
      </c>
      <c r="E778" s="60">
        <v>268</v>
      </c>
      <c r="F778" s="60" t="s">
        <v>651</v>
      </c>
      <c r="G778" s="60">
        <v>2503</v>
      </c>
      <c r="H778" s="60" t="s">
        <v>653</v>
      </c>
      <c r="I778" s="70" t="str">
        <f>VLOOKUP(A778,EMPRESAS!$A$1:$I$245,9,0)</f>
        <v>MAGDALENA</v>
      </c>
      <c r="J778" s="137">
        <v>15</v>
      </c>
      <c r="K778" s="71" t="str">
        <f>VLOOKUP(J778,AUXILIAR_TIPO_ASEGURADORA!$A$2:$B$19,2,0)</f>
        <v>ESTÁNDAR CLUB EUROPE LTDA</v>
      </c>
      <c r="L778" s="137">
        <v>311406</v>
      </c>
      <c r="M778" s="138">
        <v>44247</v>
      </c>
      <c r="N778" s="137">
        <v>311406</v>
      </c>
      <c r="O778" s="138">
        <v>44247</v>
      </c>
      <c r="P778" s="137">
        <v>311406</v>
      </c>
      <c r="Q778" s="138">
        <v>44247</v>
      </c>
      <c r="T778" t="str">
        <f t="shared" ca="1" si="41"/>
        <v>Vencida</v>
      </c>
      <c r="U778">
        <f t="shared" ca="1" si="42"/>
        <v>401</v>
      </c>
      <c r="V778" t="str">
        <f t="shared" ca="1" si="40"/>
        <v xml:space="preserve"> </v>
      </c>
    </row>
    <row r="779" spans="1:22">
      <c r="A779" s="3">
        <v>9004395628</v>
      </c>
      <c r="B779" s="30" t="str">
        <f>VLOOKUP(A779,EMPRESAS!$A$1:$B$245,2,0)</f>
        <v>IMPALA TERMINALS COLOMBIA S.A.S. ANTES IMPALA COLOMBIA S.A.S.</v>
      </c>
      <c r="C779" s="2" t="str">
        <f>VLOOKUP(A779,EMPRESAS!$A$1:$C$245,3,0)</f>
        <v>Carga General e H.C</v>
      </c>
      <c r="D779" s="22" t="s">
        <v>1495</v>
      </c>
      <c r="E779" s="60">
        <v>279</v>
      </c>
      <c r="F779" s="60" t="s">
        <v>651</v>
      </c>
      <c r="G779" s="60">
        <v>2503</v>
      </c>
      <c r="H779" s="60" t="s">
        <v>653</v>
      </c>
      <c r="I779" s="70" t="str">
        <f>VLOOKUP(A779,EMPRESAS!$A$1:$I$245,9,0)</f>
        <v>MAGDALENA</v>
      </c>
      <c r="J779" s="137">
        <v>15</v>
      </c>
      <c r="K779" s="71" t="str">
        <f>VLOOKUP(J779,AUXILIAR_TIPO_ASEGURADORA!$A$2:$B$19,2,0)</f>
        <v>ESTÁNDAR CLUB EUROPE LTDA</v>
      </c>
      <c r="L779" s="137">
        <v>311406</v>
      </c>
      <c r="M779" s="138">
        <v>44247</v>
      </c>
      <c r="N779" s="137">
        <v>311406</v>
      </c>
      <c r="O779" s="138">
        <v>44247</v>
      </c>
      <c r="P779" s="137">
        <v>311406</v>
      </c>
      <c r="Q779" s="138">
        <v>44247</v>
      </c>
      <c r="T779" t="str">
        <f t="shared" ca="1" si="41"/>
        <v>Vencida</v>
      </c>
      <c r="U779">
        <f t="shared" ca="1" si="42"/>
        <v>401</v>
      </c>
      <c r="V779" t="str">
        <f t="shared" ca="1" si="40"/>
        <v xml:space="preserve"> </v>
      </c>
    </row>
    <row r="780" spans="1:22">
      <c r="A780" s="3">
        <v>9004395628</v>
      </c>
      <c r="B780" s="30" t="str">
        <f>VLOOKUP(A780,EMPRESAS!$A$1:$B$245,2,0)</f>
        <v>IMPALA TERMINALS COLOMBIA S.A.S. ANTES IMPALA COLOMBIA S.A.S.</v>
      </c>
      <c r="C780" s="2" t="str">
        <f>VLOOKUP(A780,EMPRESAS!$A$1:$C$245,3,0)</f>
        <v>Carga General e H.C</v>
      </c>
      <c r="D780" s="22" t="s">
        <v>1496</v>
      </c>
      <c r="E780" s="60">
        <v>280</v>
      </c>
      <c r="F780" s="60" t="s">
        <v>651</v>
      </c>
      <c r="G780" s="60">
        <v>2503</v>
      </c>
      <c r="H780" s="60" t="s">
        <v>653</v>
      </c>
      <c r="I780" s="70" t="str">
        <f>VLOOKUP(A780,EMPRESAS!$A$1:$I$245,9,0)</f>
        <v>MAGDALENA</v>
      </c>
      <c r="J780" s="137">
        <v>15</v>
      </c>
      <c r="K780" s="71" t="str">
        <f>VLOOKUP(J780,AUXILIAR_TIPO_ASEGURADORA!$A$2:$B$19,2,0)</f>
        <v>ESTÁNDAR CLUB EUROPE LTDA</v>
      </c>
      <c r="L780" s="137">
        <v>311406</v>
      </c>
      <c r="M780" s="138">
        <v>44247</v>
      </c>
      <c r="N780" s="137">
        <v>311406</v>
      </c>
      <c r="O780" s="138">
        <v>44247</v>
      </c>
      <c r="P780" s="137">
        <v>311406</v>
      </c>
      <c r="Q780" s="138">
        <v>44247</v>
      </c>
      <c r="T780" t="str">
        <f t="shared" ca="1" si="41"/>
        <v>Vencida</v>
      </c>
      <c r="U780">
        <f t="shared" ca="1" si="42"/>
        <v>401</v>
      </c>
      <c r="V780" t="str">
        <f t="shared" ca="1" si="40"/>
        <v xml:space="preserve"> </v>
      </c>
    </row>
    <row r="781" spans="1:22">
      <c r="A781" s="3">
        <v>9004395628</v>
      </c>
      <c r="B781" s="30" t="str">
        <f>VLOOKUP(A781,EMPRESAS!$A$1:$B$245,2,0)</f>
        <v>IMPALA TERMINALS COLOMBIA S.A.S. ANTES IMPALA COLOMBIA S.A.S.</v>
      </c>
      <c r="C781" s="2" t="str">
        <f>VLOOKUP(A781,EMPRESAS!$A$1:$C$245,3,0)</f>
        <v>Carga General e H.C</v>
      </c>
      <c r="D781" s="22" t="s">
        <v>1497</v>
      </c>
      <c r="E781" s="60">
        <v>281</v>
      </c>
      <c r="F781" s="60" t="s">
        <v>651</v>
      </c>
      <c r="G781" s="60">
        <v>2503</v>
      </c>
      <c r="H781" s="60" t="s">
        <v>653</v>
      </c>
      <c r="I781" s="70" t="str">
        <f>VLOOKUP(A781,EMPRESAS!$A$1:$I$245,9,0)</f>
        <v>MAGDALENA</v>
      </c>
      <c r="J781" s="137">
        <v>15</v>
      </c>
      <c r="K781" s="71" t="str">
        <f>VLOOKUP(J781,AUXILIAR_TIPO_ASEGURADORA!$A$2:$B$19,2,0)</f>
        <v>ESTÁNDAR CLUB EUROPE LTDA</v>
      </c>
      <c r="L781" s="137">
        <v>311406</v>
      </c>
      <c r="M781" s="138">
        <v>44247</v>
      </c>
      <c r="N781" s="137">
        <v>311406</v>
      </c>
      <c r="O781" s="138">
        <v>44247</v>
      </c>
      <c r="P781" s="137">
        <v>311406</v>
      </c>
      <c r="Q781" s="138">
        <v>44247</v>
      </c>
      <c r="T781" t="str">
        <f t="shared" ca="1" si="41"/>
        <v>Vencida</v>
      </c>
      <c r="U781">
        <f t="shared" ca="1" si="42"/>
        <v>401</v>
      </c>
      <c r="V781" t="str">
        <f t="shared" ca="1" si="40"/>
        <v xml:space="preserve"> </v>
      </c>
    </row>
    <row r="782" spans="1:22">
      <c r="A782" s="3">
        <v>9004395628</v>
      </c>
      <c r="B782" s="30" t="str">
        <f>VLOOKUP(A782,EMPRESAS!$A$1:$B$245,2,0)</f>
        <v>IMPALA TERMINALS COLOMBIA S.A.S. ANTES IMPALA COLOMBIA S.A.S.</v>
      </c>
      <c r="C782" s="2" t="str">
        <f>VLOOKUP(A782,EMPRESAS!$A$1:$C$245,3,0)</f>
        <v>Carga General e H.C</v>
      </c>
      <c r="D782" s="22" t="s">
        <v>1498</v>
      </c>
      <c r="E782" s="60">
        <v>282</v>
      </c>
      <c r="F782" s="60" t="s">
        <v>651</v>
      </c>
      <c r="G782" s="60">
        <v>2503</v>
      </c>
      <c r="H782" s="60" t="s">
        <v>653</v>
      </c>
      <c r="I782" s="70" t="str">
        <f>VLOOKUP(A782,EMPRESAS!$A$1:$I$245,9,0)</f>
        <v>MAGDALENA</v>
      </c>
      <c r="J782" s="137">
        <v>15</v>
      </c>
      <c r="K782" s="71" t="str">
        <f>VLOOKUP(J782,AUXILIAR_TIPO_ASEGURADORA!$A$2:$B$19,2,0)</f>
        <v>ESTÁNDAR CLUB EUROPE LTDA</v>
      </c>
      <c r="L782" s="137">
        <v>311406</v>
      </c>
      <c r="M782" s="138">
        <v>44247</v>
      </c>
      <c r="N782" s="137">
        <v>311406</v>
      </c>
      <c r="O782" s="138">
        <v>44247</v>
      </c>
      <c r="P782" s="137">
        <v>311406</v>
      </c>
      <c r="Q782" s="138">
        <v>44247</v>
      </c>
      <c r="T782" t="str">
        <f t="shared" ca="1" si="41"/>
        <v>Vencida</v>
      </c>
      <c r="U782">
        <f t="shared" ca="1" si="42"/>
        <v>401</v>
      </c>
      <c r="V782" t="str">
        <f t="shared" ca="1" si="40"/>
        <v xml:space="preserve"> </v>
      </c>
    </row>
    <row r="783" spans="1:22">
      <c r="A783" s="3">
        <v>9004395628</v>
      </c>
      <c r="B783" s="30" t="str">
        <f>VLOOKUP(A783,EMPRESAS!$A$1:$B$245,2,0)</f>
        <v>IMPALA TERMINALS COLOMBIA S.A.S. ANTES IMPALA COLOMBIA S.A.S.</v>
      </c>
      <c r="C783" s="2" t="str">
        <f>VLOOKUP(A783,EMPRESAS!$A$1:$C$245,3,0)</f>
        <v>Carga General e H.C</v>
      </c>
      <c r="D783" s="22" t="s">
        <v>1499</v>
      </c>
      <c r="E783" s="60">
        <v>283</v>
      </c>
      <c r="F783" s="60" t="s">
        <v>651</v>
      </c>
      <c r="G783" s="60">
        <v>2503</v>
      </c>
      <c r="H783" s="60" t="s">
        <v>653</v>
      </c>
      <c r="I783" s="70" t="str">
        <f>VLOOKUP(A783,EMPRESAS!$A$1:$I$245,9,0)</f>
        <v>MAGDALENA</v>
      </c>
      <c r="J783" s="137">
        <v>15</v>
      </c>
      <c r="K783" s="71" t="str">
        <f>VLOOKUP(J783,AUXILIAR_TIPO_ASEGURADORA!$A$2:$B$19,2,0)</f>
        <v>ESTÁNDAR CLUB EUROPE LTDA</v>
      </c>
      <c r="L783" s="137">
        <v>311406</v>
      </c>
      <c r="M783" s="138">
        <v>44247</v>
      </c>
      <c r="N783" s="137">
        <v>311406</v>
      </c>
      <c r="O783" s="138">
        <v>44247</v>
      </c>
      <c r="P783" s="137">
        <v>311406</v>
      </c>
      <c r="Q783" s="138">
        <v>44247</v>
      </c>
      <c r="T783" t="str">
        <f t="shared" ca="1" si="41"/>
        <v>Vencida</v>
      </c>
      <c r="U783">
        <f t="shared" ca="1" si="42"/>
        <v>401</v>
      </c>
      <c r="V783" t="str">
        <f t="shared" ca="1" si="40"/>
        <v xml:space="preserve"> </v>
      </c>
    </row>
    <row r="784" spans="1:22">
      <c r="A784" s="3">
        <v>9004395628</v>
      </c>
      <c r="B784" s="30" t="str">
        <f>VLOOKUP(A784,EMPRESAS!$A$1:$B$245,2,0)</f>
        <v>IMPALA TERMINALS COLOMBIA S.A.S. ANTES IMPALA COLOMBIA S.A.S.</v>
      </c>
      <c r="C784" s="2" t="str">
        <f>VLOOKUP(A784,EMPRESAS!$A$1:$C$245,3,0)</f>
        <v>Carga General e H.C</v>
      </c>
      <c r="D784" s="22" t="s">
        <v>1500</v>
      </c>
      <c r="E784" s="60">
        <v>284</v>
      </c>
      <c r="F784" s="60" t="s">
        <v>651</v>
      </c>
      <c r="G784" s="60">
        <v>2503</v>
      </c>
      <c r="H784" s="60" t="s">
        <v>653</v>
      </c>
      <c r="I784" s="70" t="str">
        <f>VLOOKUP(A784,EMPRESAS!$A$1:$I$245,9,0)</f>
        <v>MAGDALENA</v>
      </c>
      <c r="J784" s="137">
        <v>15</v>
      </c>
      <c r="K784" s="71" t="str">
        <f>VLOOKUP(J784,AUXILIAR_TIPO_ASEGURADORA!$A$2:$B$19,2,0)</f>
        <v>ESTÁNDAR CLUB EUROPE LTDA</v>
      </c>
      <c r="L784" s="137">
        <v>311406</v>
      </c>
      <c r="M784" s="138">
        <v>44247</v>
      </c>
      <c r="N784" s="137">
        <v>311406</v>
      </c>
      <c r="O784" s="138">
        <v>44247</v>
      </c>
      <c r="P784" s="137">
        <v>311406</v>
      </c>
      <c r="Q784" s="138">
        <v>44247</v>
      </c>
      <c r="T784" t="str">
        <f t="shared" ca="1" si="41"/>
        <v>Vencida</v>
      </c>
      <c r="U784">
        <f t="shared" ca="1" si="42"/>
        <v>401</v>
      </c>
      <c r="V784" t="str">
        <f t="shared" ca="1" si="40"/>
        <v xml:space="preserve"> </v>
      </c>
    </row>
    <row r="785" spans="1:22">
      <c r="A785" s="3">
        <v>9004395628</v>
      </c>
      <c r="B785" s="30" t="str">
        <f>VLOOKUP(A785,EMPRESAS!$A$1:$B$245,2,0)</f>
        <v>IMPALA TERMINALS COLOMBIA S.A.S. ANTES IMPALA COLOMBIA S.A.S.</v>
      </c>
      <c r="C785" s="2" t="str">
        <f>VLOOKUP(A785,EMPRESAS!$A$1:$C$245,3,0)</f>
        <v>Carga General e H.C</v>
      </c>
      <c r="D785" s="22" t="s">
        <v>1501</v>
      </c>
      <c r="E785" s="125">
        <v>285</v>
      </c>
      <c r="F785" s="60" t="s">
        <v>651</v>
      </c>
      <c r="G785" s="60">
        <v>2503</v>
      </c>
      <c r="H785" s="60" t="s">
        <v>653</v>
      </c>
      <c r="I785" s="70" t="str">
        <f>VLOOKUP(A785,EMPRESAS!$A$1:$I$245,9,0)</f>
        <v>MAGDALENA</v>
      </c>
      <c r="J785" s="137">
        <v>15</v>
      </c>
      <c r="K785" s="71" t="str">
        <f>VLOOKUP(J785,AUXILIAR_TIPO_ASEGURADORA!$A$2:$B$19,2,0)</f>
        <v>ESTÁNDAR CLUB EUROPE LTDA</v>
      </c>
      <c r="L785" s="137">
        <v>311406</v>
      </c>
      <c r="M785" s="138">
        <v>44247</v>
      </c>
      <c r="N785" s="137">
        <v>311406</v>
      </c>
      <c r="O785" s="138">
        <v>44247</v>
      </c>
      <c r="P785" s="137">
        <v>311406</v>
      </c>
      <c r="Q785" s="138">
        <v>44247</v>
      </c>
      <c r="T785" t="str">
        <f t="shared" ca="1" si="41"/>
        <v>Vencida</v>
      </c>
      <c r="U785">
        <f t="shared" ca="1" si="42"/>
        <v>401</v>
      </c>
      <c r="V785" t="str">
        <f t="shared" ca="1" si="40"/>
        <v xml:space="preserve"> </v>
      </c>
    </row>
    <row r="786" spans="1:22">
      <c r="A786" s="3">
        <v>9004395628</v>
      </c>
      <c r="B786" s="30" t="str">
        <f>VLOOKUP(A786,EMPRESAS!$A$1:$B$245,2,0)</f>
        <v>IMPALA TERMINALS COLOMBIA S.A.S. ANTES IMPALA COLOMBIA S.A.S.</v>
      </c>
      <c r="C786" s="2" t="str">
        <f>VLOOKUP(A786,EMPRESAS!$A$1:$C$245,3,0)</f>
        <v>Carga General e H.C</v>
      </c>
      <c r="D786" s="22" t="s">
        <v>1502</v>
      </c>
      <c r="E786" s="60">
        <v>306</v>
      </c>
      <c r="F786" s="60" t="s">
        <v>651</v>
      </c>
      <c r="G786" s="60">
        <v>2503</v>
      </c>
      <c r="H786" s="60" t="s">
        <v>653</v>
      </c>
      <c r="I786" s="70" t="str">
        <f>VLOOKUP(A786,EMPRESAS!$A$1:$I$245,9,0)</f>
        <v>MAGDALENA</v>
      </c>
      <c r="J786" s="137">
        <v>15</v>
      </c>
      <c r="K786" s="71" t="str">
        <f>VLOOKUP(J786,AUXILIAR_TIPO_ASEGURADORA!$A$2:$B$19,2,0)</f>
        <v>ESTÁNDAR CLUB EUROPE LTDA</v>
      </c>
      <c r="L786" s="137">
        <v>311406</v>
      </c>
      <c r="M786" s="138">
        <v>44247</v>
      </c>
      <c r="N786" s="137">
        <v>311406</v>
      </c>
      <c r="O786" s="138">
        <v>44247</v>
      </c>
      <c r="P786" s="137">
        <v>311406</v>
      </c>
      <c r="Q786" s="138">
        <v>44247</v>
      </c>
      <c r="T786" t="str">
        <f t="shared" ca="1" si="41"/>
        <v>Vencida</v>
      </c>
      <c r="U786">
        <f t="shared" ca="1" si="42"/>
        <v>401</v>
      </c>
      <c r="V786" t="str">
        <f t="shared" ca="1" si="40"/>
        <v xml:space="preserve"> </v>
      </c>
    </row>
    <row r="787" spans="1:22">
      <c r="A787" s="3">
        <v>9004395628</v>
      </c>
      <c r="B787" s="30" t="str">
        <f>VLOOKUP(A787,EMPRESAS!$A$1:$B$245,2,0)</f>
        <v>IMPALA TERMINALS COLOMBIA S.A.S. ANTES IMPALA COLOMBIA S.A.S.</v>
      </c>
      <c r="C787" s="2" t="str">
        <f>VLOOKUP(A787,EMPRESAS!$A$1:$C$245,3,0)</f>
        <v>Carga General e H.C</v>
      </c>
      <c r="D787" s="22" t="s">
        <v>1503</v>
      </c>
      <c r="E787" s="60">
        <v>307</v>
      </c>
      <c r="F787" s="60" t="s">
        <v>651</v>
      </c>
      <c r="G787" s="60">
        <v>2503</v>
      </c>
      <c r="H787" s="60" t="s">
        <v>653</v>
      </c>
      <c r="I787" s="70" t="str">
        <f>VLOOKUP(A787,EMPRESAS!$A$1:$I$245,9,0)</f>
        <v>MAGDALENA</v>
      </c>
      <c r="J787" s="137">
        <v>15</v>
      </c>
      <c r="K787" s="71" t="str">
        <f>VLOOKUP(J787,AUXILIAR_TIPO_ASEGURADORA!$A$2:$B$19,2,0)</f>
        <v>ESTÁNDAR CLUB EUROPE LTDA</v>
      </c>
      <c r="L787" s="137">
        <v>311406</v>
      </c>
      <c r="M787" s="138">
        <v>44247</v>
      </c>
      <c r="N787" s="137">
        <v>311406</v>
      </c>
      <c r="O787" s="138">
        <v>44247</v>
      </c>
      <c r="P787" s="137">
        <v>311406</v>
      </c>
      <c r="Q787" s="138">
        <v>44247</v>
      </c>
      <c r="T787" t="str">
        <f t="shared" ca="1" si="41"/>
        <v>Vencida</v>
      </c>
      <c r="U787">
        <f t="shared" ca="1" si="42"/>
        <v>401</v>
      </c>
      <c r="V787" t="str">
        <f t="shared" ca="1" si="40"/>
        <v xml:space="preserve"> </v>
      </c>
    </row>
    <row r="788" spans="1:22">
      <c r="A788" s="3">
        <v>9004395628</v>
      </c>
      <c r="B788" s="30" t="str">
        <f>VLOOKUP(A788,EMPRESAS!$A$1:$B$245,2,0)</f>
        <v>IMPALA TERMINALS COLOMBIA S.A.S. ANTES IMPALA COLOMBIA S.A.S.</v>
      </c>
      <c r="C788" s="2" t="str">
        <f>VLOOKUP(A788,EMPRESAS!$A$1:$C$245,3,0)</f>
        <v>Carga General e H.C</v>
      </c>
      <c r="D788" s="22" t="s">
        <v>1504</v>
      </c>
      <c r="E788" s="60">
        <v>308</v>
      </c>
      <c r="F788" s="60" t="s">
        <v>651</v>
      </c>
      <c r="G788" s="60">
        <v>2503</v>
      </c>
      <c r="H788" s="60" t="s">
        <v>653</v>
      </c>
      <c r="I788" s="70" t="str">
        <f>VLOOKUP(A788,EMPRESAS!$A$1:$I$245,9,0)</f>
        <v>MAGDALENA</v>
      </c>
      <c r="J788" s="137">
        <v>15</v>
      </c>
      <c r="K788" s="71" t="str">
        <f>VLOOKUP(J788,AUXILIAR_TIPO_ASEGURADORA!$A$2:$B$19,2,0)</f>
        <v>ESTÁNDAR CLUB EUROPE LTDA</v>
      </c>
      <c r="L788" s="137">
        <v>311406</v>
      </c>
      <c r="M788" s="138">
        <v>44247</v>
      </c>
      <c r="N788" s="137">
        <v>311406</v>
      </c>
      <c r="O788" s="138">
        <v>44247</v>
      </c>
      <c r="P788" s="137">
        <v>311406</v>
      </c>
      <c r="Q788" s="138">
        <v>44247</v>
      </c>
      <c r="T788" t="str">
        <f t="shared" ca="1" si="41"/>
        <v>Vencida</v>
      </c>
      <c r="U788">
        <f t="shared" ca="1" si="42"/>
        <v>401</v>
      </c>
      <c r="V788" t="str">
        <f t="shared" ca="1" si="40"/>
        <v xml:space="preserve"> </v>
      </c>
    </row>
    <row r="789" spans="1:22">
      <c r="A789" s="3">
        <v>9004395628</v>
      </c>
      <c r="B789" s="30" t="str">
        <f>VLOOKUP(A789,EMPRESAS!$A$1:$B$245,2,0)</f>
        <v>IMPALA TERMINALS COLOMBIA S.A.S. ANTES IMPALA COLOMBIA S.A.S.</v>
      </c>
      <c r="C789" s="2" t="str">
        <f>VLOOKUP(A789,EMPRESAS!$A$1:$C$245,3,0)</f>
        <v>Carga General e H.C</v>
      </c>
      <c r="D789" s="22" t="s">
        <v>1505</v>
      </c>
      <c r="E789" s="60">
        <v>322</v>
      </c>
      <c r="F789" s="60" t="s">
        <v>651</v>
      </c>
      <c r="G789" s="60">
        <v>1820</v>
      </c>
      <c r="H789" s="60" t="s">
        <v>653</v>
      </c>
      <c r="I789" s="70" t="str">
        <f>VLOOKUP(A789,EMPRESAS!$A$1:$I$245,9,0)</f>
        <v>MAGDALENA</v>
      </c>
      <c r="J789" s="137">
        <v>15</v>
      </c>
      <c r="K789" s="71" t="str">
        <f>VLOOKUP(J789,AUXILIAR_TIPO_ASEGURADORA!$A$2:$B$19,2,0)</f>
        <v>ESTÁNDAR CLUB EUROPE LTDA</v>
      </c>
      <c r="L789" s="137">
        <v>311406</v>
      </c>
      <c r="M789" s="138">
        <v>44247</v>
      </c>
      <c r="N789" s="137">
        <v>311406</v>
      </c>
      <c r="O789" s="138">
        <v>44247</v>
      </c>
      <c r="P789" s="137">
        <v>311406</v>
      </c>
      <c r="Q789" s="138">
        <v>44247</v>
      </c>
      <c r="T789" t="str">
        <f t="shared" ca="1" si="41"/>
        <v>Vencida</v>
      </c>
      <c r="U789">
        <f t="shared" ca="1" si="42"/>
        <v>401</v>
      </c>
      <c r="V789" t="str">
        <f t="shared" ca="1" si="40"/>
        <v xml:space="preserve"> </v>
      </c>
    </row>
    <row r="790" spans="1:22">
      <c r="A790" s="3">
        <v>9004395628</v>
      </c>
      <c r="B790" s="30" t="str">
        <f>VLOOKUP(A790,EMPRESAS!$A$1:$B$245,2,0)</f>
        <v>IMPALA TERMINALS COLOMBIA S.A.S. ANTES IMPALA COLOMBIA S.A.S.</v>
      </c>
      <c r="C790" s="2" t="str">
        <f>VLOOKUP(A790,EMPRESAS!$A$1:$C$245,3,0)</f>
        <v>Carga General e H.C</v>
      </c>
      <c r="D790" s="22" t="s">
        <v>1506</v>
      </c>
      <c r="E790" s="60">
        <v>309</v>
      </c>
      <c r="F790" s="60" t="s">
        <v>651</v>
      </c>
      <c r="G790" s="60">
        <v>2503</v>
      </c>
      <c r="H790" s="60" t="s">
        <v>653</v>
      </c>
      <c r="I790" s="70" t="str">
        <f>VLOOKUP(A790,EMPRESAS!$A$1:$I$245,9,0)</f>
        <v>MAGDALENA</v>
      </c>
      <c r="J790" s="137">
        <v>15</v>
      </c>
      <c r="K790" s="71" t="str">
        <f>VLOOKUP(J790,AUXILIAR_TIPO_ASEGURADORA!$A$2:$B$19,2,0)</f>
        <v>ESTÁNDAR CLUB EUROPE LTDA</v>
      </c>
      <c r="L790" s="137">
        <v>311406</v>
      </c>
      <c r="M790" s="138">
        <v>44247</v>
      </c>
      <c r="N790" s="137">
        <v>311406</v>
      </c>
      <c r="O790" s="138">
        <v>44247</v>
      </c>
      <c r="P790" s="137">
        <v>311406</v>
      </c>
      <c r="Q790" s="138">
        <v>44247</v>
      </c>
      <c r="T790" t="str">
        <f t="shared" ca="1" si="41"/>
        <v>Vencida</v>
      </c>
      <c r="U790">
        <f t="shared" ca="1" si="42"/>
        <v>401</v>
      </c>
      <c r="V790" t="str">
        <f t="shared" ca="1" si="40"/>
        <v xml:space="preserve"> </v>
      </c>
    </row>
    <row r="791" spans="1:22">
      <c r="A791" s="3">
        <v>9004395628</v>
      </c>
      <c r="B791" s="30" t="str">
        <f>VLOOKUP(A791,EMPRESAS!$A$1:$B$245,2,0)</f>
        <v>IMPALA TERMINALS COLOMBIA S.A.S. ANTES IMPALA COLOMBIA S.A.S.</v>
      </c>
      <c r="C791" s="2" t="str">
        <f>VLOOKUP(A791,EMPRESAS!$A$1:$C$245,3,0)</f>
        <v>Carga General e H.C</v>
      </c>
      <c r="D791" s="22" t="s">
        <v>1507</v>
      </c>
      <c r="E791" s="60">
        <v>310</v>
      </c>
      <c r="F791" s="60" t="s">
        <v>651</v>
      </c>
      <c r="G791" s="60">
        <v>2503</v>
      </c>
      <c r="H791" s="60" t="s">
        <v>653</v>
      </c>
      <c r="I791" s="70" t="str">
        <f>VLOOKUP(A791,EMPRESAS!$A$1:$I$245,9,0)</f>
        <v>MAGDALENA</v>
      </c>
      <c r="J791" s="137">
        <v>15</v>
      </c>
      <c r="K791" s="71" t="str">
        <f>VLOOKUP(J791,AUXILIAR_TIPO_ASEGURADORA!$A$2:$B$19,2,0)</f>
        <v>ESTÁNDAR CLUB EUROPE LTDA</v>
      </c>
      <c r="L791" s="137">
        <v>311406</v>
      </c>
      <c r="M791" s="138">
        <v>44247</v>
      </c>
      <c r="N791" s="137">
        <v>311406</v>
      </c>
      <c r="O791" s="138">
        <v>44247</v>
      </c>
      <c r="P791" s="137">
        <v>311406</v>
      </c>
      <c r="Q791" s="138">
        <v>44247</v>
      </c>
      <c r="T791" t="str">
        <f t="shared" ca="1" si="41"/>
        <v>Vencida</v>
      </c>
      <c r="U791">
        <f t="shared" ca="1" si="42"/>
        <v>401</v>
      </c>
      <c r="V791" t="str">
        <f t="shared" ca="1" si="40"/>
        <v xml:space="preserve"> </v>
      </c>
    </row>
    <row r="792" spans="1:22">
      <c r="A792" s="3">
        <v>9004395628</v>
      </c>
      <c r="B792" s="30" t="str">
        <f>VLOOKUP(A792,EMPRESAS!$A$1:$B$245,2,0)</f>
        <v>IMPALA TERMINALS COLOMBIA S.A.S. ANTES IMPALA COLOMBIA S.A.S.</v>
      </c>
      <c r="C792" s="2" t="str">
        <f>VLOOKUP(A792,EMPRESAS!$A$1:$C$245,3,0)</f>
        <v>Carga General e H.C</v>
      </c>
      <c r="D792" s="22" t="s">
        <v>1508</v>
      </c>
      <c r="E792" s="60">
        <v>367</v>
      </c>
      <c r="F792" s="60" t="s">
        <v>651</v>
      </c>
      <c r="G792" s="60">
        <v>1820</v>
      </c>
      <c r="H792" s="60" t="s">
        <v>653</v>
      </c>
      <c r="I792" s="70" t="str">
        <f>VLOOKUP(A792,EMPRESAS!$A$1:$I$245,9,0)</f>
        <v>MAGDALENA</v>
      </c>
      <c r="J792" s="137">
        <v>15</v>
      </c>
      <c r="K792" s="71" t="str">
        <f>VLOOKUP(J792,AUXILIAR_TIPO_ASEGURADORA!$A$2:$B$19,2,0)</f>
        <v>ESTÁNDAR CLUB EUROPE LTDA</v>
      </c>
      <c r="L792" s="137">
        <v>311406</v>
      </c>
      <c r="M792" s="138">
        <v>44247</v>
      </c>
      <c r="N792" s="137">
        <v>311406</v>
      </c>
      <c r="O792" s="138">
        <v>44247</v>
      </c>
      <c r="P792" s="137">
        <v>311406</v>
      </c>
      <c r="Q792" s="138">
        <v>44247</v>
      </c>
      <c r="T792" t="str">
        <f t="shared" ca="1" si="41"/>
        <v>Vencida</v>
      </c>
      <c r="U792">
        <f t="shared" ca="1" si="42"/>
        <v>401</v>
      </c>
      <c r="V792" t="str">
        <f t="shared" ca="1" si="40"/>
        <v xml:space="preserve"> </v>
      </c>
    </row>
    <row r="793" spans="1:22">
      <c r="A793" s="3">
        <v>9004395628</v>
      </c>
      <c r="B793" s="30" t="str">
        <f>VLOOKUP(A793,EMPRESAS!$A$1:$B$245,2,0)</f>
        <v>IMPALA TERMINALS COLOMBIA S.A.S. ANTES IMPALA COLOMBIA S.A.S.</v>
      </c>
      <c r="C793" s="2" t="str">
        <f>VLOOKUP(A793,EMPRESAS!$A$1:$C$245,3,0)</f>
        <v>Carga General e H.C</v>
      </c>
      <c r="D793" s="22" t="s">
        <v>1509</v>
      </c>
      <c r="E793" s="125">
        <v>357</v>
      </c>
      <c r="F793" s="60" t="s">
        <v>651</v>
      </c>
      <c r="G793" s="60">
        <v>1820</v>
      </c>
      <c r="H793" s="60" t="s">
        <v>653</v>
      </c>
      <c r="I793" s="70" t="str">
        <f>VLOOKUP(A793,EMPRESAS!$A$1:$I$245,9,0)</f>
        <v>MAGDALENA</v>
      </c>
      <c r="J793" s="137">
        <v>15</v>
      </c>
      <c r="K793" s="71" t="str">
        <f>VLOOKUP(J793,AUXILIAR_TIPO_ASEGURADORA!$A$2:$B$19,2,0)</f>
        <v>ESTÁNDAR CLUB EUROPE LTDA</v>
      </c>
      <c r="L793" s="137">
        <v>311406</v>
      </c>
      <c r="M793" s="138">
        <v>44247</v>
      </c>
      <c r="N793" s="137">
        <v>311406</v>
      </c>
      <c r="O793" s="138">
        <v>44247</v>
      </c>
      <c r="P793" s="137">
        <v>311406</v>
      </c>
      <c r="Q793" s="138">
        <v>44247</v>
      </c>
      <c r="T793" t="str">
        <f t="shared" ca="1" si="41"/>
        <v>Vencida</v>
      </c>
      <c r="U793">
        <f t="shared" ca="1" si="42"/>
        <v>401</v>
      </c>
      <c r="V793" t="str">
        <f t="shared" ca="1" si="40"/>
        <v xml:space="preserve"> </v>
      </c>
    </row>
    <row r="794" spans="1:22">
      <c r="A794" s="3">
        <v>9004395628</v>
      </c>
      <c r="B794" s="30" t="str">
        <f>VLOOKUP(A794,EMPRESAS!$A$1:$B$245,2,0)</f>
        <v>IMPALA TERMINALS COLOMBIA S.A.S. ANTES IMPALA COLOMBIA S.A.S.</v>
      </c>
      <c r="C794" s="2" t="str">
        <f>VLOOKUP(A794,EMPRESAS!$A$1:$C$245,3,0)</f>
        <v>Carga General e H.C</v>
      </c>
      <c r="D794" s="22" t="s">
        <v>1510</v>
      </c>
      <c r="E794" s="60">
        <v>368</v>
      </c>
      <c r="F794" s="60" t="s">
        <v>651</v>
      </c>
      <c r="G794" s="60">
        <v>1820</v>
      </c>
      <c r="H794" s="60" t="s">
        <v>653</v>
      </c>
      <c r="I794" s="70" t="str">
        <f>VLOOKUP(A794,EMPRESAS!$A$1:$I$245,9,0)</f>
        <v>MAGDALENA</v>
      </c>
      <c r="J794" s="137">
        <v>15</v>
      </c>
      <c r="K794" s="71" t="str">
        <f>VLOOKUP(J794,AUXILIAR_TIPO_ASEGURADORA!$A$2:$B$19,2,0)</f>
        <v>ESTÁNDAR CLUB EUROPE LTDA</v>
      </c>
      <c r="L794" s="137">
        <v>311406</v>
      </c>
      <c r="M794" s="138">
        <v>44247</v>
      </c>
      <c r="N794" s="137">
        <v>311406</v>
      </c>
      <c r="O794" s="138">
        <v>44247</v>
      </c>
      <c r="P794" s="137">
        <v>311406</v>
      </c>
      <c r="Q794" s="138">
        <v>44247</v>
      </c>
      <c r="T794" t="str">
        <f t="shared" ca="1" si="41"/>
        <v>Vencida</v>
      </c>
      <c r="U794">
        <f t="shared" ca="1" si="42"/>
        <v>401</v>
      </c>
      <c r="V794" t="str">
        <f t="shared" ca="1" si="40"/>
        <v xml:space="preserve"> </v>
      </c>
    </row>
    <row r="795" spans="1:22">
      <c r="A795" s="3">
        <v>9004395628</v>
      </c>
      <c r="B795" s="30" t="str">
        <f>VLOOKUP(A795,EMPRESAS!$A$1:$B$245,2,0)</f>
        <v>IMPALA TERMINALS COLOMBIA S.A.S. ANTES IMPALA COLOMBIA S.A.S.</v>
      </c>
      <c r="C795" s="2" t="str">
        <f>VLOOKUP(A795,EMPRESAS!$A$1:$C$245,3,0)</f>
        <v>Carga General e H.C</v>
      </c>
      <c r="D795" s="22" t="s">
        <v>1511</v>
      </c>
      <c r="E795" s="60">
        <v>355</v>
      </c>
      <c r="F795" s="60" t="s">
        <v>651</v>
      </c>
      <c r="G795" s="60">
        <v>1820</v>
      </c>
      <c r="H795" s="60" t="s">
        <v>653</v>
      </c>
      <c r="I795" s="70" t="str">
        <f>VLOOKUP(A795,EMPRESAS!$A$1:$I$245,9,0)</f>
        <v>MAGDALENA</v>
      </c>
      <c r="J795" s="137">
        <v>15</v>
      </c>
      <c r="K795" s="71" t="str">
        <f>VLOOKUP(J795,AUXILIAR_TIPO_ASEGURADORA!$A$2:$B$19,2,0)</f>
        <v>ESTÁNDAR CLUB EUROPE LTDA</v>
      </c>
      <c r="L795" s="137">
        <v>311406</v>
      </c>
      <c r="M795" s="138">
        <v>44247</v>
      </c>
      <c r="N795" s="137">
        <v>311406</v>
      </c>
      <c r="O795" s="138">
        <v>44247</v>
      </c>
      <c r="P795" s="137">
        <v>311406</v>
      </c>
      <c r="Q795" s="138">
        <v>44247</v>
      </c>
      <c r="T795" t="str">
        <f t="shared" ca="1" si="41"/>
        <v>Vencida</v>
      </c>
      <c r="U795">
        <f t="shared" ca="1" si="42"/>
        <v>401</v>
      </c>
      <c r="V795" t="str">
        <f t="shared" ca="1" si="40"/>
        <v xml:space="preserve"> </v>
      </c>
    </row>
    <row r="796" spans="1:22">
      <c r="A796" s="3">
        <v>9000451813</v>
      </c>
      <c r="B796" s="30" t="str">
        <f>VLOOKUP(A796,EMPRESAS!$A$1:$B$245,2,0)</f>
        <v>TRANSPORTES TRES FRONTERAS LTDA</v>
      </c>
      <c r="C796" s="2" t="str">
        <f>VLOOKUP(A796,EMPRESAS!$A$1:$C$245,3,0)</f>
        <v>Carga General e H.C</v>
      </c>
      <c r="D796" s="23" t="s">
        <v>1512</v>
      </c>
      <c r="E796" s="60">
        <v>40110182</v>
      </c>
      <c r="F796" s="60" t="s">
        <v>617</v>
      </c>
      <c r="G796" s="60">
        <v>1112</v>
      </c>
      <c r="H796" s="60" t="s">
        <v>619</v>
      </c>
      <c r="I796" s="70" t="str">
        <f>VLOOKUP(A796,EMPRESAS!$A$1:$I$245,9,0)</f>
        <v>PUTUMAYO</v>
      </c>
      <c r="J796" s="71">
        <v>1</v>
      </c>
      <c r="K796" s="71" t="str">
        <f>VLOOKUP(J796,AUXILIAR_TIPO_ASEGURADORA!$A$2:$B$19,2,0)</f>
        <v>PREVISORA</v>
      </c>
      <c r="L796" s="71">
        <v>3000055</v>
      </c>
      <c r="M796" s="72">
        <v>44186</v>
      </c>
      <c r="N796" s="71">
        <v>1003510</v>
      </c>
      <c r="O796" s="72">
        <v>44340</v>
      </c>
      <c r="P796" s="71">
        <v>1003512</v>
      </c>
      <c r="Q796" s="72">
        <v>44340</v>
      </c>
      <c r="T796" t="str">
        <f t="shared" ca="1" si="41"/>
        <v>Vencida</v>
      </c>
      <c r="U796">
        <f t="shared" ca="1" si="42"/>
        <v>308</v>
      </c>
      <c r="V796" t="str">
        <f t="shared" ca="1" si="40"/>
        <v xml:space="preserve"> </v>
      </c>
    </row>
    <row r="797" spans="1:22">
      <c r="A797" s="3">
        <v>9000451813</v>
      </c>
      <c r="B797" s="30" t="str">
        <f>VLOOKUP(A797,EMPRESAS!$A$1:$B$245,2,0)</f>
        <v>TRANSPORTES TRES FRONTERAS LTDA</v>
      </c>
      <c r="C797" s="2" t="str">
        <f>VLOOKUP(A797,EMPRESAS!$A$1:$C$245,3,0)</f>
        <v>Carga General e H.C</v>
      </c>
      <c r="D797" s="23" t="s">
        <v>1513</v>
      </c>
      <c r="E797" s="60">
        <v>40511054</v>
      </c>
      <c r="F797" s="60" t="s">
        <v>653</v>
      </c>
      <c r="G797" s="60">
        <v>1239</v>
      </c>
      <c r="H797" s="60" t="s">
        <v>619</v>
      </c>
      <c r="I797" s="70" t="str">
        <f>VLOOKUP(A797,EMPRESAS!$A$1:$I$245,9,0)</f>
        <v>PUTUMAYO</v>
      </c>
      <c r="J797" s="71">
        <v>1</v>
      </c>
      <c r="K797" s="71" t="str">
        <f>VLOOKUP(J797,AUXILIAR_TIPO_ASEGURADORA!$A$2:$B$19,2,0)</f>
        <v>PREVISORA</v>
      </c>
      <c r="L797" s="71">
        <v>3000055</v>
      </c>
      <c r="M797" s="72">
        <v>44186</v>
      </c>
      <c r="N797" s="71">
        <v>1003513</v>
      </c>
      <c r="O797" s="72">
        <v>44340</v>
      </c>
      <c r="P797" s="71">
        <v>1003515</v>
      </c>
      <c r="Q797" s="72">
        <v>44340</v>
      </c>
      <c r="T797" t="str">
        <f t="shared" ca="1" si="41"/>
        <v>Vencida</v>
      </c>
      <c r="U797">
        <f t="shared" ca="1" si="42"/>
        <v>308</v>
      </c>
      <c r="V797" t="str">
        <f t="shared" ca="1" si="40"/>
        <v xml:space="preserve"> </v>
      </c>
    </row>
    <row r="798" spans="1:22">
      <c r="A798" s="3">
        <v>9000451813</v>
      </c>
      <c r="B798" s="30" t="str">
        <f>VLOOKUP(A798,EMPRESAS!$A$1:$B$245,2,0)</f>
        <v>TRANSPORTES TRES FRONTERAS LTDA</v>
      </c>
      <c r="C798" s="2" t="str">
        <f>VLOOKUP(A798,EMPRESAS!$A$1:$C$245,3,0)</f>
        <v>Carga General e H.C</v>
      </c>
      <c r="D798" s="23" t="s">
        <v>1514</v>
      </c>
      <c r="E798" s="60">
        <v>40110112</v>
      </c>
      <c r="F798" s="60" t="s">
        <v>651</v>
      </c>
      <c r="G798" s="60">
        <v>577</v>
      </c>
      <c r="H798" s="60" t="s">
        <v>619</v>
      </c>
      <c r="I798" s="70" t="str">
        <f>VLOOKUP(A798,EMPRESAS!$A$1:$I$245,9,0)</f>
        <v>PUTUMAYO</v>
      </c>
      <c r="J798" s="71">
        <v>1</v>
      </c>
      <c r="K798" s="71" t="str">
        <f>VLOOKUP(J798,AUXILIAR_TIPO_ASEGURADORA!$A$2:$B$19,2,0)</f>
        <v>PREVISORA</v>
      </c>
      <c r="L798" s="71">
        <v>3000055</v>
      </c>
      <c r="M798" s="72">
        <v>44186</v>
      </c>
      <c r="N798" s="71">
        <v>1003510</v>
      </c>
      <c r="O798" s="72">
        <v>44340</v>
      </c>
      <c r="P798" s="71">
        <v>1003512</v>
      </c>
      <c r="Q798" s="72">
        <v>44340</v>
      </c>
      <c r="T798" t="str">
        <f t="shared" ca="1" si="41"/>
        <v>Vencida</v>
      </c>
      <c r="U798">
        <f t="shared" ca="1" si="42"/>
        <v>308</v>
      </c>
      <c r="V798" t="str">
        <f t="shared" ca="1" si="40"/>
        <v xml:space="preserve"> </v>
      </c>
    </row>
    <row r="799" spans="1:22">
      <c r="A799" s="3">
        <v>9000451813</v>
      </c>
      <c r="B799" s="30" t="str">
        <f>VLOOKUP(A799,EMPRESAS!$A$1:$B$245,2,0)</f>
        <v>TRANSPORTES TRES FRONTERAS LTDA</v>
      </c>
      <c r="C799" s="2" t="str">
        <f>VLOOKUP(A799,EMPRESAS!$A$1:$C$245,3,0)</f>
        <v>Carga General e H.C</v>
      </c>
      <c r="D799" s="23" t="s">
        <v>1515</v>
      </c>
      <c r="E799" s="60">
        <v>40110064</v>
      </c>
      <c r="F799" s="60" t="s">
        <v>651</v>
      </c>
      <c r="G799" s="60">
        <v>445</v>
      </c>
      <c r="H799" s="60" t="s">
        <v>619</v>
      </c>
      <c r="I799" s="70" t="str">
        <f>VLOOKUP(A799,EMPRESAS!$A$1:$I$245,9,0)</f>
        <v>PUTUMAYO</v>
      </c>
      <c r="J799" s="71">
        <v>1</v>
      </c>
      <c r="K799" s="71" t="str">
        <f>VLOOKUP(J799,AUXILIAR_TIPO_ASEGURADORA!$A$2:$B$19,2,0)</f>
        <v>PREVISORA</v>
      </c>
      <c r="L799" s="71">
        <v>3000055</v>
      </c>
      <c r="M799" s="72">
        <v>44186</v>
      </c>
      <c r="N799" s="71">
        <v>1003513</v>
      </c>
      <c r="O799" s="72">
        <v>44340</v>
      </c>
      <c r="P799" s="71">
        <v>1003515</v>
      </c>
      <c r="Q799" s="72">
        <v>44340</v>
      </c>
      <c r="T799" t="str">
        <f t="shared" ca="1" si="41"/>
        <v>Vencida</v>
      </c>
      <c r="U799">
        <f t="shared" ca="1" si="42"/>
        <v>308</v>
      </c>
      <c r="V799" t="str">
        <f t="shared" ref="V799:V850" ca="1" si="43">IF(U799=-$AA$1,"Proxima a vencer"," ")</f>
        <v xml:space="preserve"> </v>
      </c>
    </row>
    <row r="800" spans="1:22">
      <c r="A800" s="3">
        <v>9000451813</v>
      </c>
      <c r="B800" s="30" t="str">
        <f>VLOOKUP(A800,EMPRESAS!$A$1:$B$245,2,0)</f>
        <v>TRANSPORTES TRES FRONTERAS LTDA</v>
      </c>
      <c r="C800" s="2" t="str">
        <f>VLOOKUP(A800,EMPRESAS!$A$1:$C$245,3,0)</f>
        <v>Carga General e H.C</v>
      </c>
      <c r="D800" s="23" t="s">
        <v>1516</v>
      </c>
      <c r="E800" s="60">
        <v>40110070</v>
      </c>
      <c r="F800" s="60" t="s">
        <v>617</v>
      </c>
      <c r="G800" s="60">
        <v>837</v>
      </c>
      <c r="H800" s="60" t="s">
        <v>841</v>
      </c>
      <c r="I800" s="70" t="str">
        <f>VLOOKUP(A800,EMPRESAS!$A$1:$I$245,9,0)</f>
        <v>PUTUMAYO</v>
      </c>
      <c r="J800" s="71">
        <v>1</v>
      </c>
      <c r="K800" s="71" t="str">
        <f>VLOOKUP(J800,AUXILIAR_TIPO_ASEGURADORA!$A$2:$B$19,2,0)</f>
        <v>PREVISORA</v>
      </c>
      <c r="L800" s="71">
        <v>3000055</v>
      </c>
      <c r="M800" s="72">
        <v>44186</v>
      </c>
      <c r="N800" s="71">
        <v>1003514</v>
      </c>
      <c r="O800" s="72">
        <v>44340</v>
      </c>
      <c r="P800" s="71">
        <v>1003516</v>
      </c>
      <c r="Q800" s="72">
        <v>44340</v>
      </c>
      <c r="T800" t="str">
        <f t="shared" ca="1" si="41"/>
        <v>Vencida</v>
      </c>
      <c r="U800">
        <f t="shared" ca="1" si="42"/>
        <v>308</v>
      </c>
      <c r="V800" t="str">
        <f t="shared" ca="1" si="43"/>
        <v xml:space="preserve"> </v>
      </c>
    </row>
    <row r="801" spans="1:22">
      <c r="A801" s="3">
        <v>9000451813</v>
      </c>
      <c r="B801" s="30" t="str">
        <f>VLOOKUP(A801,EMPRESAS!$A$1:$B$245,2,0)</f>
        <v>TRANSPORTES TRES FRONTERAS LTDA</v>
      </c>
      <c r="C801" s="2" t="str">
        <f>VLOOKUP(A801,EMPRESAS!$A$1:$C$245,3,0)</f>
        <v>Carga General e H.C</v>
      </c>
      <c r="D801" s="23" t="s">
        <v>1517</v>
      </c>
      <c r="E801" s="60">
        <v>40511156</v>
      </c>
      <c r="F801" s="60" t="s">
        <v>651</v>
      </c>
      <c r="G801" s="60">
        <v>441</v>
      </c>
      <c r="H801" s="60" t="s">
        <v>841</v>
      </c>
      <c r="I801" s="70" t="str">
        <f>VLOOKUP(A801,EMPRESAS!$A$1:$I$245,9,0)</f>
        <v>PUTUMAYO</v>
      </c>
      <c r="J801" s="71">
        <v>1</v>
      </c>
      <c r="K801" s="71" t="str">
        <f>VLOOKUP(J801,AUXILIAR_TIPO_ASEGURADORA!$A$2:$B$19,2,0)</f>
        <v>PREVISORA</v>
      </c>
      <c r="L801" s="71">
        <v>3000055</v>
      </c>
      <c r="M801" s="72">
        <v>44186</v>
      </c>
      <c r="N801" s="71">
        <v>1003514</v>
      </c>
      <c r="O801" s="72">
        <v>44340</v>
      </c>
      <c r="P801" s="71">
        <v>1003516</v>
      </c>
      <c r="Q801" s="72">
        <v>44340</v>
      </c>
      <c r="T801" t="str">
        <f t="shared" ca="1" si="41"/>
        <v>Vencida</v>
      </c>
      <c r="U801">
        <f t="shared" ca="1" si="42"/>
        <v>308</v>
      </c>
      <c r="V801" t="str">
        <f t="shared" ca="1" si="43"/>
        <v xml:space="preserve"> </v>
      </c>
    </row>
    <row r="802" spans="1:22">
      <c r="A802" s="3">
        <v>9000451813</v>
      </c>
      <c r="B802" s="30" t="str">
        <f>VLOOKUP(A802,EMPRESAS!$A$1:$B$245,2,0)</f>
        <v>TRANSPORTES TRES FRONTERAS LTDA</v>
      </c>
      <c r="C802" s="2" t="str">
        <f>VLOOKUP(A802,EMPRESAS!$A$1:$C$245,3,0)</f>
        <v>Carga General e H.C</v>
      </c>
      <c r="D802" s="23" t="s">
        <v>1518</v>
      </c>
      <c r="E802" s="60">
        <v>40511170</v>
      </c>
      <c r="F802" s="60" t="s">
        <v>653</v>
      </c>
      <c r="G802" s="60">
        <v>170</v>
      </c>
      <c r="H802" s="60" t="s">
        <v>841</v>
      </c>
      <c r="I802" s="70" t="str">
        <f>VLOOKUP(A802,EMPRESAS!$A$1:$I$245,9,0)</f>
        <v>PUTUMAYO</v>
      </c>
      <c r="J802" s="71">
        <v>1</v>
      </c>
      <c r="K802" s="71" t="str">
        <f>VLOOKUP(J802,AUXILIAR_TIPO_ASEGURADORA!$A$2:$B$19,2,0)</f>
        <v>PREVISORA</v>
      </c>
      <c r="L802" s="71">
        <v>3000055</v>
      </c>
      <c r="M802" s="72">
        <v>44186</v>
      </c>
      <c r="N802" s="71">
        <v>1003509</v>
      </c>
      <c r="O802" s="72">
        <v>44340</v>
      </c>
      <c r="P802" s="71">
        <v>1003511</v>
      </c>
      <c r="Q802" s="72">
        <v>44340</v>
      </c>
      <c r="T802" t="str">
        <f t="shared" ca="1" si="41"/>
        <v>Vencida</v>
      </c>
      <c r="U802">
        <f t="shared" ca="1" si="42"/>
        <v>308</v>
      </c>
      <c r="V802" t="str">
        <f t="shared" ca="1" si="43"/>
        <v xml:space="preserve"> </v>
      </c>
    </row>
    <row r="803" spans="1:22">
      <c r="A803" s="3">
        <v>9000451813</v>
      </c>
      <c r="B803" s="30" t="str">
        <f>VLOOKUP(A803,EMPRESAS!$A$1:$B$245,2,0)</f>
        <v>TRANSPORTES TRES FRONTERAS LTDA</v>
      </c>
      <c r="C803" s="2" t="str">
        <f>VLOOKUP(A803,EMPRESAS!$A$1:$C$245,3,0)</f>
        <v>Carga General e H.C</v>
      </c>
      <c r="D803" s="23" t="s">
        <v>1519</v>
      </c>
      <c r="E803" s="60">
        <v>40110181</v>
      </c>
      <c r="F803" s="60" t="s">
        <v>651</v>
      </c>
      <c r="G803" s="60">
        <v>445</v>
      </c>
      <c r="H803" s="60" t="s">
        <v>841</v>
      </c>
      <c r="I803" s="70" t="str">
        <f>VLOOKUP(A803,EMPRESAS!$A$1:$I$245,9,0)</f>
        <v>PUTUMAYO</v>
      </c>
      <c r="J803" s="71">
        <v>1</v>
      </c>
      <c r="K803" s="71" t="str">
        <f>VLOOKUP(J803,AUXILIAR_TIPO_ASEGURADORA!$A$2:$B$19,2,0)</f>
        <v>PREVISORA</v>
      </c>
      <c r="L803" s="71">
        <v>3000055</v>
      </c>
      <c r="M803" s="72">
        <v>44186</v>
      </c>
      <c r="N803" s="71">
        <v>1003509</v>
      </c>
      <c r="O803" s="72">
        <v>44340</v>
      </c>
      <c r="P803" s="71">
        <v>1003511</v>
      </c>
      <c r="Q803" s="72">
        <v>44340</v>
      </c>
      <c r="T803" t="str">
        <f t="shared" ca="1" si="41"/>
        <v>Vencida</v>
      </c>
      <c r="U803">
        <f t="shared" ca="1" si="42"/>
        <v>308</v>
      </c>
      <c r="V803" t="str">
        <f t="shared" ca="1" si="43"/>
        <v xml:space="preserve"> </v>
      </c>
    </row>
    <row r="804" spans="1:22">
      <c r="A804" s="3">
        <v>9001258853</v>
      </c>
      <c r="B804" s="30" t="str">
        <f>VLOOKUP(A804,EMPRESAS!$A$1:$B$245,2,0)</f>
        <v>SERVITRAF LTDA</v>
      </c>
      <c r="C804" s="2" t="str">
        <f>VLOOKUP(A804,EMPRESAS!$A$1:$C$245,3,0)</f>
        <v>Carga - Transbordo</v>
      </c>
      <c r="D804" s="122" t="s">
        <v>1520</v>
      </c>
      <c r="E804" s="122">
        <v>143</v>
      </c>
      <c r="F804" s="122" t="s">
        <v>617</v>
      </c>
      <c r="G804" s="122">
        <v>2116</v>
      </c>
      <c r="H804" s="122" t="s">
        <v>1139</v>
      </c>
      <c r="I804" s="70" t="str">
        <f>VLOOKUP(A804,EMPRESAS!$A$1:$I$245,9,0)</f>
        <v>MAGDALENA</v>
      </c>
      <c r="J804" s="122">
        <v>5</v>
      </c>
      <c r="K804" s="71" t="str">
        <f>VLOOKUP(J804,AUXILIAR_TIPO_ASEGURADORA!$A$2:$B$19,2,0)</f>
        <v>SURAMERICANA</v>
      </c>
      <c r="L804" s="122">
        <v>1814965</v>
      </c>
      <c r="M804" s="123">
        <v>41151</v>
      </c>
      <c r="N804" s="122">
        <v>1814965</v>
      </c>
      <c r="O804" s="123">
        <v>41151</v>
      </c>
      <c r="P804" s="122"/>
      <c r="Q804" s="122"/>
      <c r="T804" t="str">
        <f t="shared" ca="1" si="41"/>
        <v>Vencida</v>
      </c>
      <c r="U804">
        <f t="shared" ca="1" si="42"/>
        <v>3497</v>
      </c>
      <c r="V804" t="str">
        <f t="shared" ca="1" si="43"/>
        <v xml:space="preserve"> </v>
      </c>
    </row>
    <row r="805" spans="1:22">
      <c r="A805" s="3">
        <v>9001258853</v>
      </c>
      <c r="B805" s="30" t="str">
        <f>VLOOKUP(A805,EMPRESAS!$A$1:$B$245,2,0)</f>
        <v>SERVITRAF LTDA</v>
      </c>
      <c r="C805" s="2" t="str">
        <f>VLOOKUP(A805,EMPRESAS!$A$1:$C$245,3,0)</f>
        <v>Carga - Transbordo</v>
      </c>
      <c r="D805" s="122" t="s">
        <v>1521</v>
      </c>
      <c r="E805" s="122">
        <v>147</v>
      </c>
      <c r="F805" s="122" t="s">
        <v>617</v>
      </c>
      <c r="G805" s="122">
        <v>2076</v>
      </c>
      <c r="H805" s="122" t="s">
        <v>1139</v>
      </c>
      <c r="I805" s="70" t="str">
        <f>VLOOKUP(A805,EMPRESAS!$A$1:$I$245,9,0)</f>
        <v>MAGDALENA</v>
      </c>
      <c r="J805" s="122">
        <v>5</v>
      </c>
      <c r="K805" s="71" t="str">
        <f>VLOOKUP(J805,AUXILIAR_TIPO_ASEGURADORA!$A$2:$B$19,2,0)</f>
        <v>SURAMERICANA</v>
      </c>
      <c r="L805" s="122">
        <v>1814965</v>
      </c>
      <c r="M805" s="123">
        <v>41151</v>
      </c>
      <c r="N805" s="122">
        <v>1814965</v>
      </c>
      <c r="O805" s="123">
        <v>41151</v>
      </c>
      <c r="P805" s="122"/>
      <c r="Q805" s="122"/>
      <c r="T805" t="str">
        <f t="shared" ca="1" si="41"/>
        <v>Vencida</v>
      </c>
      <c r="U805">
        <f t="shared" ca="1" si="42"/>
        <v>3497</v>
      </c>
      <c r="V805" t="str">
        <f t="shared" ca="1" si="43"/>
        <v xml:space="preserve"> </v>
      </c>
    </row>
    <row r="806" spans="1:22">
      <c r="A806" s="3">
        <v>9001258853</v>
      </c>
      <c r="B806" s="30" t="str">
        <f>VLOOKUP(A806,EMPRESAS!$A$1:$B$245,2,0)</f>
        <v>SERVITRAF LTDA</v>
      </c>
      <c r="C806" s="2" t="str">
        <f>VLOOKUP(A806,EMPRESAS!$A$1:$C$245,3,0)</f>
        <v>Carga - Transbordo</v>
      </c>
      <c r="D806" s="122" t="s">
        <v>1522</v>
      </c>
      <c r="E806" s="122">
        <v>342</v>
      </c>
      <c r="F806" s="122" t="s">
        <v>651</v>
      </c>
      <c r="G806" s="122">
        <v>415</v>
      </c>
      <c r="H806" s="122" t="s">
        <v>1139</v>
      </c>
      <c r="I806" s="70" t="str">
        <f>VLOOKUP(A806,EMPRESAS!$A$1:$I$245,9,0)</f>
        <v>MAGDALENA</v>
      </c>
      <c r="J806" s="122">
        <v>5</v>
      </c>
      <c r="K806" s="71" t="str">
        <f>VLOOKUP(J806,AUXILIAR_TIPO_ASEGURADORA!$A$2:$B$19,2,0)</f>
        <v>SURAMERICANA</v>
      </c>
      <c r="L806" s="122">
        <v>1814965</v>
      </c>
      <c r="M806" s="123">
        <v>41151</v>
      </c>
      <c r="N806" s="122">
        <v>1814965</v>
      </c>
      <c r="O806" s="123">
        <v>41151</v>
      </c>
      <c r="P806" s="122"/>
      <c r="Q806" s="122"/>
      <c r="T806" t="str">
        <f t="shared" ca="1" si="41"/>
        <v>Vencida</v>
      </c>
      <c r="U806">
        <f t="shared" ca="1" si="42"/>
        <v>3497</v>
      </c>
      <c r="V806" t="str">
        <f t="shared" ca="1" si="43"/>
        <v xml:space="preserve"> </v>
      </c>
    </row>
    <row r="807" spans="1:22">
      <c r="A807" s="3">
        <v>9001258853</v>
      </c>
      <c r="B807" s="30" t="str">
        <f>VLOOKUP(A807,EMPRESAS!$A$1:$B$245,2,0)</f>
        <v>SERVITRAF LTDA</v>
      </c>
      <c r="C807" s="2" t="str">
        <f>VLOOKUP(A807,EMPRESAS!$A$1:$C$245,3,0)</f>
        <v>Carga - Transbordo</v>
      </c>
      <c r="D807" s="122" t="s">
        <v>1523</v>
      </c>
      <c r="E807" s="122">
        <v>388</v>
      </c>
      <c r="F807" s="122" t="s">
        <v>651</v>
      </c>
      <c r="G807" s="122">
        <v>415</v>
      </c>
      <c r="H807" s="122" t="s">
        <v>1139</v>
      </c>
      <c r="I807" s="70" t="str">
        <f>VLOOKUP(A807,EMPRESAS!$A$1:$I$245,9,0)</f>
        <v>MAGDALENA</v>
      </c>
      <c r="J807" s="122">
        <v>5</v>
      </c>
      <c r="K807" s="71" t="str">
        <f>VLOOKUP(J807,AUXILIAR_TIPO_ASEGURADORA!$A$2:$B$19,2,0)</f>
        <v>SURAMERICANA</v>
      </c>
      <c r="L807" s="122">
        <v>1814965</v>
      </c>
      <c r="M807" s="123">
        <v>41151</v>
      </c>
      <c r="N807" s="122">
        <v>1814965</v>
      </c>
      <c r="O807" s="123">
        <v>41151</v>
      </c>
      <c r="P807" s="122"/>
      <c r="Q807" s="122"/>
      <c r="T807" t="str">
        <f t="shared" ca="1" si="41"/>
        <v>Vencida</v>
      </c>
      <c r="U807">
        <f t="shared" ca="1" si="42"/>
        <v>3497</v>
      </c>
      <c r="V807" t="str">
        <f t="shared" ca="1" si="43"/>
        <v xml:space="preserve"> </v>
      </c>
    </row>
    <row r="808" spans="1:22">
      <c r="A808" s="3">
        <v>9001258853</v>
      </c>
      <c r="B808" s="30" t="str">
        <f>VLOOKUP(A808,EMPRESAS!$A$1:$B$245,2,0)</f>
        <v>SERVITRAF LTDA</v>
      </c>
      <c r="C808" s="2" t="str">
        <f>VLOOKUP(A808,EMPRESAS!$A$1:$C$245,3,0)</f>
        <v>Carga - Transbordo</v>
      </c>
      <c r="D808" s="122" t="s">
        <v>1524</v>
      </c>
      <c r="E808" s="122">
        <v>94</v>
      </c>
      <c r="F808" s="122" t="s">
        <v>651</v>
      </c>
      <c r="G808" s="122">
        <v>368</v>
      </c>
      <c r="H808" s="122" t="s">
        <v>1139</v>
      </c>
      <c r="I808" s="70" t="str">
        <f>VLOOKUP(A808,EMPRESAS!$A$1:$I$245,9,0)</f>
        <v>MAGDALENA</v>
      </c>
      <c r="J808" s="122">
        <v>5</v>
      </c>
      <c r="K808" s="71" t="str">
        <f>VLOOKUP(J808,AUXILIAR_TIPO_ASEGURADORA!$A$2:$B$19,2,0)</f>
        <v>SURAMERICANA</v>
      </c>
      <c r="L808" s="122">
        <v>1814965</v>
      </c>
      <c r="M808" s="123">
        <v>41151</v>
      </c>
      <c r="N808" s="122">
        <v>1814965</v>
      </c>
      <c r="O808" s="123">
        <v>41151</v>
      </c>
      <c r="P808" s="122"/>
      <c r="Q808" s="122"/>
      <c r="T808" t="str">
        <f t="shared" ca="1" si="41"/>
        <v>Vencida</v>
      </c>
      <c r="U808">
        <f t="shared" ca="1" si="42"/>
        <v>3497</v>
      </c>
      <c r="V808" t="str">
        <f t="shared" ca="1" si="43"/>
        <v xml:space="preserve"> </v>
      </c>
    </row>
    <row r="809" spans="1:22">
      <c r="A809" s="3">
        <v>9001258853</v>
      </c>
      <c r="B809" s="30" t="str">
        <f>VLOOKUP(A809,EMPRESAS!$A$1:$B$245,2,0)</f>
        <v>SERVITRAF LTDA</v>
      </c>
      <c r="C809" s="2" t="str">
        <f>VLOOKUP(A809,EMPRESAS!$A$1:$C$245,3,0)</f>
        <v>Carga - Transbordo</v>
      </c>
      <c r="D809" s="122" t="s">
        <v>1525</v>
      </c>
      <c r="E809" s="122">
        <v>437</v>
      </c>
      <c r="F809" s="122" t="s">
        <v>651</v>
      </c>
      <c r="G809" s="122">
        <v>368</v>
      </c>
      <c r="H809" s="122" t="s">
        <v>1139</v>
      </c>
      <c r="I809" s="70" t="str">
        <f>VLOOKUP(A809,EMPRESAS!$A$1:$I$245,9,0)</f>
        <v>MAGDALENA</v>
      </c>
      <c r="J809" s="122">
        <v>5</v>
      </c>
      <c r="K809" s="71" t="str">
        <f>VLOOKUP(J809,AUXILIAR_TIPO_ASEGURADORA!$A$2:$B$19,2,0)</f>
        <v>SURAMERICANA</v>
      </c>
      <c r="L809" s="122">
        <v>1814965</v>
      </c>
      <c r="M809" s="123">
        <v>41151</v>
      </c>
      <c r="N809" s="122">
        <v>1814965</v>
      </c>
      <c r="O809" s="123">
        <v>41151</v>
      </c>
      <c r="P809" s="122"/>
      <c r="Q809" s="122"/>
      <c r="T809" t="str">
        <f t="shared" ca="1" si="41"/>
        <v>Vencida</v>
      </c>
      <c r="U809">
        <f t="shared" ca="1" si="42"/>
        <v>3497</v>
      </c>
      <c r="V809" t="str">
        <f t="shared" ca="1" si="43"/>
        <v xml:space="preserve"> </v>
      </c>
    </row>
    <row r="810" spans="1:22">
      <c r="A810" s="3">
        <v>9003703353</v>
      </c>
      <c r="B810" s="30" t="str">
        <f>VLOOKUP(A810,EMPRESAS!$A$1:$B$245,2,0)</f>
        <v>NAVIAGRO S.A.S</v>
      </c>
      <c r="C810" s="2" t="str">
        <f>VLOOKUP(A810,EMPRESAS!$A$1:$C$245,3,0)</f>
        <v xml:space="preserve">Carga General </v>
      </c>
      <c r="D810" s="23" t="s">
        <v>1526</v>
      </c>
      <c r="E810" s="60">
        <v>30110219</v>
      </c>
      <c r="F810" s="60" t="s">
        <v>617</v>
      </c>
      <c r="G810" s="60">
        <v>2486</v>
      </c>
      <c r="H810" s="60" t="s">
        <v>619</v>
      </c>
      <c r="I810" s="70" t="str">
        <f>VLOOKUP(A810,EMPRESAS!$A$1:$I$245,9,0)</f>
        <v>META</v>
      </c>
      <c r="J810" s="71">
        <v>5</v>
      </c>
      <c r="K810" s="71" t="str">
        <f>VLOOKUP(J810,AUXILIAR_TIPO_ASEGURADORA!$A$2:$B$19,2,0)</f>
        <v>SURAMERICANA</v>
      </c>
      <c r="L810" s="71" t="s">
        <v>1527</v>
      </c>
      <c r="M810" s="72">
        <v>43608</v>
      </c>
      <c r="N810" s="71" t="s">
        <v>1527</v>
      </c>
      <c r="O810" s="72">
        <v>43608</v>
      </c>
      <c r="P810" s="71"/>
      <c r="Q810" s="71"/>
      <c r="T810" t="str">
        <f t="shared" ca="1" si="41"/>
        <v>Vencida</v>
      </c>
      <c r="U810">
        <f t="shared" ca="1" si="42"/>
        <v>1040</v>
      </c>
      <c r="V810" t="str">
        <f t="shared" ca="1" si="43"/>
        <v xml:space="preserve"> </v>
      </c>
    </row>
    <row r="811" spans="1:22" ht="15.75" thickBot="1">
      <c r="A811" s="3">
        <v>9003703353</v>
      </c>
      <c r="B811" s="30" t="str">
        <f>VLOOKUP(A811,EMPRESAS!$A$1:$B$245,2,0)</f>
        <v>NAVIAGRO S.A.S</v>
      </c>
      <c r="C811" s="2" t="str">
        <f>VLOOKUP(A811,EMPRESAS!$A$1:$C$245,3,0)</f>
        <v xml:space="preserve">Carga General </v>
      </c>
      <c r="D811" s="157" t="s">
        <v>1528</v>
      </c>
      <c r="E811" s="153">
        <v>30110220</v>
      </c>
      <c r="F811" s="153" t="s">
        <v>651</v>
      </c>
      <c r="G811" s="153">
        <v>1200</v>
      </c>
      <c r="H811" s="153" t="s">
        <v>619</v>
      </c>
      <c r="I811" s="70" t="str">
        <f>VLOOKUP(A811,EMPRESAS!$A$1:$I$245,9,0)</f>
        <v>META</v>
      </c>
      <c r="J811" s="154">
        <v>5</v>
      </c>
      <c r="K811" s="71" t="str">
        <f>VLOOKUP(J811,AUXILIAR_TIPO_ASEGURADORA!$A$2:$B$19,2,0)</f>
        <v>SURAMERICANA</v>
      </c>
      <c r="L811" s="154" t="s">
        <v>1527</v>
      </c>
      <c r="M811" s="155">
        <v>43608</v>
      </c>
      <c r="N811" s="154" t="s">
        <v>1527</v>
      </c>
      <c r="O811" s="155">
        <v>43608</v>
      </c>
      <c r="P811" s="154"/>
      <c r="Q811" s="154"/>
      <c r="T811" t="str">
        <f t="shared" ca="1" si="41"/>
        <v>Vencida</v>
      </c>
      <c r="U811">
        <f t="shared" ca="1" si="42"/>
        <v>1040</v>
      </c>
      <c r="V811" t="str">
        <f t="shared" ca="1" si="43"/>
        <v xml:space="preserve"> </v>
      </c>
    </row>
    <row r="812" spans="1:22" ht="15.75" thickBot="1">
      <c r="A812" s="3">
        <v>9004744832</v>
      </c>
      <c r="B812" s="30" t="str">
        <f>VLOOKUP(A812,EMPRESAS!$A$1:$B$245,2,0)</f>
        <v>LOGISTICA INTEGRAL DEL COMERCIO S.A.S.</v>
      </c>
      <c r="C812" s="2" t="str">
        <f>VLOOKUP(A812,EMPRESAS!$A$1:$C$245,3,0)</f>
        <v>Carga - Transbordo</v>
      </c>
      <c r="D812" s="444" t="s">
        <v>1529</v>
      </c>
      <c r="E812" s="186">
        <v>1255</v>
      </c>
      <c r="F812" s="186" t="s">
        <v>1218</v>
      </c>
      <c r="G812" s="186">
        <v>170</v>
      </c>
      <c r="H812" s="186" t="s">
        <v>1530</v>
      </c>
      <c r="I812" s="70" t="str">
        <f>VLOOKUP(A812,EMPRESAS!$A$1:$I$245,9,0)</f>
        <v>MAGDALENA</v>
      </c>
      <c r="J812" s="186">
        <v>2</v>
      </c>
      <c r="K812" s="71" t="str">
        <f>VLOOKUP(J812,AUXILIAR_TIPO_ASEGURADORA!$A$2:$B$19,2,0)</f>
        <v>QBE SEGUROS</v>
      </c>
      <c r="L812" s="435">
        <v>100002329</v>
      </c>
      <c r="M812" s="436">
        <v>41288</v>
      </c>
      <c r="N812" s="435">
        <v>100002329</v>
      </c>
      <c r="O812" s="436">
        <v>41288</v>
      </c>
      <c r="P812" s="435"/>
      <c r="Q812" s="437"/>
      <c r="T812" t="str">
        <f t="shared" ca="1" si="41"/>
        <v>Vencida</v>
      </c>
      <c r="U812">
        <f t="shared" ca="1" si="42"/>
        <v>3360</v>
      </c>
      <c r="V812" t="str">
        <f t="shared" ca="1" si="43"/>
        <v xml:space="preserve"> </v>
      </c>
    </row>
    <row r="813" spans="1:22">
      <c r="A813" s="26">
        <v>722121136</v>
      </c>
      <c r="B813" s="30" t="str">
        <f>VLOOKUP(A813,EMPRESAS!$A$1:$B$245,2,0)</f>
        <v>MONROY ZABALETA NELSON ENRIQUE</v>
      </c>
      <c r="C813" s="106" t="str">
        <f>VLOOKUP(A813,EMPRESAS!$A$1:$C$245,3,0)</f>
        <v>Carga - Transbordo</v>
      </c>
      <c r="D813" s="446" t="s">
        <v>1531</v>
      </c>
      <c r="E813" s="431">
        <v>10111303</v>
      </c>
      <c r="F813" s="431" t="s">
        <v>653</v>
      </c>
      <c r="G813" s="431">
        <v>216</v>
      </c>
      <c r="H813" s="431" t="s">
        <v>619</v>
      </c>
      <c r="I813" s="70" t="str">
        <f>VLOOKUP(A813,EMPRESAS!$A$1:$I$245,9,0)</f>
        <v>MAGDALENA</v>
      </c>
      <c r="J813" s="426">
        <v>1</v>
      </c>
      <c r="K813" s="71" t="str">
        <f>VLOOKUP(J813,AUXILIAR_TIPO_ASEGURADORA!$A$2:$B$19,2,0)</f>
        <v>PREVISORA</v>
      </c>
      <c r="L813" s="426">
        <v>3000588</v>
      </c>
      <c r="M813" s="438">
        <v>44471</v>
      </c>
      <c r="N813" s="433">
        <v>1006273</v>
      </c>
      <c r="O813" s="438">
        <v>44248</v>
      </c>
      <c r="P813" s="433"/>
      <c r="Q813" s="433"/>
      <c r="T813" t="str">
        <f t="shared" ca="1" si="41"/>
        <v>Vencida</v>
      </c>
      <c r="U813">
        <f t="shared" ca="1" si="42"/>
        <v>400</v>
      </c>
      <c r="V813" t="str">
        <f t="shared" ca="1" si="43"/>
        <v xml:space="preserve"> </v>
      </c>
    </row>
    <row r="814" spans="1:22">
      <c r="A814" s="26"/>
      <c r="B814" s="30"/>
      <c r="C814" s="106"/>
      <c r="D814" s="446" t="s">
        <v>1532</v>
      </c>
      <c r="E814" s="432">
        <v>10110135</v>
      </c>
      <c r="F814" s="432" t="s">
        <v>617</v>
      </c>
      <c r="G814" s="432">
        <v>1228</v>
      </c>
      <c r="H814" s="432" t="s">
        <v>619</v>
      </c>
      <c r="I814" s="70" t="e">
        <f>VLOOKUP(A814,EMPRESAS!$A$1:$I$245,9,0)</f>
        <v>#N/A</v>
      </c>
      <c r="J814" s="434">
        <v>1</v>
      </c>
      <c r="K814" s="71" t="str">
        <f>VLOOKUP(J814,AUXILIAR_TIPO_ASEGURADORA!$A$2:$B$19,2,0)</f>
        <v>PREVISORA</v>
      </c>
      <c r="L814" s="434">
        <v>3000588</v>
      </c>
      <c r="M814" s="439">
        <v>44471</v>
      </c>
      <c r="N814" s="434">
        <v>1006273</v>
      </c>
      <c r="O814" s="439">
        <v>44248</v>
      </c>
      <c r="P814" s="434"/>
      <c r="Q814" s="434"/>
      <c r="T814" t="str">
        <f t="shared" ca="1" si="41"/>
        <v>Vencida</v>
      </c>
      <c r="U814">
        <f t="shared" ca="1" si="42"/>
        <v>400</v>
      </c>
    </row>
    <row r="815" spans="1:22">
      <c r="A815" s="26"/>
      <c r="B815" s="30"/>
      <c r="C815" s="106"/>
      <c r="D815" s="446" t="s">
        <v>1533</v>
      </c>
      <c r="E815" s="440">
        <v>10111472</v>
      </c>
      <c r="F815" s="440" t="s">
        <v>617</v>
      </c>
      <c r="G815" s="440">
        <v>1354</v>
      </c>
      <c r="H815" s="440" t="s">
        <v>619</v>
      </c>
      <c r="I815" s="70" t="e">
        <f>VLOOKUP(A815,EMPRESAS!$A$1:$I$245,9,0)</f>
        <v>#N/A</v>
      </c>
      <c r="J815" s="434">
        <v>1</v>
      </c>
      <c r="K815" s="71" t="str">
        <f>VLOOKUP(J815,AUXILIAR_TIPO_ASEGURADORA!$A$2:$B$19,2,0)</f>
        <v>PREVISORA</v>
      </c>
      <c r="L815" s="434">
        <v>3000588</v>
      </c>
      <c r="M815" s="439">
        <v>44471</v>
      </c>
      <c r="N815" s="434">
        <v>1006273</v>
      </c>
      <c r="O815" s="439">
        <v>44248</v>
      </c>
      <c r="P815" s="434"/>
      <c r="Q815" s="434"/>
      <c r="T815" t="str">
        <f t="shared" ca="1" si="41"/>
        <v>Vencida</v>
      </c>
      <c r="U815">
        <f t="shared" ca="1" si="42"/>
        <v>400</v>
      </c>
    </row>
    <row r="816" spans="1:22">
      <c r="A816" s="26">
        <v>722121136</v>
      </c>
      <c r="B816" s="30" t="str">
        <f>VLOOKUP(A816,EMPRESAS!$A$1:$B$245,2,0)</f>
        <v>MONROY ZABALETA NELSON ENRIQUE</v>
      </c>
      <c r="C816" s="106" t="str">
        <f>VLOOKUP(A816,EMPRESAS!$A$1:$C$245,3,0)</f>
        <v>Carga - Transbordo</v>
      </c>
      <c r="D816" s="446" t="s">
        <v>1534</v>
      </c>
      <c r="E816" s="432">
        <v>10111415</v>
      </c>
      <c r="F816" s="432" t="s">
        <v>651</v>
      </c>
      <c r="G816" s="432">
        <v>172</v>
      </c>
      <c r="H816" s="432" t="s">
        <v>619</v>
      </c>
      <c r="I816" s="70" t="str">
        <f>VLOOKUP(A816,EMPRESAS!$A$1:$I$245,9,0)</f>
        <v>MAGDALENA</v>
      </c>
      <c r="J816" s="434">
        <v>1</v>
      </c>
      <c r="K816" s="71" t="str">
        <f>VLOOKUP(J816,AUXILIAR_TIPO_ASEGURADORA!$A$2:$B$19,2,0)</f>
        <v>PREVISORA</v>
      </c>
      <c r="L816" s="434">
        <v>3000588</v>
      </c>
      <c r="M816" s="439">
        <v>44471</v>
      </c>
      <c r="N816" s="434">
        <v>1006273</v>
      </c>
      <c r="O816" s="439">
        <v>44248</v>
      </c>
      <c r="P816" s="434"/>
      <c r="Q816" s="434"/>
      <c r="T816" t="str">
        <f t="shared" ca="1" si="41"/>
        <v>Vencida</v>
      </c>
      <c r="U816">
        <f t="shared" ca="1" si="42"/>
        <v>400</v>
      </c>
      <c r="V816" t="str">
        <f t="shared" ca="1" si="43"/>
        <v xml:space="preserve"> </v>
      </c>
    </row>
    <row r="817" spans="1:22">
      <c r="A817" s="26">
        <v>722121136</v>
      </c>
      <c r="B817" s="30" t="str">
        <f>VLOOKUP(A817,EMPRESAS!$A$1:$B$245,2,0)</f>
        <v>MONROY ZABALETA NELSON ENRIQUE</v>
      </c>
      <c r="C817" s="106" t="str">
        <f>VLOOKUP(A817,EMPRESAS!$A$1:$C$245,3,0)</f>
        <v>Carga - Transbordo</v>
      </c>
      <c r="D817" s="446" t="s">
        <v>1535</v>
      </c>
      <c r="E817" s="396">
        <v>10111449</v>
      </c>
      <c r="F817" s="396" t="s">
        <v>651</v>
      </c>
      <c r="G817" s="396">
        <v>62</v>
      </c>
      <c r="H817" s="396" t="s">
        <v>619</v>
      </c>
      <c r="I817" s="70" t="str">
        <f>VLOOKUP(A817,EMPRESAS!$A$1:$I$245,9,0)</f>
        <v>MAGDALENA</v>
      </c>
      <c r="J817" s="434">
        <v>1</v>
      </c>
      <c r="K817" s="71" t="str">
        <f>VLOOKUP(J817,AUXILIAR_TIPO_ASEGURADORA!$A$2:$B$19,2,0)</f>
        <v>PREVISORA</v>
      </c>
      <c r="L817" s="434">
        <v>3000588</v>
      </c>
      <c r="M817" s="439">
        <v>44471</v>
      </c>
      <c r="N817" s="434">
        <v>1006273</v>
      </c>
      <c r="O817" s="439">
        <v>44248</v>
      </c>
      <c r="P817" s="434"/>
      <c r="Q817" s="434"/>
      <c r="T817" t="str">
        <f t="shared" ca="1" si="41"/>
        <v>Vencida</v>
      </c>
      <c r="U817">
        <f t="shared" ca="1" si="42"/>
        <v>400</v>
      </c>
      <c r="V817" t="str">
        <f t="shared" ca="1" si="43"/>
        <v xml:space="preserve"> </v>
      </c>
    </row>
    <row r="818" spans="1:22" ht="15.75" thickBot="1">
      <c r="A818" s="26"/>
      <c r="B818" s="30"/>
      <c r="C818" s="2"/>
      <c r="D818" s="445" t="s">
        <v>1536</v>
      </c>
      <c r="E818" s="432">
        <v>10111450</v>
      </c>
      <c r="F818" s="432" t="s">
        <v>651</v>
      </c>
      <c r="G818" s="432">
        <v>114</v>
      </c>
      <c r="H818" s="432" t="s">
        <v>619</v>
      </c>
      <c r="I818" s="70" t="e">
        <f>VLOOKUP(A818,EMPRESAS!$A$1:$I$245,9,0)</f>
        <v>#N/A</v>
      </c>
      <c r="J818" s="441">
        <v>1</v>
      </c>
      <c r="K818" s="71" t="str">
        <f>VLOOKUP(J818,AUXILIAR_TIPO_ASEGURADORA!$A$2:$B$19,2,0)</f>
        <v>PREVISORA</v>
      </c>
      <c r="L818" s="434">
        <v>3000588</v>
      </c>
      <c r="M818" s="439">
        <v>44471</v>
      </c>
      <c r="N818" s="434">
        <v>1006273</v>
      </c>
      <c r="O818" s="439">
        <v>44248</v>
      </c>
      <c r="P818" s="442"/>
      <c r="Q818" s="443"/>
      <c r="T818" t="str">
        <f t="shared" ca="1" si="41"/>
        <v>Vencida</v>
      </c>
      <c r="U818">
        <f t="shared" ca="1" si="42"/>
        <v>400</v>
      </c>
    </row>
    <row r="819" spans="1:22">
      <c r="A819" s="3">
        <v>9005616168</v>
      </c>
      <c r="B819" s="30" t="str">
        <f>VLOOKUP(A819,EMPRESAS!$A$1:$B$245,2,0)</f>
        <v>MARVETRANSP S.A.S.</v>
      </c>
      <c r="C819" s="2" t="str">
        <f>VLOOKUP(A819,EMPRESAS!$A$1:$C$245,3,0)</f>
        <v>Carga - Transbordo</v>
      </c>
      <c r="D819" s="57" t="s">
        <v>1537</v>
      </c>
      <c r="E819" s="136">
        <v>10310078</v>
      </c>
      <c r="F819" s="136" t="s">
        <v>653</v>
      </c>
      <c r="G819" s="136">
        <v>8</v>
      </c>
      <c r="H819" s="136" t="s">
        <v>841</v>
      </c>
      <c r="I819" s="70" t="str">
        <f>VLOOKUP(A819,EMPRESAS!$A$1:$I$245,9,0)</f>
        <v>MAGDALENA</v>
      </c>
      <c r="J819" s="137">
        <v>1</v>
      </c>
      <c r="K819" s="71" t="str">
        <f>VLOOKUP(J819,AUXILIAR_TIPO_ASEGURADORA!$A$2:$B$19,2,0)</f>
        <v>PREVISORA</v>
      </c>
      <c r="L819" s="137">
        <v>3000663</v>
      </c>
      <c r="M819" s="138">
        <v>44038</v>
      </c>
      <c r="N819" s="137">
        <v>3000773</v>
      </c>
      <c r="O819" s="138">
        <v>44038</v>
      </c>
      <c r="P819" s="137"/>
      <c r="Q819" s="137"/>
      <c r="T819" t="str">
        <f t="shared" ca="1" si="41"/>
        <v>Vencida</v>
      </c>
      <c r="U819">
        <f t="shared" ca="1" si="42"/>
        <v>610</v>
      </c>
      <c r="V819" t="str">
        <f t="shared" ca="1" si="43"/>
        <v xml:space="preserve"> </v>
      </c>
    </row>
    <row r="820" spans="1:22">
      <c r="A820" s="3">
        <v>9005616168</v>
      </c>
      <c r="B820" s="30" t="str">
        <f>VLOOKUP(A820,EMPRESAS!$A$1:$B$245,2,0)</f>
        <v>MARVETRANSP S.A.S.</v>
      </c>
      <c r="C820" s="2" t="str">
        <f>VLOOKUP(A820,EMPRESAS!$A$1:$C$245,3,0)</f>
        <v>Carga - Transbordo</v>
      </c>
      <c r="D820" s="22" t="s">
        <v>1538</v>
      </c>
      <c r="E820" s="60">
        <v>412100033</v>
      </c>
      <c r="F820" s="60" t="s">
        <v>651</v>
      </c>
      <c r="G820" s="60">
        <v>240</v>
      </c>
      <c r="H820" s="60" t="s">
        <v>841</v>
      </c>
      <c r="I820" s="70" t="str">
        <f>VLOOKUP(A820,EMPRESAS!$A$1:$I$245,9,0)</f>
        <v>MAGDALENA</v>
      </c>
      <c r="J820" s="71">
        <v>1</v>
      </c>
      <c r="K820" s="71" t="str">
        <f>VLOOKUP(J820,AUXILIAR_TIPO_ASEGURADORA!$A$2:$B$19,2,0)</f>
        <v>PREVISORA</v>
      </c>
      <c r="L820" s="71">
        <v>3000663</v>
      </c>
      <c r="M820" s="72">
        <v>44038</v>
      </c>
      <c r="N820" s="71">
        <v>3000773</v>
      </c>
      <c r="O820" s="72">
        <v>44038</v>
      </c>
      <c r="P820" s="71"/>
      <c r="Q820" s="71"/>
      <c r="T820" t="str">
        <f t="shared" ca="1" si="41"/>
        <v>Vencida</v>
      </c>
      <c r="U820">
        <f t="shared" ca="1" si="42"/>
        <v>610</v>
      </c>
      <c r="V820" t="str">
        <f t="shared" ca="1" si="43"/>
        <v xml:space="preserve"> </v>
      </c>
    </row>
    <row r="821" spans="1:22">
      <c r="A821" s="3">
        <v>8300335810</v>
      </c>
      <c r="B821" s="30" t="str">
        <f>VLOOKUP(A821,EMPRESAS!$A$1:$B$245,2,0)</f>
        <v>TRANSPORTES ESPECIALIZADOS JR S.A.S.</v>
      </c>
      <c r="C821" s="2" t="str">
        <f>VLOOKUP(A821,EMPRESAS!$A$1:$C$245,3,0)</f>
        <v xml:space="preserve">Carga General </v>
      </c>
      <c r="D821" s="23" t="s">
        <v>932</v>
      </c>
      <c r="E821" s="60">
        <v>30220807</v>
      </c>
      <c r="F821" s="60" t="s">
        <v>653</v>
      </c>
      <c r="G821" s="60">
        <v>25</v>
      </c>
      <c r="H821" s="60" t="s">
        <v>841</v>
      </c>
      <c r="I821" s="70" t="str">
        <f>VLOOKUP(A821,EMPRESAS!$A$1:$I$245,9,0)</f>
        <v>META</v>
      </c>
      <c r="J821" s="71">
        <v>1</v>
      </c>
      <c r="K821" s="71" t="str">
        <f>VLOOKUP(J821,AUXILIAR_TIPO_ASEGURADORA!$A$2:$B$19,2,0)</f>
        <v>PREVISORA</v>
      </c>
      <c r="L821" s="71">
        <v>3000440</v>
      </c>
      <c r="M821" s="72">
        <v>43180</v>
      </c>
      <c r="N821" s="71">
        <v>3000698</v>
      </c>
      <c r="O821" s="72">
        <v>43180</v>
      </c>
      <c r="P821" s="71"/>
      <c r="Q821" s="71"/>
      <c r="T821" t="str">
        <f t="shared" ca="1" si="41"/>
        <v>Vencida</v>
      </c>
      <c r="U821">
        <f t="shared" ca="1" si="42"/>
        <v>1468</v>
      </c>
      <c r="V821" t="str">
        <f t="shared" ca="1" si="43"/>
        <v xml:space="preserve"> </v>
      </c>
    </row>
    <row r="822" spans="1:22">
      <c r="A822" s="3">
        <v>9000199224</v>
      </c>
      <c r="B822" s="30" t="str">
        <f>VLOOKUP(A822,EMPRESAS!$A$1:$B$245,2,0)</f>
        <v>ACKRO E.U.</v>
      </c>
      <c r="C822" s="2" t="str">
        <f>VLOOKUP(A822,EMPRESAS!$A$1:$C$245,3,0)</f>
        <v>Carga - Transbordo</v>
      </c>
      <c r="D822" s="22" t="s">
        <v>1539</v>
      </c>
      <c r="E822" s="60">
        <v>936</v>
      </c>
      <c r="F822" s="60" t="s">
        <v>617</v>
      </c>
      <c r="G822" s="60">
        <v>371</v>
      </c>
      <c r="H822" s="60" t="s">
        <v>841</v>
      </c>
      <c r="I822" s="70" t="str">
        <f>VLOOKUP(A822,EMPRESAS!$A$1:$I$245,9,0)</f>
        <v>MAGDALENA</v>
      </c>
      <c r="J822" s="71">
        <v>1</v>
      </c>
      <c r="K822" s="71" t="str">
        <f>VLOOKUP(J822,AUXILIAR_TIPO_ASEGURADORA!$A$2:$B$19,2,0)</f>
        <v>PREVISORA</v>
      </c>
      <c r="L822" s="71">
        <v>3000170</v>
      </c>
      <c r="M822" s="72">
        <v>43424</v>
      </c>
      <c r="N822" s="71">
        <v>3000134</v>
      </c>
      <c r="O822" s="72">
        <v>43424</v>
      </c>
      <c r="P822" s="71"/>
      <c r="Q822" s="71"/>
      <c r="T822" t="str">
        <f t="shared" ca="1" si="41"/>
        <v>Vencida</v>
      </c>
      <c r="U822">
        <f t="shared" ca="1" si="42"/>
        <v>1224</v>
      </c>
      <c r="V822" t="str">
        <f t="shared" ca="1" si="43"/>
        <v xml:space="preserve"> </v>
      </c>
    </row>
    <row r="823" spans="1:22">
      <c r="A823" s="3">
        <v>9000199224</v>
      </c>
      <c r="B823" s="30" t="str">
        <f>VLOOKUP(A823,EMPRESAS!$A$1:$B$245,2,0)</f>
        <v>ACKRO E.U.</v>
      </c>
      <c r="C823" s="2" t="str">
        <f>VLOOKUP(A823,EMPRESAS!$A$1:$C$245,3,0)</f>
        <v>Carga - Transbordo</v>
      </c>
      <c r="D823" s="22" t="s">
        <v>1540</v>
      </c>
      <c r="E823" s="125">
        <v>139</v>
      </c>
      <c r="F823" s="60" t="s">
        <v>617</v>
      </c>
      <c r="G823" s="60">
        <v>424</v>
      </c>
      <c r="H823" s="60" t="s">
        <v>841</v>
      </c>
      <c r="I823" s="70" t="str">
        <f>VLOOKUP(A823,EMPRESAS!$A$1:$I$245,9,0)</f>
        <v>MAGDALENA</v>
      </c>
      <c r="J823" s="71">
        <v>1</v>
      </c>
      <c r="K823" s="71" t="str">
        <f>VLOOKUP(J823,AUXILIAR_TIPO_ASEGURADORA!$A$2:$B$19,2,0)</f>
        <v>PREVISORA</v>
      </c>
      <c r="L823" s="71">
        <v>3000170</v>
      </c>
      <c r="M823" s="72">
        <v>43424</v>
      </c>
      <c r="N823" s="71">
        <v>3000134</v>
      </c>
      <c r="O823" s="72">
        <v>43424</v>
      </c>
      <c r="P823" s="71"/>
      <c r="Q823" s="71"/>
      <c r="T823" t="str">
        <f t="shared" ca="1" si="41"/>
        <v>Vencida</v>
      </c>
      <c r="U823">
        <f t="shared" ca="1" si="42"/>
        <v>1224</v>
      </c>
      <c r="V823" t="str">
        <f t="shared" ca="1" si="43"/>
        <v xml:space="preserve"> </v>
      </c>
    </row>
    <row r="824" spans="1:22">
      <c r="A824" s="3">
        <v>9000199224</v>
      </c>
      <c r="B824" s="30" t="str">
        <f>VLOOKUP(A824,EMPRESAS!$A$1:$B$245,2,0)</f>
        <v>ACKRO E.U.</v>
      </c>
      <c r="C824" s="2" t="str">
        <f>VLOOKUP(A824,EMPRESAS!$A$1:$C$245,3,0)</f>
        <v>Carga - Transbordo</v>
      </c>
      <c r="D824" s="22" t="s">
        <v>1541</v>
      </c>
      <c r="E824" s="60">
        <v>1069</v>
      </c>
      <c r="F824" s="60" t="s">
        <v>651</v>
      </c>
      <c r="G824" s="60">
        <v>119</v>
      </c>
      <c r="H824" s="60" t="s">
        <v>619</v>
      </c>
      <c r="I824" s="70" t="str">
        <f>VLOOKUP(A824,EMPRESAS!$A$1:$I$245,9,0)</f>
        <v>MAGDALENA</v>
      </c>
      <c r="J824" s="71">
        <v>1</v>
      </c>
      <c r="K824" s="71" t="str">
        <f>VLOOKUP(J824,AUXILIAR_TIPO_ASEGURADORA!$A$2:$B$19,2,0)</f>
        <v>PREVISORA</v>
      </c>
      <c r="L824" s="71">
        <v>3000170</v>
      </c>
      <c r="M824" s="72">
        <v>43424</v>
      </c>
      <c r="N824" s="71">
        <v>3000134</v>
      </c>
      <c r="O824" s="72">
        <v>43424</v>
      </c>
      <c r="P824" s="71"/>
      <c r="Q824" s="71"/>
      <c r="T824" t="str">
        <f t="shared" ca="1" si="41"/>
        <v>Vencida</v>
      </c>
      <c r="U824">
        <f t="shared" ca="1" si="42"/>
        <v>1224</v>
      </c>
      <c r="V824" t="str">
        <f t="shared" ca="1" si="43"/>
        <v xml:space="preserve"> </v>
      </c>
    </row>
    <row r="825" spans="1:22">
      <c r="A825" s="3">
        <v>9003002134</v>
      </c>
      <c r="B825" s="30" t="str">
        <f>VLOOKUP(A825,EMPRESAS!$A$1:$B$245,2,0)</f>
        <v>COOPERATIVA MULTIACTIA EMPRESA COMUNITARIA DE PRESTACION DE SERVICIOS Y COMERCIAL "ECOOTRANSVIAS"</v>
      </c>
      <c r="C825" s="2" t="str">
        <f>VLOOKUP(A825,EMPRESAS!$A$1:$C$245,3,0)</f>
        <v>Carga - Transbordo</v>
      </c>
      <c r="D825" s="23" t="s">
        <v>1542</v>
      </c>
      <c r="E825" s="60">
        <v>40110105</v>
      </c>
      <c r="F825" s="60" t="s">
        <v>617</v>
      </c>
      <c r="G825" s="60">
        <v>450</v>
      </c>
      <c r="H825" s="60" t="s">
        <v>619</v>
      </c>
      <c r="I825" s="70" t="str">
        <f>VLOOKUP(A825,EMPRESAS!$A$1:$I$245,9,0)</f>
        <v>PUTUMAYO</v>
      </c>
      <c r="J825" s="71">
        <v>1</v>
      </c>
      <c r="K825" s="71" t="str">
        <f>VLOOKUP(J825,AUXILIAR_TIPO_ASEGURADORA!$A$2:$B$19,2,0)</f>
        <v>PREVISORA</v>
      </c>
      <c r="L825" s="71">
        <v>3000477</v>
      </c>
      <c r="M825" s="72">
        <v>43298</v>
      </c>
      <c r="N825" s="71">
        <v>3000766</v>
      </c>
      <c r="O825" s="72">
        <v>43298</v>
      </c>
      <c r="P825" s="71"/>
      <c r="Q825" s="71"/>
      <c r="T825" t="str">
        <f t="shared" ca="1" si="41"/>
        <v>Vencida</v>
      </c>
      <c r="U825">
        <f t="shared" ca="1" si="42"/>
        <v>1350</v>
      </c>
      <c r="V825" t="str">
        <f t="shared" ca="1" si="43"/>
        <v xml:space="preserve"> </v>
      </c>
    </row>
    <row r="826" spans="1:22">
      <c r="A826" s="3">
        <v>9003002134</v>
      </c>
      <c r="B826" s="30" t="str">
        <f>VLOOKUP(A826,EMPRESAS!$A$1:$B$245,2,0)</f>
        <v>COOPERATIVA MULTIACTIA EMPRESA COMUNITARIA DE PRESTACION DE SERVICIOS Y COMERCIAL "ECOOTRANSVIAS"</v>
      </c>
      <c r="C826" s="2" t="str">
        <f>VLOOKUP(A826,EMPRESAS!$A$1:$C$245,3,0)</f>
        <v>Carga - Transbordo</v>
      </c>
      <c r="D826" s="23" t="s">
        <v>1543</v>
      </c>
      <c r="E826" s="60">
        <v>40110132</v>
      </c>
      <c r="F826" s="60" t="s">
        <v>1218</v>
      </c>
      <c r="G826" s="60">
        <v>194</v>
      </c>
      <c r="H826" s="60" t="s">
        <v>619</v>
      </c>
      <c r="I826" s="70" t="str">
        <f>VLOOKUP(A826,EMPRESAS!$A$1:$I$245,9,0)</f>
        <v>PUTUMAYO</v>
      </c>
      <c r="J826" s="71">
        <v>1</v>
      </c>
      <c r="K826" s="71" t="str">
        <f>VLOOKUP(J826,AUXILIAR_TIPO_ASEGURADORA!$A$2:$B$19,2,0)</f>
        <v>PREVISORA</v>
      </c>
      <c r="L826" s="71">
        <v>3000477</v>
      </c>
      <c r="M826" s="72">
        <v>43298</v>
      </c>
      <c r="N826" s="71">
        <v>3000766</v>
      </c>
      <c r="O826" s="72">
        <v>43298</v>
      </c>
      <c r="P826" s="71"/>
      <c r="Q826" s="71"/>
      <c r="T826" t="str">
        <f t="shared" ca="1" si="41"/>
        <v>Vencida</v>
      </c>
      <c r="U826">
        <f t="shared" ca="1" si="42"/>
        <v>1350</v>
      </c>
    </row>
    <row r="827" spans="1:22">
      <c r="A827" s="3">
        <v>11282829972</v>
      </c>
      <c r="B827" s="30" t="str">
        <f>VLOOKUP(A827,EMPRESAS!$A$1:$B$245,2,0)</f>
        <v>LAURE DALEL CURI CURE</v>
      </c>
      <c r="C827" s="2" t="str">
        <f>VLOOKUP(A827,EMPRESAS!$A$1:$C$245,3,0)</f>
        <v>Carga - Transbordo</v>
      </c>
      <c r="D827" s="22" t="s">
        <v>1544</v>
      </c>
      <c r="E827" s="60">
        <v>10110979</v>
      </c>
      <c r="F827" s="60" t="s">
        <v>617</v>
      </c>
      <c r="G827" s="60">
        <v>1.4239999999999999</v>
      </c>
      <c r="H827" s="60" t="s">
        <v>619</v>
      </c>
      <c r="I827" s="70" t="str">
        <f>VLOOKUP(A827,EMPRESAS!$A$1:$I$245,9,0)</f>
        <v>MAGDALENA</v>
      </c>
      <c r="J827" s="71">
        <v>1</v>
      </c>
      <c r="K827" s="71" t="str">
        <f>VLOOKUP(J827,AUXILIAR_TIPO_ASEGURADORA!$A$2:$B$19,2,0)</f>
        <v>PREVISORA</v>
      </c>
      <c r="L827" s="71">
        <v>3000261</v>
      </c>
      <c r="M827" s="72">
        <v>44366</v>
      </c>
      <c r="N827" s="71">
        <v>3000156</v>
      </c>
      <c r="O827" s="72">
        <v>44366</v>
      </c>
      <c r="P827" s="71"/>
      <c r="Q827" s="71"/>
      <c r="T827" t="str">
        <f t="shared" ca="1" si="41"/>
        <v>Vencida</v>
      </c>
      <c r="U827">
        <f t="shared" ca="1" si="42"/>
        <v>282</v>
      </c>
      <c r="V827" t="str">
        <f t="shared" ca="1" si="43"/>
        <v xml:space="preserve"> </v>
      </c>
    </row>
    <row r="828" spans="1:22">
      <c r="A828" s="3">
        <v>11282829972</v>
      </c>
      <c r="B828" s="30" t="str">
        <f>VLOOKUP(A828,EMPRESAS!$A$1:$B$245,2,0)</f>
        <v>LAURE DALEL CURI CURE</v>
      </c>
      <c r="C828" s="2" t="str">
        <f>VLOOKUP(A828,EMPRESAS!$A$1:$C$245,3,0)</f>
        <v>Carga - Transbordo</v>
      </c>
      <c r="D828" s="22" t="s">
        <v>1545</v>
      </c>
      <c r="E828" s="60">
        <v>10110338</v>
      </c>
      <c r="F828" s="60" t="s">
        <v>651</v>
      </c>
      <c r="G828" s="60">
        <v>600</v>
      </c>
      <c r="H828" s="60" t="s">
        <v>847</v>
      </c>
      <c r="I828" s="70" t="str">
        <f>VLOOKUP(A828,EMPRESAS!$A$1:$I$245,9,0)</f>
        <v>MAGDALENA</v>
      </c>
      <c r="J828" s="71">
        <v>1</v>
      </c>
      <c r="K828" s="71" t="str">
        <f>VLOOKUP(J828,AUXILIAR_TIPO_ASEGURADORA!$A$2:$B$19,2,0)</f>
        <v>PREVISORA</v>
      </c>
      <c r="L828" s="71">
        <v>3000261</v>
      </c>
      <c r="M828" s="72">
        <v>44366</v>
      </c>
      <c r="N828" s="71">
        <v>3000156</v>
      </c>
      <c r="O828" s="72">
        <v>44366</v>
      </c>
      <c r="P828" s="71"/>
      <c r="Q828" s="71"/>
      <c r="T828" t="str">
        <f t="shared" ca="1" si="41"/>
        <v>Vencida</v>
      </c>
      <c r="U828">
        <f t="shared" ca="1" si="42"/>
        <v>282</v>
      </c>
      <c r="V828" t="str">
        <f t="shared" ca="1" si="43"/>
        <v xml:space="preserve"> </v>
      </c>
    </row>
    <row r="829" spans="1:22">
      <c r="A829" s="3">
        <v>9002191051</v>
      </c>
      <c r="B829" s="30" t="str">
        <f>VLOOKUP(A829,EMPRESAS!$A$1:$B$245,2,0)</f>
        <v>EMPRESA DE MULTISERVICIOS Y TRANSPORTE FLUVIAL PANIAGUA LIMITADA."EMTRANSFLUPAN LTDA"</v>
      </c>
      <c r="C829" s="2" t="str">
        <f>VLOOKUP(A829,EMPRESAS!$A$1:$C$245,3,0)</f>
        <v>Carga - Transbordo - Veh</v>
      </c>
      <c r="D829" s="23" t="s">
        <v>1546</v>
      </c>
      <c r="E829" s="60">
        <v>11120388</v>
      </c>
      <c r="F829" s="60" t="s">
        <v>651</v>
      </c>
      <c r="G829" s="60">
        <v>24</v>
      </c>
      <c r="H829" s="60" t="s">
        <v>619</v>
      </c>
      <c r="I829" s="70" t="str">
        <f>VLOOKUP(A829,EMPRESAS!$A$1:$I$245,9,0)</f>
        <v>MAGDALENA</v>
      </c>
      <c r="J829" s="77">
        <v>1</v>
      </c>
      <c r="K829" s="71" t="str">
        <f>VLOOKUP(J829,AUXILIAR_TIPO_ASEGURADORA!$A$2:$B$19,2,0)</f>
        <v>PREVISORA</v>
      </c>
      <c r="L829" s="77">
        <v>3000042</v>
      </c>
      <c r="M829" s="78">
        <v>43514</v>
      </c>
      <c r="N829" s="77">
        <v>1003942</v>
      </c>
      <c r="O829" s="78">
        <v>43514</v>
      </c>
      <c r="P829" s="71"/>
      <c r="Q829" s="71"/>
      <c r="T829" t="str">
        <f t="shared" ca="1" si="41"/>
        <v>Vencida</v>
      </c>
      <c r="U829">
        <f t="shared" ca="1" si="42"/>
        <v>1134</v>
      </c>
      <c r="V829" t="str">
        <f t="shared" ca="1" si="43"/>
        <v xml:space="preserve"> </v>
      </c>
    </row>
    <row r="830" spans="1:22" ht="15.75" thickBot="1">
      <c r="A830" s="3">
        <v>9002191051</v>
      </c>
      <c r="B830" s="30" t="str">
        <f>VLOOKUP(A830,EMPRESAS!$A$1:$B$245,2,0)</f>
        <v>EMPRESA DE MULTISERVICIOS Y TRANSPORTE FLUVIAL PANIAGUA LIMITADA."EMTRANSFLUPAN LTDA"</v>
      </c>
      <c r="C830" s="2" t="str">
        <f>VLOOKUP(A830,EMPRESAS!$A$1:$C$245,3,0)</f>
        <v>Carga - Transbordo - Veh</v>
      </c>
      <c r="D830" s="157" t="s">
        <v>1547</v>
      </c>
      <c r="E830" s="217" t="s">
        <v>1548</v>
      </c>
      <c r="F830" s="153" t="s">
        <v>651</v>
      </c>
      <c r="G830" s="153">
        <v>53.6</v>
      </c>
      <c r="H830" s="153" t="s">
        <v>619</v>
      </c>
      <c r="I830" s="70" t="str">
        <f>VLOOKUP(A830,EMPRESAS!$A$1:$I$245,9,0)</f>
        <v>MAGDALENA</v>
      </c>
      <c r="J830" s="197">
        <v>1</v>
      </c>
      <c r="K830" s="71" t="str">
        <f>VLOOKUP(J830,AUXILIAR_TIPO_ASEGURADORA!$A$2:$B$19,2,0)</f>
        <v>PREVISORA</v>
      </c>
      <c r="L830" s="197">
        <v>3000048</v>
      </c>
      <c r="M830" s="218">
        <v>44141</v>
      </c>
      <c r="N830" s="197">
        <v>3000022</v>
      </c>
      <c r="O830" s="218">
        <v>44141</v>
      </c>
      <c r="P830" s="154"/>
      <c r="Q830" s="154"/>
      <c r="T830" t="str">
        <f t="shared" ca="1" si="41"/>
        <v>Vencida</v>
      </c>
      <c r="U830">
        <f t="shared" ca="1" si="42"/>
        <v>507</v>
      </c>
      <c r="V830" t="str">
        <f t="shared" ca="1" si="43"/>
        <v xml:space="preserve"> </v>
      </c>
    </row>
    <row r="831" spans="1:22">
      <c r="A831" s="3">
        <v>9004433104</v>
      </c>
      <c r="B831" s="30" t="str">
        <f>VLOOKUP(A831,EMPRESAS!$A$1:$B$245,2,0)</f>
        <v>TRANSPORTE LOGISTICA CONSTRUCCION Y COMERCIO S.A.S. - T.L.C. &amp; C.</v>
      </c>
      <c r="C831" s="2" t="str">
        <f>VLOOKUP(A831,EMPRESAS!$A$1:$C$245,3,0)</f>
        <v>Carga General e H.C</v>
      </c>
      <c r="D831" s="140" t="s">
        <v>1549</v>
      </c>
      <c r="E831" s="141">
        <v>11610001</v>
      </c>
      <c r="F831" s="141" t="s">
        <v>959</v>
      </c>
      <c r="G831" s="141">
        <v>49</v>
      </c>
      <c r="H831" s="141" t="s">
        <v>841</v>
      </c>
      <c r="I831" s="70" t="str">
        <f>VLOOKUP(A831,EMPRESAS!$A$1:$I$245,9,0)</f>
        <v>CAUCA</v>
      </c>
      <c r="J831" s="141">
        <v>1</v>
      </c>
      <c r="K831" s="71" t="str">
        <f>VLOOKUP(J831,AUXILIAR_TIPO_ASEGURADORA!$A$2:$B$19,2,0)</f>
        <v>PREVISORA</v>
      </c>
      <c r="L831" s="141">
        <v>3000356</v>
      </c>
      <c r="M831" s="142">
        <v>42760</v>
      </c>
      <c r="N831" s="141">
        <v>3000612</v>
      </c>
      <c r="O831" s="142">
        <v>42977</v>
      </c>
      <c r="P831" s="141">
        <v>1002552</v>
      </c>
      <c r="Q831" s="159">
        <v>42760</v>
      </c>
      <c r="T831" t="str">
        <f t="shared" ca="1" si="41"/>
        <v>Vencida</v>
      </c>
      <c r="U831">
        <f t="shared" ca="1" si="42"/>
        <v>1671</v>
      </c>
      <c r="V831" t="str">
        <f t="shared" ca="1" si="43"/>
        <v xml:space="preserve"> </v>
      </c>
    </row>
    <row r="832" spans="1:22" ht="15.75" thickBot="1">
      <c r="A832" s="3">
        <v>9004433104</v>
      </c>
      <c r="B832" s="30" t="str">
        <f>VLOOKUP(A832,EMPRESAS!$A$1:$B$245,2,0)</f>
        <v>TRANSPORTE LOGISTICA CONSTRUCCION Y COMERCIO S.A.S. - T.L.C. &amp; C.</v>
      </c>
      <c r="C832" s="2" t="str">
        <f>VLOOKUP(A832,EMPRESAS!$A$1:$C$245,3,0)</f>
        <v>Carga General e H.C</v>
      </c>
      <c r="D832" s="147" t="s">
        <v>1550</v>
      </c>
      <c r="E832" s="148">
        <v>11620978</v>
      </c>
      <c r="F832" s="148" t="s">
        <v>882</v>
      </c>
      <c r="G832" s="148">
        <v>24</v>
      </c>
      <c r="H832" s="148" t="s">
        <v>841</v>
      </c>
      <c r="I832" s="70" t="str">
        <f>VLOOKUP(A832,EMPRESAS!$A$1:$I$245,9,0)</f>
        <v>CAUCA</v>
      </c>
      <c r="J832" s="148">
        <v>1</v>
      </c>
      <c r="K832" s="71" t="str">
        <f>VLOOKUP(J832,AUXILIAR_TIPO_ASEGURADORA!$A$2:$B$19,2,0)</f>
        <v>PREVISORA</v>
      </c>
      <c r="L832" s="148">
        <v>3000264</v>
      </c>
      <c r="M832" s="149">
        <v>42848</v>
      </c>
      <c r="N832" s="148">
        <v>3000612</v>
      </c>
      <c r="O832" s="149">
        <v>42977</v>
      </c>
      <c r="P832" s="148"/>
      <c r="Q832" s="151"/>
      <c r="T832" t="str">
        <f t="shared" ca="1" si="41"/>
        <v>Vencida</v>
      </c>
      <c r="U832">
        <f t="shared" ca="1" si="42"/>
        <v>1671</v>
      </c>
      <c r="V832" t="str">
        <f t="shared" ca="1" si="43"/>
        <v xml:space="preserve"> </v>
      </c>
    </row>
    <row r="833" spans="1:22">
      <c r="A833" s="3">
        <v>8460000475</v>
      </c>
      <c r="B833" s="30" t="str">
        <f>VLOOKUP(A833,EMPRESAS!$A$1:$B$245,2,0)</f>
        <v>COOPERATIVA DE TRANSPORTADORES FLUVIALES DE PUERTO ASIS LTDA "COOTRANSPUERTO ASIS LTDA"</v>
      </c>
      <c r="C833" s="2" t="str">
        <f>VLOOKUP(A833,EMPRESAS!$A$1:$C$245,3,0)</f>
        <v>Carga General e H.C</v>
      </c>
      <c r="D833" s="171" t="s">
        <v>1551</v>
      </c>
      <c r="E833" s="219">
        <v>40220506</v>
      </c>
      <c r="F833" s="136" t="s">
        <v>882</v>
      </c>
      <c r="G833" s="136">
        <v>20</v>
      </c>
      <c r="H833" s="136" t="s">
        <v>841</v>
      </c>
      <c r="I833" s="70" t="str">
        <f>VLOOKUP(A833,EMPRESAS!$A$1:$I$245,9,0)</f>
        <v>PUTUMAYO</v>
      </c>
      <c r="J833" s="137">
        <v>1</v>
      </c>
      <c r="K833" s="71" t="str">
        <f>VLOOKUP(J833,AUXILIAR_TIPO_ASEGURADORA!$A$2:$B$19,2,0)</f>
        <v>PREVISORA</v>
      </c>
      <c r="L833" s="220">
        <v>3000169</v>
      </c>
      <c r="M833" s="221">
        <v>44224</v>
      </c>
      <c r="N833" s="220">
        <v>1005177</v>
      </c>
      <c r="O833" s="221">
        <v>44224</v>
      </c>
      <c r="P833" s="222"/>
      <c r="Q833" s="222"/>
      <c r="T833" t="str">
        <f t="shared" ca="1" si="41"/>
        <v>Vencida</v>
      </c>
      <c r="U833">
        <f t="shared" ca="1" si="42"/>
        <v>424</v>
      </c>
      <c r="V833" t="str">
        <f t="shared" ca="1" si="43"/>
        <v xml:space="preserve"> </v>
      </c>
    </row>
    <row r="834" spans="1:22">
      <c r="A834" s="3">
        <v>8460000475</v>
      </c>
      <c r="B834" s="30" t="str">
        <f>VLOOKUP(A834,EMPRESAS!$A$1:$B$245,2,0)</f>
        <v>COOPERATIVA DE TRANSPORTADORES FLUVIALES DE PUERTO ASIS LTDA "COOTRANSPUERTO ASIS LTDA"</v>
      </c>
      <c r="C834" s="2" t="str">
        <f>VLOOKUP(A834,EMPRESAS!$A$1:$C$245,3,0)</f>
        <v>Carga General e H.C</v>
      </c>
      <c r="D834" s="23" t="s">
        <v>1552</v>
      </c>
      <c r="E834" s="69">
        <v>40123498</v>
      </c>
      <c r="F834" s="60" t="s">
        <v>882</v>
      </c>
      <c r="G834" s="60">
        <v>24.9</v>
      </c>
      <c r="H834" s="60" t="s">
        <v>841</v>
      </c>
      <c r="I834" s="70" t="str">
        <f>VLOOKUP(A834,EMPRESAS!$A$1:$I$245,9,0)</f>
        <v>PUTUMAYO</v>
      </c>
      <c r="J834" s="71">
        <v>1</v>
      </c>
      <c r="K834" s="71" t="str">
        <f>VLOOKUP(J834,AUXILIAR_TIPO_ASEGURADORA!$A$2:$B$19,2,0)</f>
        <v>PREVISORA</v>
      </c>
      <c r="L834" s="215">
        <v>3000169</v>
      </c>
      <c r="M834" s="216">
        <v>44224</v>
      </c>
      <c r="N834" s="215">
        <v>1005177</v>
      </c>
      <c r="O834" s="216">
        <v>44224</v>
      </c>
      <c r="P834" s="128"/>
      <c r="Q834" s="128"/>
      <c r="T834" t="str">
        <f t="shared" ca="1" si="41"/>
        <v>Vencida</v>
      </c>
      <c r="U834">
        <f t="shared" ca="1" si="42"/>
        <v>424</v>
      </c>
      <c r="V834" t="str">
        <f t="shared" ca="1" si="43"/>
        <v xml:space="preserve"> </v>
      </c>
    </row>
    <row r="835" spans="1:22">
      <c r="A835" s="3">
        <v>8460000475</v>
      </c>
      <c r="B835" s="30" t="str">
        <f>VLOOKUP(A835,EMPRESAS!$A$1:$B$245,2,0)</f>
        <v>COOPERATIVA DE TRANSPORTADORES FLUVIALES DE PUERTO ASIS LTDA "COOTRANSPUERTO ASIS LTDA"</v>
      </c>
      <c r="C835" s="2" t="str">
        <f>VLOOKUP(A835,EMPRESAS!$A$1:$C$245,3,0)</f>
        <v>Carga General e H.C</v>
      </c>
      <c r="D835" s="23" t="s">
        <v>1553</v>
      </c>
      <c r="E835" s="69">
        <v>40110069</v>
      </c>
      <c r="F835" s="60" t="s">
        <v>653</v>
      </c>
      <c r="G835" s="60">
        <v>190.42</v>
      </c>
      <c r="H835" s="60" t="s">
        <v>841</v>
      </c>
      <c r="I835" s="70" t="str">
        <f>VLOOKUP(A835,EMPRESAS!$A$1:$I$245,9,0)</f>
        <v>PUTUMAYO</v>
      </c>
      <c r="J835" s="71">
        <v>1</v>
      </c>
      <c r="K835" s="71" t="str">
        <f>VLOOKUP(J835,AUXILIAR_TIPO_ASEGURADORA!$A$2:$B$19,2,0)</f>
        <v>PREVISORA</v>
      </c>
      <c r="L835" s="215">
        <v>3000169</v>
      </c>
      <c r="M835" s="216">
        <v>44224</v>
      </c>
      <c r="N835" s="215">
        <v>1005177</v>
      </c>
      <c r="O835" s="216">
        <v>44224</v>
      </c>
      <c r="P835" s="128"/>
      <c r="Q835" s="128"/>
      <c r="T835" t="str">
        <f t="shared" ca="1" si="41"/>
        <v>Vencida</v>
      </c>
      <c r="U835">
        <f t="shared" ca="1" si="42"/>
        <v>424</v>
      </c>
      <c r="V835" t="str">
        <f t="shared" ca="1" si="43"/>
        <v xml:space="preserve"> </v>
      </c>
    </row>
    <row r="836" spans="1:22">
      <c r="A836" s="3">
        <v>8460000475</v>
      </c>
      <c r="B836" s="30" t="str">
        <f>VLOOKUP(A836,EMPRESAS!$A$1:$B$245,2,0)</f>
        <v>COOPERATIVA DE TRANSPORTADORES FLUVIALES DE PUERTO ASIS LTDA "COOTRANSPUERTO ASIS LTDA"</v>
      </c>
      <c r="C836" s="2" t="str">
        <f>VLOOKUP(A836,EMPRESAS!$A$1:$C$245,3,0)</f>
        <v>Carga General e H.C</v>
      </c>
      <c r="D836" s="23" t="s">
        <v>1554</v>
      </c>
      <c r="E836" s="69">
        <v>40110125</v>
      </c>
      <c r="F836" s="60" t="s">
        <v>653</v>
      </c>
      <c r="G836" s="60">
        <v>422</v>
      </c>
      <c r="H836" s="60" t="s">
        <v>841</v>
      </c>
      <c r="I836" s="70" t="str">
        <f>VLOOKUP(A836,EMPRESAS!$A$1:$I$245,9,0)</f>
        <v>PUTUMAYO</v>
      </c>
      <c r="J836" s="71">
        <v>1</v>
      </c>
      <c r="K836" s="71" t="str">
        <f>VLOOKUP(J836,AUXILIAR_TIPO_ASEGURADORA!$A$2:$B$19,2,0)</f>
        <v>PREVISORA</v>
      </c>
      <c r="L836" s="215">
        <v>3000169</v>
      </c>
      <c r="M836" s="216">
        <v>44224</v>
      </c>
      <c r="N836" s="215">
        <v>1005177</v>
      </c>
      <c r="O836" s="216">
        <v>44224</v>
      </c>
      <c r="P836" s="128"/>
      <c r="Q836" s="128"/>
      <c r="T836" t="str">
        <f t="shared" ca="1" si="41"/>
        <v>Vencida</v>
      </c>
      <c r="U836">
        <f t="shared" ca="1" si="42"/>
        <v>424</v>
      </c>
      <c r="V836" t="str">
        <f t="shared" ca="1" si="43"/>
        <v xml:space="preserve"> </v>
      </c>
    </row>
    <row r="837" spans="1:22">
      <c r="A837" s="3">
        <v>8460000475</v>
      </c>
      <c r="B837" s="30" t="str">
        <f>VLOOKUP(A837,EMPRESAS!$A$1:$B$245,2,0)</f>
        <v>COOPERATIVA DE TRANSPORTADORES FLUVIALES DE PUERTO ASIS LTDA "COOTRANSPUERTO ASIS LTDA"</v>
      </c>
      <c r="C837" s="2" t="str">
        <f>VLOOKUP(A837,EMPRESAS!$A$1:$C$245,3,0)</f>
        <v>Carga General e H.C</v>
      </c>
      <c r="D837" s="23" t="s">
        <v>1555</v>
      </c>
      <c r="E837" s="69">
        <v>40123468</v>
      </c>
      <c r="F837" s="60" t="s">
        <v>882</v>
      </c>
      <c r="G837" s="60">
        <v>28.26</v>
      </c>
      <c r="H837" s="60" t="s">
        <v>841</v>
      </c>
      <c r="I837" s="70" t="str">
        <f>VLOOKUP(A837,EMPRESAS!$A$1:$I$245,9,0)</f>
        <v>PUTUMAYO</v>
      </c>
      <c r="J837" s="71">
        <v>1</v>
      </c>
      <c r="K837" s="71" t="str">
        <f>VLOOKUP(J837,AUXILIAR_TIPO_ASEGURADORA!$A$2:$B$19,2,0)</f>
        <v>PREVISORA</v>
      </c>
      <c r="L837" s="215">
        <v>3000169</v>
      </c>
      <c r="M837" s="216">
        <v>44224</v>
      </c>
      <c r="N837" s="215">
        <v>1005177</v>
      </c>
      <c r="O837" s="216">
        <v>44224</v>
      </c>
      <c r="P837" s="128"/>
      <c r="Q837" s="128"/>
      <c r="T837" t="str">
        <f t="shared" ref="T837:T900" ca="1" si="44">IF(O837&lt;$Y$1,"Vencida","Vigente")</f>
        <v>Vencida</v>
      </c>
      <c r="U837">
        <f t="shared" ref="U837:U900" ca="1" si="45">$Y$1-O837</f>
        <v>424</v>
      </c>
    </row>
    <row r="838" spans="1:22" ht="15.75" thickBot="1">
      <c r="A838" s="3">
        <v>8460000475</v>
      </c>
      <c r="B838" s="30" t="str">
        <f>VLOOKUP(A838,EMPRESAS!$A$1:$B$245,2,0)</f>
        <v>COOPERATIVA DE TRANSPORTADORES FLUVIALES DE PUERTO ASIS LTDA "COOTRANSPUERTO ASIS LTDA"</v>
      </c>
      <c r="C838" s="2" t="str">
        <f>VLOOKUP(A838,EMPRESAS!$A$1:$C$245,3,0)</f>
        <v>Carga General e H.C</v>
      </c>
      <c r="D838" s="157" t="s">
        <v>1556</v>
      </c>
      <c r="E838" s="184">
        <v>40110086</v>
      </c>
      <c r="F838" s="153" t="s">
        <v>653</v>
      </c>
      <c r="G838" s="153">
        <v>260.39999999999998</v>
      </c>
      <c r="H838" s="153" t="s">
        <v>841</v>
      </c>
      <c r="I838" s="70" t="str">
        <f>VLOOKUP(A838,EMPRESAS!$A$1:$I$245,9,0)</f>
        <v>PUTUMAYO</v>
      </c>
      <c r="J838" s="154">
        <v>1</v>
      </c>
      <c r="K838" s="71" t="str">
        <f>VLOOKUP(J838,AUXILIAR_TIPO_ASEGURADORA!$A$2:$B$19,2,0)</f>
        <v>PREVISORA</v>
      </c>
      <c r="L838" s="230">
        <v>3000169</v>
      </c>
      <c r="M838" s="231">
        <v>44224</v>
      </c>
      <c r="N838" s="230">
        <v>1005177</v>
      </c>
      <c r="O838" s="231">
        <v>44224</v>
      </c>
      <c r="P838" s="232"/>
      <c r="Q838" s="232"/>
      <c r="T838" t="str">
        <f t="shared" ca="1" si="44"/>
        <v>Vencida</v>
      </c>
      <c r="U838">
        <f t="shared" ca="1" si="45"/>
        <v>424</v>
      </c>
    </row>
    <row r="839" spans="1:22">
      <c r="A839" s="3">
        <v>9000700867</v>
      </c>
      <c r="B839" s="30" t="str">
        <f>VLOOKUP(A839,EMPRESAS!$A$1:$B$245,2,0)</f>
        <v>OPERMAGRO S.A.S. "OPR S.A.S."</v>
      </c>
      <c r="C839" s="2" t="str">
        <f>VLOOKUP(A839,EMPRESAS!$A$1:$C$245,3,0)</f>
        <v>Carga General e H.C</v>
      </c>
      <c r="D839" s="371" t="s">
        <v>1557</v>
      </c>
      <c r="E839" s="377">
        <v>20310296</v>
      </c>
      <c r="F839" s="377" t="s">
        <v>1558</v>
      </c>
      <c r="G839" s="377">
        <v>68.239999999999995</v>
      </c>
      <c r="H839" s="377" t="s">
        <v>619</v>
      </c>
      <c r="I839" s="448" t="str">
        <f>VLOOKUP(A839,EMPRESAS!$A$1:$I$245,9,0)</f>
        <v>ATRATO</v>
      </c>
      <c r="J839" s="372">
        <v>1</v>
      </c>
      <c r="K839" s="154" t="str">
        <f>VLOOKUP(J839,AUXILIAR_TIPO_ASEGURADORA!$A$2:$B$19,2,0)</f>
        <v>PREVISORA</v>
      </c>
      <c r="L839" s="372" t="s">
        <v>1559</v>
      </c>
      <c r="M839" s="375">
        <v>44383</v>
      </c>
      <c r="N839" s="372">
        <v>22739750</v>
      </c>
      <c r="O839" s="375">
        <v>44352</v>
      </c>
      <c r="P839" s="372">
        <v>22739750</v>
      </c>
      <c r="Q839" s="422">
        <v>44352</v>
      </c>
      <c r="T839" t="str">
        <f t="shared" ca="1" si="44"/>
        <v>Vencida</v>
      </c>
      <c r="U839">
        <f t="shared" ca="1" si="45"/>
        <v>296</v>
      </c>
    </row>
    <row r="840" spans="1:22">
      <c r="A840" s="3">
        <v>9004948103</v>
      </c>
      <c r="B840" s="30" t="str">
        <f>VLOOKUP(A840,EMPRESAS!$A$1:$B$245,2,0)</f>
        <v>TRANSBORDADOR RIO VIEJO S.A.S.</v>
      </c>
      <c r="C840" s="106" t="str">
        <f>VLOOKUP(A840,EMPRESAS!$A$1:$C$245,3,0)</f>
        <v>Carga - Transbordo</v>
      </c>
      <c r="D840" s="446" t="s">
        <v>1560</v>
      </c>
      <c r="E840" s="432">
        <v>10610012</v>
      </c>
      <c r="F840" s="432" t="s">
        <v>653</v>
      </c>
      <c r="G840" s="432">
        <v>514</v>
      </c>
      <c r="H840" s="432" t="s">
        <v>619</v>
      </c>
      <c r="I840" s="70" t="str">
        <f>VLOOKUP(A840,EMPRESAS!$A$1:$I$245,9,0)</f>
        <v>MAGDALENA</v>
      </c>
      <c r="J840" s="434">
        <v>1</v>
      </c>
      <c r="K840" s="71" t="str">
        <f>VLOOKUP(J840,AUXILIAR_TIPO_ASEGURADORA!$A$2:$B$19,2,0)</f>
        <v>PREVISORA</v>
      </c>
      <c r="L840" s="309">
        <v>3000214</v>
      </c>
      <c r="M840" s="308">
        <v>44338</v>
      </c>
      <c r="N840" s="309">
        <v>3000194</v>
      </c>
      <c r="O840" s="308">
        <v>44338</v>
      </c>
      <c r="P840" s="434"/>
      <c r="Q840" s="434"/>
      <c r="T840" t="str">
        <f t="shared" ca="1" si="44"/>
        <v>Vencida</v>
      </c>
      <c r="U840">
        <f t="shared" ca="1" si="45"/>
        <v>310</v>
      </c>
    </row>
    <row r="841" spans="1:22">
      <c r="A841" s="3">
        <v>9004948103</v>
      </c>
      <c r="B841" s="30" t="str">
        <f>VLOOKUP(A841,EMPRESAS!$A$1:$B$245,2,0)</f>
        <v>TRANSBORDADOR RIO VIEJO S.A.S.</v>
      </c>
      <c r="C841" s="106" t="str">
        <f>VLOOKUP(A841,EMPRESAS!$A$1:$C$245,3,0)</f>
        <v>Carga - Transbordo</v>
      </c>
      <c r="D841" s="446" t="s">
        <v>1561</v>
      </c>
      <c r="E841" s="432">
        <v>10111254</v>
      </c>
      <c r="F841" s="432" t="s">
        <v>653</v>
      </c>
      <c r="G841" s="432">
        <v>363</v>
      </c>
      <c r="H841" s="432" t="s">
        <v>619</v>
      </c>
      <c r="I841" s="70" t="str">
        <f>VLOOKUP(A841,EMPRESAS!$A$1:$I$245,9,0)</f>
        <v>MAGDALENA</v>
      </c>
      <c r="J841" s="434">
        <v>1</v>
      </c>
      <c r="K841" s="71" t="str">
        <f>VLOOKUP(J841,AUXILIAR_TIPO_ASEGURADORA!$A$2:$B$19,2,0)</f>
        <v>PREVISORA</v>
      </c>
      <c r="L841" s="309">
        <v>3000214</v>
      </c>
      <c r="M841" s="308">
        <v>44338</v>
      </c>
      <c r="N841" s="309">
        <v>3000194</v>
      </c>
      <c r="O841" s="308">
        <v>44338</v>
      </c>
      <c r="P841" s="434"/>
      <c r="Q841" s="434"/>
      <c r="T841" t="str">
        <f t="shared" ca="1" si="44"/>
        <v>Vencida</v>
      </c>
      <c r="U841">
        <f t="shared" ca="1" si="45"/>
        <v>310</v>
      </c>
    </row>
    <row r="842" spans="1:22">
      <c r="A842" s="3">
        <v>9004948103</v>
      </c>
      <c r="B842" s="30" t="str">
        <f>VLOOKUP(A842,EMPRESAS!$A$1:$B$245,2,0)</f>
        <v>TRANSBORDADOR RIO VIEJO S.A.S.</v>
      </c>
      <c r="C842" s="106" t="str">
        <f>VLOOKUP(A842,EMPRESAS!$A$1:$C$245,3,0)</f>
        <v>Carga - Transbordo</v>
      </c>
      <c r="D842" s="446" t="s">
        <v>1004</v>
      </c>
      <c r="E842" s="432">
        <v>10111409</v>
      </c>
      <c r="F842" s="432" t="s">
        <v>651</v>
      </c>
      <c r="G842" s="432">
        <v>230</v>
      </c>
      <c r="H842" s="432" t="s">
        <v>619</v>
      </c>
      <c r="I842" s="70" t="str">
        <f>VLOOKUP(A842,EMPRESAS!$A$1:$I$245,9,0)</f>
        <v>MAGDALENA</v>
      </c>
      <c r="J842" s="434">
        <v>1</v>
      </c>
      <c r="K842" s="71" t="str">
        <f>VLOOKUP(J842,AUXILIAR_TIPO_ASEGURADORA!$A$2:$B$19,2,0)</f>
        <v>PREVISORA</v>
      </c>
      <c r="L842" s="309">
        <v>3000214</v>
      </c>
      <c r="M842" s="308">
        <v>44338</v>
      </c>
      <c r="N842" s="309">
        <v>3000194</v>
      </c>
      <c r="O842" s="308">
        <v>44338</v>
      </c>
      <c r="P842" s="434"/>
      <c r="Q842" s="434"/>
      <c r="T842" t="str">
        <f t="shared" ref="T842" ca="1" si="46">IF(O842&lt;$Y$1,"Vencida","Vigente")</f>
        <v>Vencida</v>
      </c>
      <c r="U842">
        <f t="shared" ref="U842" ca="1" si="47">$Y$1-O842</f>
        <v>310</v>
      </c>
    </row>
    <row r="843" spans="1:22">
      <c r="A843" s="3">
        <v>8140003577</v>
      </c>
      <c r="B843" s="30" t="str">
        <f>VLOOKUP(A843,EMPRESAS!$A$1:$B$245,2,0)</f>
        <v>COOPERATIVA DE TRANSPORTADORES FLUVIALES DE PIÑUÑA NEGRO "COOTRANSPIÑUÑA LTDA"</v>
      </c>
      <c r="C843" s="2" t="str">
        <f>VLOOKUP(A843,EMPRESAS!$A$1:$C$245,3,0)</f>
        <v xml:space="preserve">Carga General </v>
      </c>
      <c r="D843" s="57" t="s">
        <v>1562</v>
      </c>
      <c r="E843" s="136">
        <v>40210064</v>
      </c>
      <c r="F843" s="136" t="s">
        <v>653</v>
      </c>
      <c r="G843" s="136">
        <v>65.760000000000005</v>
      </c>
      <c r="H843" s="136" t="s">
        <v>841</v>
      </c>
      <c r="I843" s="449" t="str">
        <f>VLOOKUP(A843,EMPRESAS!$A$1:$I$245,9,0)</f>
        <v>PUTUMAYO</v>
      </c>
      <c r="J843" s="137">
        <v>1</v>
      </c>
      <c r="K843" s="137" t="str">
        <f>VLOOKUP(J843,AUXILIAR_TIPO_ASEGURADORA!$A$2:$B$19,2,0)</f>
        <v>PREVISORA</v>
      </c>
      <c r="L843" s="137">
        <v>3000107</v>
      </c>
      <c r="M843" s="138">
        <v>44420</v>
      </c>
      <c r="N843" s="137">
        <v>1003750</v>
      </c>
      <c r="O843" s="138">
        <v>44420</v>
      </c>
      <c r="P843" s="137"/>
      <c r="Q843" s="137"/>
      <c r="T843" t="str">
        <f t="shared" ca="1" si="44"/>
        <v>Vencida</v>
      </c>
      <c r="U843">
        <f t="shared" ca="1" si="45"/>
        <v>228</v>
      </c>
      <c r="V843" t="str">
        <f t="shared" ca="1" si="43"/>
        <v xml:space="preserve"> </v>
      </c>
    </row>
    <row r="844" spans="1:22">
      <c r="A844" s="3">
        <v>8140003577</v>
      </c>
      <c r="B844" s="30" t="str">
        <f>VLOOKUP(A844,EMPRESAS!$A$1:$B$245,2,0)</f>
        <v>COOPERATIVA DE TRANSPORTADORES FLUVIALES DE PIÑUÑA NEGRO "COOTRANSPIÑUÑA LTDA"</v>
      </c>
      <c r="C844" s="2" t="str">
        <f>VLOOKUP(A844,EMPRESAS!$A$1:$C$245,3,0)</f>
        <v xml:space="preserve">Carga General </v>
      </c>
      <c r="D844" s="22" t="s">
        <v>1563</v>
      </c>
      <c r="E844" s="60">
        <v>40110093</v>
      </c>
      <c r="F844" s="60" t="s">
        <v>653</v>
      </c>
      <c r="G844" s="60">
        <v>66.760000000000005</v>
      </c>
      <c r="H844" s="60" t="s">
        <v>841</v>
      </c>
      <c r="I844" s="70" t="str">
        <f>VLOOKUP(A844,EMPRESAS!$A$1:$I$245,9,0)</f>
        <v>PUTUMAYO</v>
      </c>
      <c r="J844" s="71">
        <v>1</v>
      </c>
      <c r="K844" s="71" t="str">
        <f>VLOOKUP(J844,AUXILIAR_TIPO_ASEGURADORA!$A$2:$B$19,2,0)</f>
        <v>PREVISORA</v>
      </c>
      <c r="L844" s="71">
        <v>3000107</v>
      </c>
      <c r="M844" s="72">
        <v>44420</v>
      </c>
      <c r="N844" s="71">
        <v>1003750</v>
      </c>
      <c r="O844" s="72">
        <v>44420</v>
      </c>
      <c r="P844" s="71"/>
      <c r="Q844" s="71"/>
      <c r="T844" t="str">
        <f t="shared" ca="1" si="44"/>
        <v>Vencida</v>
      </c>
      <c r="U844">
        <f t="shared" ca="1" si="45"/>
        <v>228</v>
      </c>
      <c r="V844" t="str">
        <f t="shared" ca="1" si="43"/>
        <v xml:space="preserve"> </v>
      </c>
    </row>
    <row r="845" spans="1:22">
      <c r="A845" s="3">
        <v>8140003577</v>
      </c>
      <c r="B845" s="30" t="str">
        <f>VLOOKUP(A845,EMPRESAS!$A$1:$B$245,2,0)</f>
        <v>COOPERATIVA DE TRANSPORTADORES FLUVIALES DE PIÑUÑA NEGRO "COOTRANSPIÑUÑA LTDA"</v>
      </c>
      <c r="C845" s="2" t="str">
        <f>VLOOKUP(A845,EMPRESAS!$A$1:$C$245,3,0)</f>
        <v xml:space="preserve">Carga General </v>
      </c>
      <c r="D845" s="22" t="s">
        <v>1564</v>
      </c>
      <c r="E845" s="60">
        <v>40210058</v>
      </c>
      <c r="F845" s="60" t="s">
        <v>653</v>
      </c>
      <c r="G845" s="60">
        <v>89.46</v>
      </c>
      <c r="H845" s="60" t="s">
        <v>841</v>
      </c>
      <c r="I845" s="70" t="str">
        <f>VLOOKUP(A845,EMPRESAS!$A$1:$I$245,9,0)</f>
        <v>PUTUMAYO</v>
      </c>
      <c r="J845" s="71">
        <v>1</v>
      </c>
      <c r="K845" s="71" t="str">
        <f>VLOOKUP(J845,AUXILIAR_TIPO_ASEGURADORA!$A$2:$B$19,2,0)</f>
        <v>PREVISORA</v>
      </c>
      <c r="L845" s="71">
        <v>3000107</v>
      </c>
      <c r="M845" s="72">
        <v>44420</v>
      </c>
      <c r="N845" s="71">
        <v>1003750</v>
      </c>
      <c r="O845" s="72">
        <v>44420</v>
      </c>
      <c r="P845" s="71"/>
      <c r="Q845" s="71"/>
      <c r="T845" t="str">
        <f t="shared" ca="1" si="44"/>
        <v>Vencida</v>
      </c>
      <c r="U845">
        <f t="shared" ca="1" si="45"/>
        <v>228</v>
      </c>
      <c r="V845" t="str">
        <f t="shared" ca="1" si="43"/>
        <v xml:space="preserve"> </v>
      </c>
    </row>
    <row r="846" spans="1:22">
      <c r="A846" s="3">
        <v>8140003577</v>
      </c>
      <c r="B846" s="30" t="str">
        <f>VLOOKUP(A846,EMPRESAS!$A$1:$B$245,2,0)</f>
        <v>COOPERATIVA DE TRANSPORTADORES FLUVIALES DE PIÑUÑA NEGRO "COOTRANSPIÑUÑA LTDA"</v>
      </c>
      <c r="C846" s="2" t="str">
        <f>VLOOKUP(A846,EMPRESAS!$A$1:$C$245,3,0)</f>
        <v xml:space="preserve">Carga General </v>
      </c>
      <c r="D846" s="22" t="s">
        <v>1565</v>
      </c>
      <c r="E846" s="60">
        <v>40210056</v>
      </c>
      <c r="F846" s="60" t="s">
        <v>653</v>
      </c>
      <c r="G846" s="60">
        <v>83.99</v>
      </c>
      <c r="H846" s="60" t="s">
        <v>841</v>
      </c>
      <c r="I846" s="70" t="str">
        <f>VLOOKUP(A846,EMPRESAS!$A$1:$I$245,9,0)</f>
        <v>PUTUMAYO</v>
      </c>
      <c r="J846" s="71">
        <v>1</v>
      </c>
      <c r="K846" s="71" t="str">
        <f>VLOOKUP(J846,AUXILIAR_TIPO_ASEGURADORA!$A$2:$B$19,2,0)</f>
        <v>PREVISORA</v>
      </c>
      <c r="L846" s="71">
        <v>3000107</v>
      </c>
      <c r="M846" s="72">
        <v>44420</v>
      </c>
      <c r="N846" s="71">
        <v>1003750</v>
      </c>
      <c r="O846" s="72">
        <v>44420</v>
      </c>
      <c r="P846" s="71"/>
      <c r="Q846" s="71"/>
      <c r="T846" t="str">
        <f t="shared" ca="1" si="44"/>
        <v>Vencida</v>
      </c>
      <c r="U846">
        <f t="shared" ca="1" si="45"/>
        <v>228</v>
      </c>
      <c r="V846" t="str">
        <f t="shared" ca="1" si="43"/>
        <v xml:space="preserve"> </v>
      </c>
    </row>
    <row r="847" spans="1:22">
      <c r="A847" s="3">
        <v>8140003577</v>
      </c>
      <c r="B847" s="30" t="str">
        <f>VLOOKUP(A847,EMPRESAS!$A$1:$B$245,2,0)</f>
        <v>COOPERATIVA DE TRANSPORTADORES FLUVIALES DE PIÑUÑA NEGRO "COOTRANSPIÑUÑA LTDA"</v>
      </c>
      <c r="C847" s="2" t="str">
        <f>VLOOKUP(A847,EMPRESAS!$A$1:$C$245,3,0)</f>
        <v xml:space="preserve">Carga General </v>
      </c>
      <c r="D847" s="22" t="s">
        <v>1566</v>
      </c>
      <c r="E847" s="60">
        <v>40210062</v>
      </c>
      <c r="F847" s="60" t="s">
        <v>653</v>
      </c>
      <c r="G847" s="60">
        <v>85.73</v>
      </c>
      <c r="H847" s="60" t="s">
        <v>841</v>
      </c>
      <c r="I847" s="70" t="str">
        <f>VLOOKUP(A847,EMPRESAS!$A$1:$I$245,9,0)</f>
        <v>PUTUMAYO</v>
      </c>
      <c r="J847" s="71">
        <v>1</v>
      </c>
      <c r="K847" s="71" t="str">
        <f>VLOOKUP(J847,AUXILIAR_TIPO_ASEGURADORA!$A$2:$B$19,2,0)</f>
        <v>PREVISORA</v>
      </c>
      <c r="L847" s="71">
        <v>3000107</v>
      </c>
      <c r="M847" s="72">
        <v>44420</v>
      </c>
      <c r="N847" s="71">
        <v>1003750</v>
      </c>
      <c r="O847" s="72">
        <v>44420</v>
      </c>
      <c r="P847" s="71"/>
      <c r="Q847" s="71"/>
      <c r="T847" t="str">
        <f t="shared" ca="1" si="44"/>
        <v>Vencida</v>
      </c>
      <c r="U847">
        <f t="shared" ca="1" si="45"/>
        <v>228</v>
      </c>
      <c r="V847" t="str">
        <f t="shared" ca="1" si="43"/>
        <v xml:space="preserve"> </v>
      </c>
    </row>
    <row r="848" spans="1:22">
      <c r="A848" s="3">
        <v>8140003577</v>
      </c>
      <c r="B848" s="30" t="str">
        <f>VLOOKUP(A848,EMPRESAS!$A$1:$B$245,2,0)</f>
        <v>COOPERATIVA DE TRANSPORTADORES FLUVIALES DE PIÑUÑA NEGRO "COOTRANSPIÑUÑA LTDA"</v>
      </c>
      <c r="C848" s="2" t="str">
        <f>VLOOKUP(A848,EMPRESAS!$A$1:$C$245,3,0)</f>
        <v xml:space="preserve">Carga General </v>
      </c>
      <c r="D848" s="22" t="s">
        <v>1567</v>
      </c>
      <c r="E848" s="60">
        <v>40122896</v>
      </c>
      <c r="F848" s="60" t="s">
        <v>882</v>
      </c>
      <c r="G848" s="60">
        <v>26</v>
      </c>
      <c r="H848" s="60" t="s">
        <v>841</v>
      </c>
      <c r="I848" s="70" t="str">
        <f>VLOOKUP(A848,EMPRESAS!$A$1:$I$245,9,0)</f>
        <v>PUTUMAYO</v>
      </c>
      <c r="J848" s="71">
        <v>1</v>
      </c>
      <c r="K848" s="71" t="str">
        <f>VLOOKUP(J848,AUXILIAR_TIPO_ASEGURADORA!$A$2:$B$19,2,0)</f>
        <v>PREVISORA</v>
      </c>
      <c r="L848" s="71">
        <v>3000107</v>
      </c>
      <c r="M848" s="72">
        <v>44420</v>
      </c>
      <c r="N848" s="71">
        <v>1003750</v>
      </c>
      <c r="O848" s="72">
        <v>44420</v>
      </c>
      <c r="P848" s="71"/>
      <c r="Q848" s="71"/>
      <c r="T848" t="str">
        <f t="shared" ca="1" si="44"/>
        <v>Vencida</v>
      </c>
      <c r="U848">
        <f t="shared" ca="1" si="45"/>
        <v>228</v>
      </c>
    </row>
    <row r="849" spans="1:22">
      <c r="A849" s="3">
        <v>8140003577</v>
      </c>
      <c r="B849" s="30" t="str">
        <f>VLOOKUP(A849,EMPRESAS!$A$1:$B$245,2,0)</f>
        <v>COOPERATIVA DE TRANSPORTADORES FLUVIALES DE PIÑUÑA NEGRO "COOTRANSPIÑUÑA LTDA"</v>
      </c>
      <c r="C849" s="2" t="str">
        <f>VLOOKUP(A849,EMPRESAS!$A$1:$C$245,3,0)</f>
        <v xml:space="preserve">Carga General </v>
      </c>
      <c r="D849" s="22" t="s">
        <v>655</v>
      </c>
      <c r="E849" s="60">
        <v>40210068</v>
      </c>
      <c r="F849" s="60" t="s">
        <v>653</v>
      </c>
      <c r="G849" s="60">
        <v>143</v>
      </c>
      <c r="H849" s="60" t="s">
        <v>841</v>
      </c>
      <c r="I849" s="70" t="str">
        <f>VLOOKUP(A849,EMPRESAS!$A$1:$I$245,9,0)</f>
        <v>PUTUMAYO</v>
      </c>
      <c r="J849" s="71">
        <v>1</v>
      </c>
      <c r="K849" s="71" t="str">
        <f>VLOOKUP(J849,AUXILIAR_TIPO_ASEGURADORA!$A$2:$B$19,2,0)</f>
        <v>PREVISORA</v>
      </c>
      <c r="L849" s="71">
        <v>3000107</v>
      </c>
      <c r="M849" s="72">
        <v>44420</v>
      </c>
      <c r="N849" s="71">
        <v>1003750</v>
      </c>
      <c r="O849" s="72">
        <v>44420</v>
      </c>
      <c r="P849" s="71"/>
      <c r="Q849" s="71"/>
      <c r="T849" t="str">
        <f t="shared" ca="1" si="44"/>
        <v>Vencida</v>
      </c>
      <c r="U849">
        <f t="shared" ca="1" si="45"/>
        <v>228</v>
      </c>
    </row>
    <row r="850" spans="1:22">
      <c r="A850" s="206">
        <v>9005422924</v>
      </c>
      <c r="B850" s="30" t="str">
        <f>VLOOKUP(A850,EMPRESAS!$A$1:$B$245,2,0)</f>
        <v>INVERSIONES CORTEZ &amp; PORRAS S.A.S.</v>
      </c>
      <c r="C850" s="2" t="str">
        <f>VLOOKUP(A850,EMPRESAS!$A$1:$C$245,3,0)</f>
        <v xml:space="preserve">Carga General </v>
      </c>
      <c r="D850" s="23" t="s">
        <v>1568</v>
      </c>
      <c r="E850" s="60">
        <v>20320218</v>
      </c>
      <c r="F850" s="60" t="s">
        <v>1569</v>
      </c>
      <c r="G850" s="60">
        <v>31</v>
      </c>
      <c r="H850" s="60" t="s">
        <v>619</v>
      </c>
      <c r="I850" s="70" t="str">
        <f>VLOOKUP(A850,EMPRESAS!$A$1:$I$245,9,0)</f>
        <v>ATRATO</v>
      </c>
      <c r="J850" s="77">
        <v>1</v>
      </c>
      <c r="K850" s="71" t="str">
        <f>VLOOKUP(J850,AUXILIAR_TIPO_ASEGURADORA!$A$2:$B$19,2,0)</f>
        <v>PREVISORA</v>
      </c>
      <c r="L850" s="77">
        <v>3000451</v>
      </c>
      <c r="M850" s="78">
        <v>43130</v>
      </c>
      <c r="N850" s="77">
        <v>3000372</v>
      </c>
      <c r="O850" s="78">
        <v>43130</v>
      </c>
      <c r="P850" s="77"/>
      <c r="Q850" s="77"/>
      <c r="T850" t="str">
        <f t="shared" ca="1" si="44"/>
        <v>Vencida</v>
      </c>
      <c r="U850">
        <f t="shared" ca="1" si="45"/>
        <v>1518</v>
      </c>
      <c r="V850" t="str">
        <f t="shared" ca="1" si="43"/>
        <v xml:space="preserve"> </v>
      </c>
    </row>
    <row r="851" spans="1:22">
      <c r="A851" s="206">
        <v>9005422924</v>
      </c>
      <c r="B851" s="30" t="str">
        <f>VLOOKUP(A851,EMPRESAS!$A$1:$B$245,2,0)</f>
        <v>INVERSIONES CORTEZ &amp; PORRAS S.A.S.</v>
      </c>
      <c r="C851" s="2" t="str">
        <f>VLOOKUP(A851,EMPRESAS!$A$1:$C$245,3,0)</f>
        <v xml:space="preserve">Carga General </v>
      </c>
      <c r="D851" s="23" t="s">
        <v>1570</v>
      </c>
      <c r="E851" s="60">
        <v>20322218</v>
      </c>
      <c r="F851" s="63" t="s">
        <v>1569</v>
      </c>
      <c r="G851" s="60">
        <v>39</v>
      </c>
      <c r="H851" s="60" t="s">
        <v>841</v>
      </c>
      <c r="I851" s="70" t="str">
        <f>VLOOKUP(A851,EMPRESAS!$A$1:$I$245,9,0)</f>
        <v>ATRATO</v>
      </c>
      <c r="J851" s="77">
        <v>1</v>
      </c>
      <c r="K851" s="71" t="str">
        <f>VLOOKUP(J851,AUXILIAR_TIPO_ASEGURADORA!$A$2:$B$19,2,0)</f>
        <v>PREVISORA</v>
      </c>
      <c r="L851" s="77">
        <v>3000611</v>
      </c>
      <c r="M851" s="78">
        <v>43128</v>
      </c>
      <c r="N851" s="77">
        <v>3000605</v>
      </c>
      <c r="O851" s="78">
        <v>43128</v>
      </c>
      <c r="P851" s="77"/>
      <c r="Q851" s="77"/>
      <c r="T851" t="str">
        <f t="shared" ca="1" si="44"/>
        <v>Vencida</v>
      </c>
      <c r="U851">
        <f t="shared" ca="1" si="45"/>
        <v>1520</v>
      </c>
      <c r="V851" t="str">
        <f t="shared" ref="V851:V914" ca="1" si="48">IF(U851=-$AA$1,"Proxima a vencer"," ")</f>
        <v xml:space="preserve"> </v>
      </c>
    </row>
    <row r="852" spans="1:22">
      <c r="A852" s="206">
        <v>9005422924</v>
      </c>
      <c r="B852" s="30" t="str">
        <f>VLOOKUP(A852,EMPRESAS!$A$1:$B$245,2,0)</f>
        <v>INVERSIONES CORTEZ &amp; PORRAS S.A.S.</v>
      </c>
      <c r="C852" s="2" t="str">
        <f>VLOOKUP(A852,EMPRESAS!$A$1:$C$245,3,0)</f>
        <v xml:space="preserve">Carga General </v>
      </c>
      <c r="D852" s="23" t="s">
        <v>1571</v>
      </c>
      <c r="E852" s="60">
        <v>20320716</v>
      </c>
      <c r="F852" s="60" t="s">
        <v>1569</v>
      </c>
      <c r="G852" s="60">
        <v>18</v>
      </c>
      <c r="H852" s="60" t="s">
        <v>841</v>
      </c>
      <c r="I852" s="70" t="str">
        <f>VLOOKUP(A852,EMPRESAS!$A$1:$I$245,9,0)</f>
        <v>ATRATO</v>
      </c>
      <c r="J852" s="77">
        <v>1</v>
      </c>
      <c r="K852" s="71" t="str">
        <f>VLOOKUP(J852,AUXILIAR_TIPO_ASEGURADORA!$A$2:$B$19,2,0)</f>
        <v>PREVISORA</v>
      </c>
      <c r="L852" s="77">
        <v>3000577</v>
      </c>
      <c r="M852" s="78">
        <v>43300</v>
      </c>
      <c r="N852" s="77">
        <v>3000533</v>
      </c>
      <c r="O852" s="78">
        <v>43251</v>
      </c>
      <c r="P852" s="77"/>
      <c r="Q852" s="77"/>
      <c r="T852" t="str">
        <f t="shared" ca="1" si="44"/>
        <v>Vencida</v>
      </c>
      <c r="U852">
        <f t="shared" ca="1" si="45"/>
        <v>1397</v>
      </c>
      <c r="V852" t="str">
        <f t="shared" ca="1" si="48"/>
        <v xml:space="preserve"> </v>
      </c>
    </row>
    <row r="853" spans="1:22">
      <c r="A853" s="206">
        <v>9005422924</v>
      </c>
      <c r="B853" s="30" t="str">
        <f>VLOOKUP(A853,EMPRESAS!$A$1:$B$245,2,0)</f>
        <v>INVERSIONES CORTEZ &amp; PORRAS S.A.S.</v>
      </c>
      <c r="C853" s="2" t="str">
        <f>VLOOKUP(A853,EMPRESAS!$A$1:$C$245,3,0)</f>
        <v xml:space="preserve">Carga General </v>
      </c>
      <c r="D853" s="23" t="s">
        <v>1572</v>
      </c>
      <c r="E853" s="60">
        <v>20322078</v>
      </c>
      <c r="F853" s="60" t="s">
        <v>1569</v>
      </c>
      <c r="G853" s="60">
        <v>12.8</v>
      </c>
      <c r="H853" s="60" t="s">
        <v>841</v>
      </c>
      <c r="I853" s="70" t="str">
        <f>VLOOKUP(A853,EMPRESAS!$A$1:$I$245,9,0)</f>
        <v>ATRATO</v>
      </c>
      <c r="J853" s="77">
        <v>1</v>
      </c>
      <c r="K853" s="71" t="str">
        <f>VLOOKUP(J853,AUXILIAR_TIPO_ASEGURADORA!$A$2:$B$19,2,0)</f>
        <v>PREVISORA</v>
      </c>
      <c r="L853" s="77">
        <v>3000550</v>
      </c>
      <c r="M853" s="78">
        <v>43188</v>
      </c>
      <c r="N853" s="77">
        <v>3000488</v>
      </c>
      <c r="O853" s="78">
        <v>43188</v>
      </c>
      <c r="P853" s="77"/>
      <c r="Q853" s="77"/>
      <c r="T853" t="str">
        <f t="shared" ca="1" si="44"/>
        <v>Vencida</v>
      </c>
      <c r="U853">
        <f t="shared" ca="1" si="45"/>
        <v>1460</v>
      </c>
      <c r="V853" t="str">
        <f t="shared" ca="1" si="48"/>
        <v xml:space="preserve"> </v>
      </c>
    </row>
    <row r="854" spans="1:22">
      <c r="A854" s="206">
        <v>9005422924</v>
      </c>
      <c r="B854" s="30" t="str">
        <f>VLOOKUP(A854,EMPRESAS!$A$1:$B$245,2,0)</f>
        <v>INVERSIONES CORTEZ &amp; PORRAS S.A.S.</v>
      </c>
      <c r="C854" s="2" t="str">
        <f>VLOOKUP(A854,EMPRESAS!$A$1:$C$245,3,0)</f>
        <v xml:space="preserve">Carga General </v>
      </c>
      <c r="D854" s="23" t="s">
        <v>1573</v>
      </c>
      <c r="E854" s="60">
        <v>20221196</v>
      </c>
      <c r="F854" s="60" t="s">
        <v>1569</v>
      </c>
      <c r="G854" s="60">
        <v>22</v>
      </c>
      <c r="H854" s="60" t="s">
        <v>841</v>
      </c>
      <c r="I854" s="70" t="str">
        <f>VLOOKUP(A854,EMPRESAS!$A$1:$I$245,9,0)</f>
        <v>ATRATO</v>
      </c>
      <c r="J854" s="77">
        <v>1</v>
      </c>
      <c r="K854" s="71" t="str">
        <f>VLOOKUP(J854,AUXILIAR_TIPO_ASEGURADORA!$A$2:$B$19,2,0)</f>
        <v>PREVISORA</v>
      </c>
      <c r="L854" s="77">
        <v>3000549</v>
      </c>
      <c r="M854" s="78">
        <v>43188</v>
      </c>
      <c r="N854" s="77">
        <v>3000489</v>
      </c>
      <c r="O854" s="78">
        <v>43188</v>
      </c>
      <c r="P854" s="77"/>
      <c r="Q854" s="77"/>
      <c r="T854" t="str">
        <f t="shared" ca="1" si="44"/>
        <v>Vencida</v>
      </c>
      <c r="U854">
        <f t="shared" ca="1" si="45"/>
        <v>1460</v>
      </c>
      <c r="V854" t="str">
        <f t="shared" ca="1" si="48"/>
        <v xml:space="preserve"> </v>
      </c>
    </row>
    <row r="855" spans="1:22">
      <c r="A855" s="214" t="s">
        <v>340</v>
      </c>
      <c r="B855" s="30" t="str">
        <f>VLOOKUP(A855,EMPRESAS!$A$1:$B$245,2,0)</f>
        <v xml:space="preserve">TRANSMAR DE COLOMBIA CIA LTDA </v>
      </c>
      <c r="C855" s="2" t="str">
        <f>VLOOKUP(A855,EMPRESAS!$A$1:$C$245,3,0)</f>
        <v xml:space="preserve">Carga General </v>
      </c>
      <c r="D855" s="22" t="s">
        <v>1574</v>
      </c>
      <c r="E855" s="60">
        <v>20310295</v>
      </c>
      <c r="F855" s="60" t="s">
        <v>653</v>
      </c>
      <c r="G855" s="60">
        <v>154.69999999999999</v>
      </c>
      <c r="H855" s="60" t="s">
        <v>847</v>
      </c>
      <c r="I855" s="70" t="str">
        <f>VLOOKUP(A855,EMPRESAS!$A$1:$I$245,9,0)</f>
        <v>ATRATO</v>
      </c>
      <c r="J855" s="71">
        <v>1</v>
      </c>
      <c r="K855" s="79" t="str">
        <f>VLOOKUP(J855,AUXILIAR_TIPO_ASEGURADORA!$A$2:$B$19,2,0)</f>
        <v>PREVISORA</v>
      </c>
      <c r="L855" s="215">
        <v>3000230</v>
      </c>
      <c r="M855" s="216">
        <v>44098</v>
      </c>
      <c r="N855" s="215">
        <v>3000121</v>
      </c>
      <c r="O855" s="216">
        <v>44098</v>
      </c>
      <c r="P855" s="215"/>
      <c r="Q855" s="216"/>
      <c r="T855" t="str">
        <f t="shared" ca="1" si="44"/>
        <v>Vencida</v>
      </c>
      <c r="U855">
        <f t="shared" ca="1" si="45"/>
        <v>550</v>
      </c>
      <c r="V855" t="str">
        <f t="shared" ca="1" si="48"/>
        <v xml:space="preserve"> </v>
      </c>
    </row>
    <row r="856" spans="1:22">
      <c r="A856" s="3" t="s">
        <v>340</v>
      </c>
      <c r="B856" s="30" t="str">
        <f>VLOOKUP(A856,EMPRESAS!$A$1:$B$245,2,0)</f>
        <v xml:space="preserve">TRANSMAR DE COLOMBIA CIA LTDA </v>
      </c>
      <c r="C856" s="2" t="str">
        <f>VLOOKUP(A856,EMPRESAS!$A$1:$C$245,3,0)</f>
        <v xml:space="preserve">Carga General </v>
      </c>
      <c r="D856" s="22" t="s">
        <v>1575</v>
      </c>
      <c r="E856" s="60">
        <v>20310285</v>
      </c>
      <c r="F856" s="60" t="s">
        <v>653</v>
      </c>
      <c r="G856" s="60">
        <v>236.2</v>
      </c>
      <c r="H856" s="60" t="s">
        <v>847</v>
      </c>
      <c r="I856" s="70" t="str">
        <f>VLOOKUP(A856,EMPRESAS!$A$1:$I$245,9,0)</f>
        <v>ATRATO</v>
      </c>
      <c r="J856" s="71">
        <v>1</v>
      </c>
      <c r="K856" s="79" t="str">
        <f>VLOOKUP(J856,AUXILIAR_TIPO_ASEGURADORA!$A$2:$B$19,2,0)</f>
        <v>PREVISORA</v>
      </c>
      <c r="L856" s="215">
        <v>3000232</v>
      </c>
      <c r="M856" s="216">
        <v>44098</v>
      </c>
      <c r="N856" s="215">
        <v>3000125</v>
      </c>
      <c r="O856" s="216">
        <v>44098</v>
      </c>
      <c r="P856" s="215"/>
      <c r="Q856" s="216"/>
      <c r="T856" t="str">
        <f t="shared" ca="1" si="44"/>
        <v>Vencida</v>
      </c>
      <c r="U856">
        <f t="shared" ca="1" si="45"/>
        <v>550</v>
      </c>
      <c r="V856" t="str">
        <f t="shared" ca="1" si="48"/>
        <v xml:space="preserve"> </v>
      </c>
    </row>
    <row r="857" spans="1:22">
      <c r="A857" s="3">
        <v>9002520543</v>
      </c>
      <c r="B857" s="30" t="str">
        <f>VLOOKUP(A857,EMPRESAS!$A$1:$B$245,2,0)</f>
        <v xml:space="preserve">TRANSMAR DE COLOMBIA CIA LTDA </v>
      </c>
      <c r="C857" s="2" t="str">
        <f>VLOOKUP(A857,EMPRESAS!$A$1:$C$245,3,0)</f>
        <v>Carga General e H.C</v>
      </c>
      <c r="D857" s="22" t="s">
        <v>1576</v>
      </c>
      <c r="E857" s="60">
        <v>20310303</v>
      </c>
      <c r="F857" s="60" t="s">
        <v>651</v>
      </c>
      <c r="G857" s="60">
        <v>98.72</v>
      </c>
      <c r="H857" s="60" t="s">
        <v>619</v>
      </c>
      <c r="I857" s="70" t="str">
        <f>VLOOKUP(A857,EMPRESAS!$A$1:$I$245,9,0)</f>
        <v>ATRATO</v>
      </c>
      <c r="J857" s="71">
        <v>1</v>
      </c>
      <c r="K857" s="79" t="str">
        <f>VLOOKUP(J857,AUXILIAR_TIPO_ASEGURADORA!$A$2:$B$19,2,0)</f>
        <v>PREVISORA</v>
      </c>
      <c r="L857" s="215">
        <v>3000231</v>
      </c>
      <c r="M857" s="216">
        <v>44098</v>
      </c>
      <c r="N857" s="215">
        <v>3000123</v>
      </c>
      <c r="O857" s="216">
        <v>44098</v>
      </c>
      <c r="P857" s="215">
        <v>3000124</v>
      </c>
      <c r="Q857" s="216">
        <v>44098</v>
      </c>
      <c r="T857" t="str">
        <f t="shared" ca="1" si="44"/>
        <v>Vencida</v>
      </c>
      <c r="U857">
        <f t="shared" ca="1" si="45"/>
        <v>550</v>
      </c>
      <c r="V857" t="str">
        <f t="shared" ca="1" si="48"/>
        <v xml:space="preserve"> </v>
      </c>
    </row>
    <row r="858" spans="1:22">
      <c r="A858" s="3">
        <v>8060034509</v>
      </c>
      <c r="B858" s="30" t="str">
        <f>VLOOKUP(A858,EMPRESAS!$A$1:$B$245,2,0)</f>
        <v>PANAMERICAN  DREDGING  &amp;  ENGINEERING  S.A.S.</v>
      </c>
      <c r="C858" s="2" t="str">
        <f>VLOOKUP(A858,EMPRESAS!$A$1:$C$245,3,0)</f>
        <v>Carga - Transbordo</v>
      </c>
      <c r="D858" s="23" t="s">
        <v>1577</v>
      </c>
      <c r="E858" s="60">
        <v>29</v>
      </c>
      <c r="F858" s="60" t="s">
        <v>617</v>
      </c>
      <c r="G858" s="60">
        <v>710</v>
      </c>
      <c r="H858" s="60" t="s">
        <v>619</v>
      </c>
      <c r="I858" s="70" t="str">
        <f>VLOOKUP(A858,EMPRESAS!$A$1:$I$245,9,0)</f>
        <v>MAGDALENA</v>
      </c>
      <c r="J858" s="71">
        <v>1</v>
      </c>
      <c r="K858" s="71" t="str">
        <f>VLOOKUP(J858,AUXILIAR_TIPO_ASEGURADORA!$A$2:$B$19,2,0)</f>
        <v>PREVISORA</v>
      </c>
      <c r="L858" s="71">
        <v>1004811</v>
      </c>
      <c r="M858" s="72">
        <v>41814</v>
      </c>
      <c r="N858" s="71">
        <v>1004811</v>
      </c>
      <c r="O858" s="72">
        <v>41814</v>
      </c>
      <c r="P858" s="71"/>
      <c r="Q858" s="71"/>
      <c r="T858" t="str">
        <f t="shared" ca="1" si="44"/>
        <v>Vencida</v>
      </c>
      <c r="U858">
        <f t="shared" ca="1" si="45"/>
        <v>2834</v>
      </c>
    </row>
    <row r="859" spans="1:22" ht="15.75" thickBot="1">
      <c r="A859" s="3">
        <v>8060034509</v>
      </c>
      <c r="B859" s="30" t="str">
        <f>VLOOKUP(A859,EMPRESAS!$A$1:$B$245,2,0)</f>
        <v>PANAMERICAN  DREDGING  &amp;  ENGINEERING  S.A.S.</v>
      </c>
      <c r="C859" s="2" t="str">
        <f>VLOOKUP(A859,EMPRESAS!$A$1:$C$245,3,0)</f>
        <v>Carga - Transbordo</v>
      </c>
      <c r="D859" s="157" t="s">
        <v>1578</v>
      </c>
      <c r="E859" s="153">
        <v>202</v>
      </c>
      <c r="F859" s="153" t="s">
        <v>651</v>
      </c>
      <c r="G859" s="153">
        <v>83</v>
      </c>
      <c r="H859" s="153" t="s">
        <v>619</v>
      </c>
      <c r="I859" s="70" t="str">
        <f>VLOOKUP(A859,EMPRESAS!$A$1:$I$245,9,0)</f>
        <v>MAGDALENA</v>
      </c>
      <c r="J859" s="154">
        <v>1</v>
      </c>
      <c r="K859" s="71" t="str">
        <f>VLOOKUP(J859,AUXILIAR_TIPO_ASEGURADORA!$A$2:$B$19,2,0)</f>
        <v>PREVISORA</v>
      </c>
      <c r="L859" s="154">
        <v>1004811</v>
      </c>
      <c r="M859" s="155">
        <v>41814</v>
      </c>
      <c r="N859" s="154">
        <v>1004811</v>
      </c>
      <c r="O859" s="155">
        <v>41814</v>
      </c>
      <c r="P859" s="154"/>
      <c r="Q859" s="154"/>
      <c r="T859" t="str">
        <f t="shared" ca="1" si="44"/>
        <v>Vencida</v>
      </c>
      <c r="U859">
        <f t="shared" ca="1" si="45"/>
        <v>2834</v>
      </c>
    </row>
    <row r="860" spans="1:22">
      <c r="A860" s="3">
        <v>8300379931</v>
      </c>
      <c r="B860" s="30" t="str">
        <f>VLOOKUP(A860,EMPRESAS!$A$1:$B$245,2,0)</f>
        <v>TRANSPORTES FLUVIALES  VARGAS S. EN C.</v>
      </c>
      <c r="C860" s="2" t="str">
        <f>VLOOKUP(A860,EMPRESAS!$A$1:$C$245,3,0)</f>
        <v>Carga - Transbordo</v>
      </c>
      <c r="D860" s="140" t="s">
        <v>1512</v>
      </c>
      <c r="E860" s="141">
        <v>30160164</v>
      </c>
      <c r="F860" s="141" t="s">
        <v>1218</v>
      </c>
      <c r="G860" s="141">
        <v>88</v>
      </c>
      <c r="H860" s="141" t="s">
        <v>619</v>
      </c>
      <c r="I860" s="70" t="str">
        <f>VLOOKUP(A860,EMPRESAS!$A$1:$I$245,9,0)</f>
        <v>META</v>
      </c>
      <c r="J860" s="141">
        <v>1</v>
      </c>
      <c r="K860" s="71" t="str">
        <f>VLOOKUP(J860,AUXILIAR_TIPO_ASEGURADORA!$A$2:$B$19,2,0)</f>
        <v>PREVISORA</v>
      </c>
      <c r="L860" s="141">
        <v>3000149</v>
      </c>
      <c r="M860" s="142">
        <v>42024</v>
      </c>
      <c r="N860" s="141">
        <v>3000264</v>
      </c>
      <c r="O860" s="142">
        <v>42024</v>
      </c>
      <c r="P860" s="141"/>
      <c r="Q860" s="144"/>
      <c r="T860" t="str">
        <f t="shared" ca="1" si="44"/>
        <v>Vencida</v>
      </c>
      <c r="U860">
        <f t="shared" ca="1" si="45"/>
        <v>2624</v>
      </c>
    </row>
    <row r="861" spans="1:22" ht="15.75" thickBot="1">
      <c r="A861" s="3">
        <v>8300379931</v>
      </c>
      <c r="B861" s="30" t="str">
        <f>VLOOKUP(A861,EMPRESAS!$A$1:$B$245,2,0)</f>
        <v>TRANSPORTES FLUVIALES  VARGAS S. EN C.</v>
      </c>
      <c r="C861" s="2" t="str">
        <f>VLOOKUP(A861,EMPRESAS!$A$1:$C$245,3,0)</f>
        <v>Carga - Transbordo</v>
      </c>
      <c r="D861" s="147" t="s">
        <v>1579</v>
      </c>
      <c r="E861" s="148">
        <v>30220904</v>
      </c>
      <c r="F861" s="148" t="s">
        <v>617</v>
      </c>
      <c r="G861" s="148">
        <v>21</v>
      </c>
      <c r="H861" s="148" t="s">
        <v>619</v>
      </c>
      <c r="I861" s="70" t="str">
        <f>VLOOKUP(A861,EMPRESAS!$A$1:$I$245,9,0)</f>
        <v>META</v>
      </c>
      <c r="J861" s="148">
        <v>1</v>
      </c>
      <c r="K861" s="71" t="str">
        <f>VLOOKUP(J861,AUXILIAR_TIPO_ASEGURADORA!$A$2:$B$19,2,0)</f>
        <v>PREVISORA</v>
      </c>
      <c r="L861" s="148">
        <v>3000149</v>
      </c>
      <c r="M861" s="149">
        <v>42024</v>
      </c>
      <c r="N861" s="148">
        <v>3000264</v>
      </c>
      <c r="O861" s="149">
        <v>42024</v>
      </c>
      <c r="P861" s="148"/>
      <c r="Q861" s="151"/>
      <c r="T861" t="str">
        <f t="shared" ca="1" si="44"/>
        <v>Vencida</v>
      </c>
      <c r="U861">
        <f t="shared" ca="1" si="45"/>
        <v>2624</v>
      </c>
      <c r="V861" t="str">
        <f t="shared" ca="1" si="48"/>
        <v xml:space="preserve"> </v>
      </c>
    </row>
    <row r="862" spans="1:22">
      <c r="A862" s="3">
        <v>8600088201</v>
      </c>
      <c r="B862" s="30" t="str">
        <f>VLOOKUP(A862,EMPRESAS!$A$1:$B$245,2,0)</f>
        <v xml:space="preserve">CFS LOGISTICS LLC (SUCURSAL DE SOCIEDAD EXTRANJERA) ANTES COMPAÑÍA FRUTERA SEVILLA LLC.  </v>
      </c>
      <c r="C862" s="2" t="str">
        <f>VLOOKUP(A862,EMPRESAS!$A$1:$C$245,3,0)</f>
        <v xml:space="preserve">Carga General </v>
      </c>
      <c r="D862" s="171" t="s">
        <v>1580</v>
      </c>
      <c r="E862" s="136">
        <v>20310182</v>
      </c>
      <c r="F862" s="136" t="s">
        <v>651</v>
      </c>
      <c r="G862" s="136">
        <v>185</v>
      </c>
      <c r="H862" s="136" t="s">
        <v>847</v>
      </c>
      <c r="I862" s="70" t="str">
        <f>VLOOKUP(A862,EMPRESAS!$A$1:$I$245,9,0)</f>
        <v>LEON</v>
      </c>
      <c r="J862" s="137">
        <v>6</v>
      </c>
      <c r="K862" s="71" t="str">
        <f>VLOOKUP(J862,AUXILIAR_TIPO_ASEGURADORA!$A$2:$B$19,2,0)</f>
        <v>ALLIANZ SEGUROS</v>
      </c>
      <c r="L862" s="137">
        <v>21878170</v>
      </c>
      <c r="M862" s="138">
        <v>43191</v>
      </c>
      <c r="N862" s="137">
        <v>22075515</v>
      </c>
      <c r="O862" s="138">
        <v>43191</v>
      </c>
      <c r="P862" s="137"/>
      <c r="Q862" s="137"/>
      <c r="T862" t="str">
        <f t="shared" ca="1" si="44"/>
        <v>Vencida</v>
      </c>
      <c r="U862">
        <f t="shared" ca="1" si="45"/>
        <v>1457</v>
      </c>
      <c r="V862" t="str">
        <f t="shared" ca="1" si="48"/>
        <v xml:space="preserve"> </v>
      </c>
    </row>
    <row r="863" spans="1:22">
      <c r="A863" s="3">
        <v>8600088201</v>
      </c>
      <c r="B863" s="30" t="str">
        <f>VLOOKUP(A863,EMPRESAS!$A$1:$B$245,2,0)</f>
        <v xml:space="preserve">CFS LOGISTICS LLC (SUCURSAL DE SOCIEDAD EXTRANJERA) ANTES COMPAÑÍA FRUTERA SEVILLA LLC.  </v>
      </c>
      <c r="C863" s="2" t="str">
        <f>VLOOKUP(A863,EMPRESAS!$A$1:$C$245,3,0)</f>
        <v xml:space="preserve">Carga General </v>
      </c>
      <c r="D863" s="23" t="s">
        <v>1581</v>
      </c>
      <c r="E863" s="60">
        <v>20310183</v>
      </c>
      <c r="F863" s="60" t="s">
        <v>651</v>
      </c>
      <c r="G863" s="60">
        <v>185</v>
      </c>
      <c r="H863" s="60" t="s">
        <v>847</v>
      </c>
      <c r="I863" s="70" t="str">
        <f>VLOOKUP(A863,EMPRESAS!$A$1:$I$245,9,0)</f>
        <v>LEON</v>
      </c>
      <c r="J863" s="71">
        <v>6</v>
      </c>
      <c r="K863" s="71" t="str">
        <f>VLOOKUP(J863,AUXILIAR_TIPO_ASEGURADORA!$A$2:$B$19,2,0)</f>
        <v>ALLIANZ SEGUROS</v>
      </c>
      <c r="L863" s="71">
        <v>21878170</v>
      </c>
      <c r="M863" s="72">
        <v>43191</v>
      </c>
      <c r="N863" s="71">
        <v>22075515</v>
      </c>
      <c r="O863" s="72">
        <v>43191</v>
      </c>
      <c r="P863" s="71"/>
      <c r="Q863" s="71"/>
      <c r="T863" t="str">
        <f t="shared" ca="1" si="44"/>
        <v>Vencida</v>
      </c>
      <c r="U863">
        <f t="shared" ca="1" si="45"/>
        <v>1457</v>
      </c>
      <c r="V863" t="str">
        <f t="shared" ca="1" si="48"/>
        <v xml:space="preserve"> </v>
      </c>
    </row>
    <row r="864" spans="1:22">
      <c r="A864" s="3">
        <v>8600088201</v>
      </c>
      <c r="B864" s="30" t="str">
        <f>VLOOKUP(A864,EMPRESAS!$A$1:$B$245,2,0)</f>
        <v xml:space="preserve">CFS LOGISTICS LLC (SUCURSAL DE SOCIEDAD EXTRANJERA) ANTES COMPAÑÍA FRUTERA SEVILLA LLC.  </v>
      </c>
      <c r="C864" s="2" t="str">
        <f>VLOOKUP(A864,EMPRESAS!$A$1:$C$245,3,0)</f>
        <v xml:space="preserve">Carga General </v>
      </c>
      <c r="D864" s="23" t="s">
        <v>1582</v>
      </c>
      <c r="E864" s="60">
        <v>20410185</v>
      </c>
      <c r="F864" s="60" t="s">
        <v>651</v>
      </c>
      <c r="G864" s="60">
        <v>185</v>
      </c>
      <c r="H864" s="60" t="s">
        <v>847</v>
      </c>
      <c r="I864" s="70" t="str">
        <f>VLOOKUP(A864,EMPRESAS!$A$1:$I$245,9,0)</f>
        <v>LEON</v>
      </c>
      <c r="J864" s="71">
        <v>6</v>
      </c>
      <c r="K864" s="71" t="str">
        <f>VLOOKUP(J864,AUXILIAR_TIPO_ASEGURADORA!$A$2:$B$19,2,0)</f>
        <v>ALLIANZ SEGUROS</v>
      </c>
      <c r="L864" s="71">
        <v>21878170</v>
      </c>
      <c r="M864" s="72">
        <v>43191</v>
      </c>
      <c r="N864" s="71">
        <v>22075515</v>
      </c>
      <c r="O864" s="72">
        <v>43191</v>
      </c>
      <c r="P864" s="71"/>
      <c r="Q864" s="71"/>
      <c r="T864" t="str">
        <f t="shared" ca="1" si="44"/>
        <v>Vencida</v>
      </c>
      <c r="U864">
        <f t="shared" ca="1" si="45"/>
        <v>1457</v>
      </c>
      <c r="V864" t="str">
        <f t="shared" ca="1" si="48"/>
        <v xml:space="preserve"> </v>
      </c>
    </row>
    <row r="865" spans="1:22">
      <c r="A865" s="3">
        <v>8600088201</v>
      </c>
      <c r="B865" s="30" t="str">
        <f>VLOOKUP(A865,EMPRESAS!$A$1:$B$245,2,0)</f>
        <v xml:space="preserve">CFS LOGISTICS LLC (SUCURSAL DE SOCIEDAD EXTRANJERA) ANTES COMPAÑÍA FRUTERA SEVILLA LLC.  </v>
      </c>
      <c r="C865" s="2" t="str">
        <f>VLOOKUP(A865,EMPRESAS!$A$1:$C$245,3,0)</f>
        <v xml:space="preserve">Carga General </v>
      </c>
      <c r="D865" s="23" t="s">
        <v>1583</v>
      </c>
      <c r="E865" s="60">
        <v>20310188</v>
      </c>
      <c r="F865" s="60" t="s">
        <v>651</v>
      </c>
      <c r="G865" s="60">
        <v>185</v>
      </c>
      <c r="H865" s="60" t="s">
        <v>847</v>
      </c>
      <c r="I865" s="70" t="str">
        <f>VLOOKUP(A865,EMPRESAS!$A$1:$I$245,9,0)</f>
        <v>LEON</v>
      </c>
      <c r="J865" s="71">
        <v>6</v>
      </c>
      <c r="K865" s="71" t="str">
        <f>VLOOKUP(J865,AUXILIAR_TIPO_ASEGURADORA!$A$2:$B$19,2,0)</f>
        <v>ALLIANZ SEGUROS</v>
      </c>
      <c r="L865" s="71">
        <v>21878170</v>
      </c>
      <c r="M865" s="72">
        <v>43191</v>
      </c>
      <c r="N865" s="71">
        <v>22075515</v>
      </c>
      <c r="O865" s="72">
        <v>43191</v>
      </c>
      <c r="P865" s="71"/>
      <c r="Q865" s="71"/>
      <c r="T865" t="str">
        <f t="shared" ca="1" si="44"/>
        <v>Vencida</v>
      </c>
      <c r="U865">
        <f t="shared" ca="1" si="45"/>
        <v>1457</v>
      </c>
      <c r="V865" t="str">
        <f t="shared" ca="1" si="48"/>
        <v xml:space="preserve"> </v>
      </c>
    </row>
    <row r="866" spans="1:22">
      <c r="A866" s="3">
        <v>8600088201</v>
      </c>
      <c r="B866" s="30" t="str">
        <f>VLOOKUP(A866,EMPRESAS!$A$1:$B$245,2,0)</f>
        <v xml:space="preserve">CFS LOGISTICS LLC (SUCURSAL DE SOCIEDAD EXTRANJERA) ANTES COMPAÑÍA FRUTERA SEVILLA LLC.  </v>
      </c>
      <c r="C866" s="2" t="str">
        <f>VLOOKUP(A866,EMPRESAS!$A$1:$C$245,3,0)</f>
        <v xml:space="preserve">Carga General </v>
      </c>
      <c r="D866" s="23" t="s">
        <v>1584</v>
      </c>
      <c r="E866" s="60">
        <v>20310190</v>
      </c>
      <c r="F866" s="60" t="s">
        <v>651</v>
      </c>
      <c r="G866" s="60">
        <v>185</v>
      </c>
      <c r="H866" s="60" t="s">
        <v>847</v>
      </c>
      <c r="I866" s="70" t="str">
        <f>VLOOKUP(A866,EMPRESAS!$A$1:$I$245,9,0)</f>
        <v>LEON</v>
      </c>
      <c r="J866" s="71">
        <v>6</v>
      </c>
      <c r="K866" s="71" t="str">
        <f>VLOOKUP(J866,AUXILIAR_TIPO_ASEGURADORA!$A$2:$B$19,2,0)</f>
        <v>ALLIANZ SEGUROS</v>
      </c>
      <c r="L866" s="71">
        <v>21878170</v>
      </c>
      <c r="M866" s="72">
        <v>43191</v>
      </c>
      <c r="N866" s="71">
        <v>22075515</v>
      </c>
      <c r="O866" s="72">
        <v>43191</v>
      </c>
      <c r="P866" s="71"/>
      <c r="Q866" s="71"/>
      <c r="T866" t="str">
        <f t="shared" ca="1" si="44"/>
        <v>Vencida</v>
      </c>
      <c r="U866">
        <f t="shared" ca="1" si="45"/>
        <v>1457</v>
      </c>
      <c r="V866" t="str">
        <f t="shared" ca="1" si="48"/>
        <v xml:space="preserve"> </v>
      </c>
    </row>
    <row r="867" spans="1:22">
      <c r="A867" s="3">
        <v>8600088201</v>
      </c>
      <c r="B867" s="30" t="str">
        <f>VLOOKUP(A867,EMPRESAS!$A$1:$B$245,2,0)</f>
        <v xml:space="preserve">CFS LOGISTICS LLC (SUCURSAL DE SOCIEDAD EXTRANJERA) ANTES COMPAÑÍA FRUTERA SEVILLA LLC.  </v>
      </c>
      <c r="C867" s="2" t="str">
        <f>VLOOKUP(A867,EMPRESAS!$A$1:$C$245,3,0)</f>
        <v xml:space="preserve">Carga General </v>
      </c>
      <c r="D867" s="23" t="s">
        <v>1585</v>
      </c>
      <c r="E867" s="60">
        <v>20310191</v>
      </c>
      <c r="F867" s="60" t="s">
        <v>651</v>
      </c>
      <c r="G867" s="60">
        <v>185</v>
      </c>
      <c r="H867" s="60" t="s">
        <v>847</v>
      </c>
      <c r="I867" s="70" t="str">
        <f>VLOOKUP(A867,EMPRESAS!$A$1:$I$245,9,0)</f>
        <v>LEON</v>
      </c>
      <c r="J867" s="71">
        <v>6</v>
      </c>
      <c r="K867" s="71" t="str">
        <f>VLOOKUP(J867,AUXILIAR_TIPO_ASEGURADORA!$A$2:$B$19,2,0)</f>
        <v>ALLIANZ SEGUROS</v>
      </c>
      <c r="L867" s="71">
        <v>21878170</v>
      </c>
      <c r="M867" s="72">
        <v>43191</v>
      </c>
      <c r="N867" s="71">
        <v>22075515</v>
      </c>
      <c r="O867" s="72">
        <v>43191</v>
      </c>
      <c r="P867" s="71"/>
      <c r="Q867" s="71"/>
      <c r="T867" t="str">
        <f t="shared" ca="1" si="44"/>
        <v>Vencida</v>
      </c>
      <c r="U867">
        <f t="shared" ca="1" si="45"/>
        <v>1457</v>
      </c>
      <c r="V867" t="str">
        <f t="shared" ca="1" si="48"/>
        <v xml:space="preserve"> </v>
      </c>
    </row>
    <row r="868" spans="1:22">
      <c r="A868" s="3">
        <v>8600088201</v>
      </c>
      <c r="B868" s="30" t="str">
        <f>VLOOKUP(A868,EMPRESAS!$A$1:$B$245,2,0)</f>
        <v xml:space="preserve">CFS LOGISTICS LLC (SUCURSAL DE SOCIEDAD EXTRANJERA) ANTES COMPAÑÍA FRUTERA SEVILLA LLC.  </v>
      </c>
      <c r="C868" s="2" t="str">
        <f>VLOOKUP(A868,EMPRESAS!$A$1:$C$245,3,0)</f>
        <v xml:space="preserve">Carga General </v>
      </c>
      <c r="D868" s="23" t="s">
        <v>1586</v>
      </c>
      <c r="E868" s="60">
        <v>20310193</v>
      </c>
      <c r="F868" s="60" t="s">
        <v>651</v>
      </c>
      <c r="G868" s="60">
        <v>157</v>
      </c>
      <c r="H868" s="60" t="s">
        <v>847</v>
      </c>
      <c r="I868" s="70" t="str">
        <f>VLOOKUP(A868,EMPRESAS!$A$1:$I$245,9,0)</f>
        <v>LEON</v>
      </c>
      <c r="J868" s="71">
        <v>6</v>
      </c>
      <c r="K868" s="71" t="str">
        <f>VLOOKUP(J868,AUXILIAR_TIPO_ASEGURADORA!$A$2:$B$19,2,0)</f>
        <v>ALLIANZ SEGUROS</v>
      </c>
      <c r="L868" s="71">
        <v>21878170</v>
      </c>
      <c r="M868" s="72">
        <v>43191</v>
      </c>
      <c r="N868" s="71">
        <v>22075515</v>
      </c>
      <c r="O868" s="72">
        <v>43191</v>
      </c>
      <c r="P868" s="71"/>
      <c r="Q868" s="71"/>
      <c r="T868" t="str">
        <f t="shared" ca="1" si="44"/>
        <v>Vencida</v>
      </c>
      <c r="U868">
        <f t="shared" ca="1" si="45"/>
        <v>1457</v>
      </c>
      <c r="V868" t="str">
        <f t="shared" ca="1" si="48"/>
        <v xml:space="preserve"> </v>
      </c>
    </row>
    <row r="869" spans="1:22">
      <c r="A869" s="3">
        <v>8600088201</v>
      </c>
      <c r="B869" s="30" t="str">
        <f>VLOOKUP(A869,EMPRESAS!$A$1:$B$245,2,0)</f>
        <v xml:space="preserve">CFS LOGISTICS LLC (SUCURSAL DE SOCIEDAD EXTRANJERA) ANTES COMPAÑÍA FRUTERA SEVILLA LLC.  </v>
      </c>
      <c r="C869" s="2" t="str">
        <f>VLOOKUP(A869,EMPRESAS!$A$1:$C$245,3,0)</f>
        <v xml:space="preserve">Carga General </v>
      </c>
      <c r="D869" s="23" t="s">
        <v>1587</v>
      </c>
      <c r="E869" s="60">
        <v>20310194</v>
      </c>
      <c r="F869" s="60" t="s">
        <v>991</v>
      </c>
      <c r="G869" s="60">
        <v>186</v>
      </c>
      <c r="H869" s="60" t="s">
        <v>847</v>
      </c>
      <c r="I869" s="70" t="str">
        <f>VLOOKUP(A869,EMPRESAS!$A$1:$I$245,9,0)</f>
        <v>LEON</v>
      </c>
      <c r="J869" s="71">
        <v>6</v>
      </c>
      <c r="K869" s="71" t="str">
        <f>VLOOKUP(J869,AUXILIAR_TIPO_ASEGURADORA!$A$2:$B$19,2,0)</f>
        <v>ALLIANZ SEGUROS</v>
      </c>
      <c r="L869" s="71">
        <v>21878170</v>
      </c>
      <c r="M869" s="72">
        <v>43191</v>
      </c>
      <c r="N869" s="71">
        <v>22075515</v>
      </c>
      <c r="O869" s="72">
        <v>43191</v>
      </c>
      <c r="P869" s="71"/>
      <c r="Q869" s="71"/>
      <c r="T869" t="str">
        <f t="shared" ca="1" si="44"/>
        <v>Vencida</v>
      </c>
      <c r="U869">
        <f t="shared" ca="1" si="45"/>
        <v>1457</v>
      </c>
      <c r="V869" t="str">
        <f t="shared" ca="1" si="48"/>
        <v xml:space="preserve"> </v>
      </c>
    </row>
    <row r="870" spans="1:22">
      <c r="A870" s="3">
        <v>8600088201</v>
      </c>
      <c r="B870" s="30" t="str">
        <f>VLOOKUP(A870,EMPRESAS!$A$1:$B$245,2,0)</f>
        <v xml:space="preserve">CFS LOGISTICS LLC (SUCURSAL DE SOCIEDAD EXTRANJERA) ANTES COMPAÑÍA FRUTERA SEVILLA LLC.  </v>
      </c>
      <c r="C870" s="2" t="str">
        <f>VLOOKUP(A870,EMPRESAS!$A$1:$C$245,3,0)</f>
        <v xml:space="preserve">Carga General </v>
      </c>
      <c r="D870" s="23" t="s">
        <v>1588</v>
      </c>
      <c r="E870" s="60">
        <v>20310169</v>
      </c>
      <c r="F870" s="60" t="s">
        <v>991</v>
      </c>
      <c r="G870" s="60">
        <v>108</v>
      </c>
      <c r="H870" s="60" t="s">
        <v>847</v>
      </c>
      <c r="I870" s="70" t="str">
        <f>VLOOKUP(A870,EMPRESAS!$A$1:$I$245,9,0)</f>
        <v>LEON</v>
      </c>
      <c r="J870" s="71">
        <v>6</v>
      </c>
      <c r="K870" s="71" t="str">
        <f>VLOOKUP(J870,AUXILIAR_TIPO_ASEGURADORA!$A$2:$B$19,2,0)</f>
        <v>ALLIANZ SEGUROS</v>
      </c>
      <c r="L870" s="71">
        <v>21878170</v>
      </c>
      <c r="M870" s="72">
        <v>43191</v>
      </c>
      <c r="N870" s="71">
        <v>22075515</v>
      </c>
      <c r="O870" s="72">
        <v>43191</v>
      </c>
      <c r="P870" s="71"/>
      <c r="Q870" s="71"/>
      <c r="T870" t="str">
        <f t="shared" ca="1" si="44"/>
        <v>Vencida</v>
      </c>
      <c r="U870">
        <f t="shared" ca="1" si="45"/>
        <v>1457</v>
      </c>
      <c r="V870" t="str">
        <f t="shared" ca="1" si="48"/>
        <v xml:space="preserve"> </v>
      </c>
    </row>
    <row r="871" spans="1:22">
      <c r="A871" s="3">
        <v>8600088201</v>
      </c>
      <c r="B871" s="30" t="str">
        <f>VLOOKUP(A871,EMPRESAS!$A$1:$B$245,2,0)</f>
        <v xml:space="preserve">CFS LOGISTICS LLC (SUCURSAL DE SOCIEDAD EXTRANJERA) ANTES COMPAÑÍA FRUTERA SEVILLA LLC.  </v>
      </c>
      <c r="C871" s="2" t="str">
        <f>VLOOKUP(A871,EMPRESAS!$A$1:$C$245,3,0)</f>
        <v xml:space="preserve">Carga General </v>
      </c>
      <c r="D871" s="23" t="s">
        <v>1589</v>
      </c>
      <c r="E871" s="60">
        <v>20310179</v>
      </c>
      <c r="F871" s="60" t="s">
        <v>991</v>
      </c>
      <c r="G871" s="60">
        <v>65</v>
      </c>
      <c r="H871" s="60" t="s">
        <v>847</v>
      </c>
      <c r="I871" s="70" t="str">
        <f>VLOOKUP(A871,EMPRESAS!$A$1:$I$245,9,0)</f>
        <v>LEON</v>
      </c>
      <c r="J871" s="71">
        <v>6</v>
      </c>
      <c r="K871" s="71" t="str">
        <f>VLOOKUP(J871,AUXILIAR_TIPO_ASEGURADORA!$A$2:$B$19,2,0)</f>
        <v>ALLIANZ SEGUROS</v>
      </c>
      <c r="L871" s="71">
        <v>21878170</v>
      </c>
      <c r="M871" s="72">
        <v>43191</v>
      </c>
      <c r="N871" s="71">
        <v>22075515</v>
      </c>
      <c r="O871" s="72">
        <v>43191</v>
      </c>
      <c r="P871" s="71"/>
      <c r="Q871" s="71"/>
      <c r="T871" t="str">
        <f t="shared" ca="1" si="44"/>
        <v>Vencida</v>
      </c>
      <c r="U871">
        <f t="shared" ca="1" si="45"/>
        <v>1457</v>
      </c>
      <c r="V871" t="str">
        <f t="shared" ca="1" si="48"/>
        <v xml:space="preserve"> </v>
      </c>
    </row>
    <row r="872" spans="1:22">
      <c r="A872" s="3">
        <v>8600088201</v>
      </c>
      <c r="B872" s="30" t="str">
        <f>VLOOKUP(A872,EMPRESAS!$A$1:$B$245,2,0)</f>
        <v xml:space="preserve">CFS LOGISTICS LLC (SUCURSAL DE SOCIEDAD EXTRANJERA) ANTES COMPAÑÍA FRUTERA SEVILLA LLC.  </v>
      </c>
      <c r="C872" s="2" t="str">
        <f>VLOOKUP(A872,EMPRESAS!$A$1:$C$245,3,0)</f>
        <v xml:space="preserve">Carga General </v>
      </c>
      <c r="D872" s="23" t="s">
        <v>1590</v>
      </c>
      <c r="E872" s="60">
        <v>20310180</v>
      </c>
      <c r="F872" s="60" t="s">
        <v>991</v>
      </c>
      <c r="G872" s="60">
        <v>65</v>
      </c>
      <c r="H872" s="60" t="s">
        <v>847</v>
      </c>
      <c r="I872" s="70" t="str">
        <f>VLOOKUP(A872,EMPRESAS!$A$1:$I$245,9,0)</f>
        <v>LEON</v>
      </c>
      <c r="J872" s="71">
        <v>6</v>
      </c>
      <c r="K872" s="71" t="str">
        <f>VLOOKUP(J872,AUXILIAR_TIPO_ASEGURADORA!$A$2:$B$19,2,0)</f>
        <v>ALLIANZ SEGUROS</v>
      </c>
      <c r="L872" s="71">
        <v>21878170</v>
      </c>
      <c r="M872" s="72">
        <v>43191</v>
      </c>
      <c r="N872" s="71">
        <v>22075515</v>
      </c>
      <c r="O872" s="72">
        <v>43191</v>
      </c>
      <c r="P872" s="71"/>
      <c r="Q872" s="71"/>
      <c r="T872" t="str">
        <f t="shared" ca="1" si="44"/>
        <v>Vencida</v>
      </c>
      <c r="U872">
        <f t="shared" ca="1" si="45"/>
        <v>1457</v>
      </c>
      <c r="V872" t="str">
        <f t="shared" ca="1" si="48"/>
        <v xml:space="preserve"> </v>
      </c>
    </row>
    <row r="873" spans="1:22">
      <c r="A873" s="3">
        <v>8600088201</v>
      </c>
      <c r="B873" s="30" t="str">
        <f>VLOOKUP(A873,EMPRESAS!$A$1:$B$245,2,0)</f>
        <v xml:space="preserve">CFS LOGISTICS LLC (SUCURSAL DE SOCIEDAD EXTRANJERA) ANTES COMPAÑÍA FRUTERA SEVILLA LLC.  </v>
      </c>
      <c r="C873" s="2" t="str">
        <f>VLOOKUP(A873,EMPRESAS!$A$1:$C$245,3,0)</f>
        <v xml:space="preserve">Carga General </v>
      </c>
      <c r="D873" s="23" t="s">
        <v>1591</v>
      </c>
      <c r="E873" s="60">
        <v>20310196</v>
      </c>
      <c r="F873" s="60" t="s">
        <v>617</v>
      </c>
      <c r="G873" s="60">
        <v>307</v>
      </c>
      <c r="H873" s="60" t="s">
        <v>847</v>
      </c>
      <c r="I873" s="70" t="str">
        <f>VLOOKUP(A873,EMPRESAS!$A$1:$I$245,9,0)</f>
        <v>LEON</v>
      </c>
      <c r="J873" s="71">
        <v>6</v>
      </c>
      <c r="K873" s="71" t="str">
        <f>VLOOKUP(J873,AUXILIAR_TIPO_ASEGURADORA!$A$2:$B$19,2,0)</f>
        <v>ALLIANZ SEGUROS</v>
      </c>
      <c r="L873" s="71">
        <v>21878170</v>
      </c>
      <c r="M873" s="72">
        <v>43191</v>
      </c>
      <c r="N873" s="71">
        <v>22075515</v>
      </c>
      <c r="O873" s="72">
        <v>43191</v>
      </c>
      <c r="P873" s="71"/>
      <c r="Q873" s="71"/>
      <c r="T873" t="str">
        <f t="shared" ca="1" si="44"/>
        <v>Vencida</v>
      </c>
      <c r="U873">
        <f t="shared" ca="1" si="45"/>
        <v>1457</v>
      </c>
      <c r="V873" t="str">
        <f t="shared" ca="1" si="48"/>
        <v xml:space="preserve"> </v>
      </c>
    </row>
    <row r="874" spans="1:22">
      <c r="A874" s="3">
        <v>8600088201</v>
      </c>
      <c r="B874" s="30" t="str">
        <f>VLOOKUP(A874,EMPRESAS!$A$1:$B$245,2,0)</f>
        <v xml:space="preserve">CFS LOGISTICS LLC (SUCURSAL DE SOCIEDAD EXTRANJERA) ANTES COMPAÑÍA FRUTERA SEVILLA LLC.  </v>
      </c>
      <c r="C874" s="2" t="str">
        <f>VLOOKUP(A874,EMPRESAS!$A$1:$C$245,3,0)</f>
        <v xml:space="preserve">Carga General </v>
      </c>
      <c r="D874" s="23" t="s">
        <v>1592</v>
      </c>
      <c r="E874" s="60">
        <v>20310195</v>
      </c>
      <c r="F874" s="60" t="s">
        <v>617</v>
      </c>
      <c r="G874" s="60">
        <v>307</v>
      </c>
      <c r="H874" s="60" t="s">
        <v>847</v>
      </c>
      <c r="I874" s="70" t="str">
        <f>VLOOKUP(A874,EMPRESAS!$A$1:$I$245,9,0)</f>
        <v>LEON</v>
      </c>
      <c r="J874" s="71">
        <v>6</v>
      </c>
      <c r="K874" s="71" t="str">
        <f>VLOOKUP(J874,AUXILIAR_TIPO_ASEGURADORA!$A$2:$B$19,2,0)</f>
        <v>ALLIANZ SEGUROS</v>
      </c>
      <c r="L874" s="71">
        <v>21878170</v>
      </c>
      <c r="M874" s="72">
        <v>43191</v>
      </c>
      <c r="N874" s="71">
        <v>22075515</v>
      </c>
      <c r="O874" s="72">
        <v>43191</v>
      </c>
      <c r="P874" s="71"/>
      <c r="Q874" s="71"/>
      <c r="T874" t="str">
        <f t="shared" ca="1" si="44"/>
        <v>Vencida</v>
      </c>
      <c r="U874">
        <f t="shared" ca="1" si="45"/>
        <v>1457</v>
      </c>
      <c r="V874" t="str">
        <f t="shared" ca="1" si="48"/>
        <v xml:space="preserve"> </v>
      </c>
    </row>
    <row r="875" spans="1:22">
      <c r="A875" s="3">
        <v>8600088201</v>
      </c>
      <c r="B875" s="30" t="str">
        <f>VLOOKUP(A875,EMPRESAS!$A$1:$B$245,2,0)</f>
        <v xml:space="preserve">CFS LOGISTICS LLC (SUCURSAL DE SOCIEDAD EXTRANJERA) ANTES COMPAÑÍA FRUTERA SEVILLA LLC.  </v>
      </c>
      <c r="C875" s="2" t="str">
        <f>VLOOKUP(A875,EMPRESAS!$A$1:$C$245,3,0)</f>
        <v xml:space="preserve">Carga General </v>
      </c>
      <c r="D875" s="23" t="s">
        <v>1593</v>
      </c>
      <c r="E875" s="60">
        <v>20310201</v>
      </c>
      <c r="F875" s="60" t="s">
        <v>617</v>
      </c>
      <c r="G875" s="60">
        <v>215</v>
      </c>
      <c r="H875" s="60" t="s">
        <v>847</v>
      </c>
      <c r="I875" s="70" t="str">
        <f>VLOOKUP(A875,EMPRESAS!$A$1:$I$245,9,0)</f>
        <v>LEON</v>
      </c>
      <c r="J875" s="71">
        <v>6</v>
      </c>
      <c r="K875" s="71" t="str">
        <f>VLOOKUP(J875,AUXILIAR_TIPO_ASEGURADORA!$A$2:$B$19,2,0)</f>
        <v>ALLIANZ SEGUROS</v>
      </c>
      <c r="L875" s="71">
        <v>21878170</v>
      </c>
      <c r="M875" s="72">
        <v>43191</v>
      </c>
      <c r="N875" s="71">
        <v>22075515</v>
      </c>
      <c r="O875" s="72">
        <v>43191</v>
      </c>
      <c r="P875" s="71"/>
      <c r="Q875" s="71"/>
      <c r="T875" t="str">
        <f t="shared" ca="1" si="44"/>
        <v>Vencida</v>
      </c>
      <c r="U875">
        <f t="shared" ca="1" si="45"/>
        <v>1457</v>
      </c>
      <c r="V875" t="str">
        <f t="shared" ca="1" si="48"/>
        <v xml:space="preserve"> </v>
      </c>
    </row>
    <row r="876" spans="1:22">
      <c r="A876" s="3">
        <v>8600088201</v>
      </c>
      <c r="B876" s="30" t="str">
        <f>VLOOKUP(A876,EMPRESAS!$A$1:$B$245,2,0)</f>
        <v xml:space="preserve">CFS LOGISTICS LLC (SUCURSAL DE SOCIEDAD EXTRANJERA) ANTES COMPAÑÍA FRUTERA SEVILLA LLC.  </v>
      </c>
      <c r="C876" s="2" t="str">
        <f>VLOOKUP(A876,EMPRESAS!$A$1:$C$245,3,0)</f>
        <v xml:space="preserve">Carga General </v>
      </c>
      <c r="D876" s="23" t="s">
        <v>1594</v>
      </c>
      <c r="E876" s="60">
        <v>20310197</v>
      </c>
      <c r="F876" s="60" t="s">
        <v>617</v>
      </c>
      <c r="G876" s="60">
        <v>307</v>
      </c>
      <c r="H876" s="60" t="s">
        <v>847</v>
      </c>
      <c r="I876" s="70" t="str">
        <f>VLOOKUP(A876,EMPRESAS!$A$1:$I$245,9,0)</f>
        <v>LEON</v>
      </c>
      <c r="J876" s="71">
        <v>6</v>
      </c>
      <c r="K876" s="71" t="str">
        <f>VLOOKUP(J876,AUXILIAR_TIPO_ASEGURADORA!$A$2:$B$19,2,0)</f>
        <v>ALLIANZ SEGUROS</v>
      </c>
      <c r="L876" s="71">
        <v>21878170</v>
      </c>
      <c r="M876" s="72">
        <v>43191</v>
      </c>
      <c r="N876" s="71">
        <v>22075515</v>
      </c>
      <c r="O876" s="72">
        <v>43191</v>
      </c>
      <c r="P876" s="71"/>
      <c r="Q876" s="71"/>
      <c r="T876" t="str">
        <f t="shared" ca="1" si="44"/>
        <v>Vencida</v>
      </c>
      <c r="U876">
        <f t="shared" ca="1" si="45"/>
        <v>1457</v>
      </c>
      <c r="V876" t="str">
        <f t="shared" ca="1" si="48"/>
        <v xml:space="preserve"> </v>
      </c>
    </row>
    <row r="877" spans="1:22">
      <c r="A877" s="3">
        <v>8600088201</v>
      </c>
      <c r="B877" s="30" t="str">
        <f>VLOOKUP(A877,EMPRESAS!$A$1:$B$245,2,0)</f>
        <v xml:space="preserve">CFS LOGISTICS LLC (SUCURSAL DE SOCIEDAD EXTRANJERA) ANTES COMPAÑÍA FRUTERA SEVILLA LLC.  </v>
      </c>
      <c r="C877" s="2" t="str">
        <f>VLOOKUP(A877,EMPRESAS!$A$1:$C$245,3,0)</f>
        <v xml:space="preserve">Carga General </v>
      </c>
      <c r="D877" s="23" t="s">
        <v>1595</v>
      </c>
      <c r="E877" s="60">
        <v>20310198</v>
      </c>
      <c r="F877" s="60" t="s">
        <v>617</v>
      </c>
      <c r="G877" s="60">
        <v>285</v>
      </c>
      <c r="H877" s="60" t="s">
        <v>847</v>
      </c>
      <c r="I877" s="70" t="str">
        <f>VLOOKUP(A877,EMPRESAS!$A$1:$I$245,9,0)</f>
        <v>LEON</v>
      </c>
      <c r="J877" s="71">
        <v>6</v>
      </c>
      <c r="K877" s="71" t="str">
        <f>VLOOKUP(J877,AUXILIAR_TIPO_ASEGURADORA!$A$2:$B$19,2,0)</f>
        <v>ALLIANZ SEGUROS</v>
      </c>
      <c r="L877" s="71">
        <v>21878170</v>
      </c>
      <c r="M877" s="72">
        <v>43191</v>
      </c>
      <c r="N877" s="71">
        <v>22075515</v>
      </c>
      <c r="O877" s="72">
        <v>43191</v>
      </c>
      <c r="P877" s="71"/>
      <c r="Q877" s="71"/>
      <c r="T877" t="str">
        <f t="shared" ca="1" si="44"/>
        <v>Vencida</v>
      </c>
      <c r="U877">
        <f t="shared" ca="1" si="45"/>
        <v>1457</v>
      </c>
      <c r="V877" t="str">
        <f t="shared" ca="1" si="48"/>
        <v xml:space="preserve"> </v>
      </c>
    </row>
    <row r="878" spans="1:22">
      <c r="A878" s="3">
        <v>8600088201</v>
      </c>
      <c r="B878" s="30" t="str">
        <f>VLOOKUP(A878,EMPRESAS!$A$1:$B$245,2,0)</f>
        <v xml:space="preserve">CFS LOGISTICS LLC (SUCURSAL DE SOCIEDAD EXTRANJERA) ANTES COMPAÑÍA FRUTERA SEVILLA LLC.  </v>
      </c>
      <c r="C878" s="2" t="str">
        <f>VLOOKUP(A878,EMPRESAS!$A$1:$C$245,3,0)</f>
        <v xml:space="preserve">Carga General </v>
      </c>
      <c r="D878" s="23" t="s">
        <v>1596</v>
      </c>
      <c r="E878" s="60">
        <v>20310199</v>
      </c>
      <c r="F878" s="60" t="s">
        <v>617</v>
      </c>
      <c r="G878" s="60">
        <v>285</v>
      </c>
      <c r="H878" s="60" t="s">
        <v>847</v>
      </c>
      <c r="I878" s="70" t="str">
        <f>VLOOKUP(A878,EMPRESAS!$A$1:$I$245,9,0)</f>
        <v>LEON</v>
      </c>
      <c r="J878" s="71">
        <v>6</v>
      </c>
      <c r="K878" s="71" t="str">
        <f>VLOOKUP(J878,AUXILIAR_TIPO_ASEGURADORA!$A$2:$B$19,2,0)</f>
        <v>ALLIANZ SEGUROS</v>
      </c>
      <c r="L878" s="71">
        <v>21878170</v>
      </c>
      <c r="M878" s="72">
        <v>43191</v>
      </c>
      <c r="N878" s="71">
        <v>22075515</v>
      </c>
      <c r="O878" s="72">
        <v>43191</v>
      </c>
      <c r="P878" s="71"/>
      <c r="Q878" s="71"/>
      <c r="T878" t="str">
        <f t="shared" ca="1" si="44"/>
        <v>Vencida</v>
      </c>
      <c r="U878">
        <f t="shared" ca="1" si="45"/>
        <v>1457</v>
      </c>
      <c r="V878" t="str">
        <f t="shared" ca="1" si="48"/>
        <v xml:space="preserve"> </v>
      </c>
    </row>
    <row r="879" spans="1:22">
      <c r="A879" s="3">
        <v>9006873330</v>
      </c>
      <c r="B879" s="30" t="str">
        <f>VLOOKUP(A879,EMPRESAS!$A$1:$B$245,2,0)</f>
        <v>TRANSPORTE DE CARGA FLUVIAL Y TERRESTRE REYES S.A.S.</v>
      </c>
      <c r="C879" s="2" t="str">
        <f>VLOOKUP(A879,EMPRESAS!$A$1:$C$245,3,0)</f>
        <v>Carga General e H.C</v>
      </c>
      <c r="D879" s="22" t="s">
        <v>1597</v>
      </c>
      <c r="E879" s="60">
        <v>30220873</v>
      </c>
      <c r="F879" s="60" t="s">
        <v>653</v>
      </c>
      <c r="G879" s="60">
        <v>17</v>
      </c>
      <c r="H879" s="60" t="s">
        <v>841</v>
      </c>
      <c r="I879" s="70" t="str">
        <f>VLOOKUP(A879,EMPRESAS!$A$1:$I$245,9,0)</f>
        <v>META</v>
      </c>
      <c r="J879" s="77">
        <v>1</v>
      </c>
      <c r="K879" s="71" t="str">
        <f>VLOOKUP(J879,AUXILIAR_TIPO_ASEGURADORA!$A$2:$B$19,2,0)</f>
        <v>PREVISORA</v>
      </c>
      <c r="L879" s="77">
        <v>3000672</v>
      </c>
      <c r="M879" s="78">
        <v>44072</v>
      </c>
      <c r="N879" s="77">
        <v>3001239</v>
      </c>
      <c r="O879" s="78">
        <v>44072</v>
      </c>
      <c r="P879" s="77"/>
      <c r="Q879" s="78"/>
      <c r="T879" t="str">
        <f t="shared" ca="1" si="44"/>
        <v>Vencida</v>
      </c>
      <c r="U879">
        <f t="shared" ca="1" si="45"/>
        <v>576</v>
      </c>
      <c r="V879" t="str">
        <f t="shared" ca="1" si="48"/>
        <v xml:space="preserve"> </v>
      </c>
    </row>
    <row r="880" spans="1:22">
      <c r="A880" s="3">
        <v>9006873330</v>
      </c>
      <c r="B880" s="30" t="str">
        <f>VLOOKUP(A880,EMPRESAS!$A$1:$B$245,2,0)</f>
        <v>TRANSPORTE DE CARGA FLUVIAL Y TERRESTRE REYES S.A.S.</v>
      </c>
      <c r="C880" s="2" t="str">
        <f>VLOOKUP(A880,EMPRESAS!$A$1:$C$245,3,0)</f>
        <v>Carga General e H.C</v>
      </c>
      <c r="D880" s="22" t="s">
        <v>1598</v>
      </c>
      <c r="E880" s="60">
        <v>30221257</v>
      </c>
      <c r="F880" s="60" t="s">
        <v>882</v>
      </c>
      <c r="G880" s="60">
        <v>13</v>
      </c>
      <c r="H880" s="60" t="s">
        <v>841</v>
      </c>
      <c r="I880" s="70" t="str">
        <f>VLOOKUP(A880,EMPRESAS!$A$1:$I$245,9,0)</f>
        <v>META</v>
      </c>
      <c r="J880" s="77">
        <v>1</v>
      </c>
      <c r="K880" s="71" t="str">
        <f>VLOOKUP(J880,AUXILIAR_TIPO_ASEGURADORA!$A$2:$B$19,2,0)</f>
        <v>PREVISORA</v>
      </c>
      <c r="L880" s="77">
        <v>3000658</v>
      </c>
      <c r="M880" s="78">
        <v>44010</v>
      </c>
      <c r="N880" s="77">
        <v>3001205</v>
      </c>
      <c r="O880" s="78">
        <v>44010</v>
      </c>
      <c r="P880" s="77"/>
      <c r="Q880" s="78"/>
      <c r="T880" t="str">
        <f t="shared" ca="1" si="44"/>
        <v>Vencida</v>
      </c>
      <c r="U880">
        <f t="shared" ca="1" si="45"/>
        <v>638</v>
      </c>
      <c r="V880" t="str">
        <f t="shared" ca="1" si="48"/>
        <v xml:space="preserve"> </v>
      </c>
    </row>
    <row r="881" spans="1:22">
      <c r="A881" s="3">
        <v>9006873330</v>
      </c>
      <c r="B881" s="30" t="str">
        <f>VLOOKUP(A881,EMPRESAS!$A$1:$B$245,2,0)</f>
        <v>TRANSPORTE DE CARGA FLUVIAL Y TERRESTRE REYES S.A.S.</v>
      </c>
      <c r="C881" s="2" t="str">
        <f>VLOOKUP(A881,EMPRESAS!$A$1:$C$245,3,0)</f>
        <v>Carga General e H.C</v>
      </c>
      <c r="D881" s="22" t="s">
        <v>1599</v>
      </c>
      <c r="E881" s="60">
        <v>30220854</v>
      </c>
      <c r="F881" s="60" t="s">
        <v>653</v>
      </c>
      <c r="G881" s="60">
        <v>20</v>
      </c>
      <c r="H881" s="60" t="s">
        <v>841</v>
      </c>
      <c r="I881" s="70" t="str">
        <f>VLOOKUP(A881,EMPRESAS!$A$1:$I$245,9,0)</f>
        <v>META</v>
      </c>
      <c r="J881" s="77">
        <v>1</v>
      </c>
      <c r="K881" s="71" t="str">
        <f>VLOOKUP(J881,AUXILIAR_TIPO_ASEGURADORA!$A$2:$B$19,2,0)</f>
        <v>PREVISORA</v>
      </c>
      <c r="L881" s="77">
        <v>3000658</v>
      </c>
      <c r="M881" s="78">
        <v>44010</v>
      </c>
      <c r="N881" s="77">
        <v>3001205</v>
      </c>
      <c r="O881" s="78">
        <v>44010</v>
      </c>
      <c r="P881" s="77"/>
      <c r="Q881" s="78"/>
      <c r="T881" t="str">
        <f t="shared" ca="1" si="44"/>
        <v>Vencida</v>
      </c>
      <c r="U881">
        <f t="shared" ca="1" si="45"/>
        <v>638</v>
      </c>
      <c r="V881" t="str">
        <f t="shared" ca="1" si="48"/>
        <v xml:space="preserve"> </v>
      </c>
    </row>
    <row r="882" spans="1:22" ht="15.75" thickBot="1">
      <c r="A882" s="3">
        <v>9006873330</v>
      </c>
      <c r="B882" s="30" t="str">
        <f>VLOOKUP(A882,EMPRESAS!$A$1:$B$245,2,0)</f>
        <v>TRANSPORTE DE CARGA FLUVIAL Y TERRESTRE REYES S.A.S.</v>
      </c>
      <c r="C882" s="2" t="str">
        <f>VLOOKUP(A882,EMPRESAS!$A$1:$C$245,3,0)</f>
        <v>Carga General e H.C</v>
      </c>
      <c r="D882" s="152" t="s">
        <v>1600</v>
      </c>
      <c r="E882" s="153">
        <v>30220701</v>
      </c>
      <c r="F882" s="153" t="s">
        <v>653</v>
      </c>
      <c r="G882" s="153">
        <v>25</v>
      </c>
      <c r="H882" s="153" t="s">
        <v>841</v>
      </c>
      <c r="I882" s="70" t="str">
        <f>VLOOKUP(A882,EMPRESAS!$A$1:$I$245,9,0)</f>
        <v>META</v>
      </c>
      <c r="J882" s="197">
        <v>1</v>
      </c>
      <c r="K882" s="71" t="str">
        <f>VLOOKUP(J882,AUXILIAR_TIPO_ASEGURADORA!$A$2:$B$19,2,0)</f>
        <v>PREVISORA</v>
      </c>
      <c r="L882" s="197">
        <v>3000672</v>
      </c>
      <c r="M882" s="218">
        <v>44072</v>
      </c>
      <c r="N882" s="197">
        <v>3001239</v>
      </c>
      <c r="O882" s="218">
        <v>44072</v>
      </c>
      <c r="P882" s="197">
        <v>3001238</v>
      </c>
      <c r="Q882" s="218">
        <v>44072</v>
      </c>
      <c r="T882" t="str">
        <f t="shared" ca="1" si="44"/>
        <v>Vencida</v>
      </c>
      <c r="U882">
        <f t="shared" ca="1" si="45"/>
        <v>576</v>
      </c>
      <c r="V882" t="str">
        <f t="shared" ca="1" si="48"/>
        <v xml:space="preserve"> </v>
      </c>
    </row>
    <row r="883" spans="1:22">
      <c r="A883" s="3">
        <v>9007169080</v>
      </c>
      <c r="B883" s="30" t="str">
        <f>VLOOKUP(A883,EMPRESAS!$A$1:$B$245,2,0)</f>
        <v>TRANSPORTE FLUVIAL ROSADO S.A.S. "TRANSFLUROMA"</v>
      </c>
      <c r="C883" s="2" t="str">
        <f>VLOOKUP(A883,EMPRESAS!$A$1:$C$245,3,0)</f>
        <v>Carga - Transbordo</v>
      </c>
      <c r="D883" s="247" t="s">
        <v>1601</v>
      </c>
      <c r="E883" s="248">
        <v>186</v>
      </c>
      <c r="F883" s="248" t="s">
        <v>653</v>
      </c>
      <c r="G883" s="248">
        <v>15</v>
      </c>
      <c r="H883" s="248" t="s">
        <v>841</v>
      </c>
      <c r="I883" s="70" t="str">
        <f>VLOOKUP(A883,EMPRESAS!$A$1:$I$245,9,0)</f>
        <v>MAGDALENA</v>
      </c>
      <c r="J883" s="248">
        <v>1</v>
      </c>
      <c r="K883" s="71" t="str">
        <f>VLOOKUP(J883,AUXILIAR_TIPO_ASEGURADORA!$A$2:$B$19,2,0)</f>
        <v>PREVISORA</v>
      </c>
      <c r="L883" s="248">
        <v>300057</v>
      </c>
      <c r="M883" s="249">
        <v>42095</v>
      </c>
      <c r="N883" s="248">
        <v>300020</v>
      </c>
      <c r="O883" s="249">
        <v>42095</v>
      </c>
      <c r="P883" s="248"/>
      <c r="Q883" s="250"/>
      <c r="T883" t="str">
        <f t="shared" ca="1" si="44"/>
        <v>Vencida</v>
      </c>
      <c r="U883">
        <f t="shared" ca="1" si="45"/>
        <v>2553</v>
      </c>
    </row>
    <row r="884" spans="1:22" ht="15.75" thickBot="1">
      <c r="A884" s="3">
        <v>9007169080</v>
      </c>
      <c r="B884" s="30" t="str">
        <f>VLOOKUP(A884,EMPRESAS!$A$1:$B$245,2,0)</f>
        <v>TRANSPORTE FLUVIAL ROSADO S.A.S. "TRANSFLUROMA"</v>
      </c>
      <c r="C884" s="2" t="str">
        <f>VLOOKUP(A884,EMPRESAS!$A$1:$C$245,3,0)</f>
        <v>Carga - Transbordo</v>
      </c>
      <c r="D884" s="255" t="s">
        <v>1602</v>
      </c>
      <c r="E884" s="124">
        <v>304</v>
      </c>
      <c r="F884" s="124" t="s">
        <v>651</v>
      </c>
      <c r="G884" s="124">
        <v>175</v>
      </c>
      <c r="H884" s="124" t="s">
        <v>841</v>
      </c>
      <c r="I884" s="70" t="str">
        <f>VLOOKUP(A884,EMPRESAS!$A$1:$I$245,9,0)</f>
        <v>MAGDALENA</v>
      </c>
      <c r="J884" s="124">
        <v>1</v>
      </c>
      <c r="K884" s="71" t="str">
        <f>VLOOKUP(J884,AUXILIAR_TIPO_ASEGURADORA!$A$2:$B$19,2,0)</f>
        <v>PREVISORA</v>
      </c>
      <c r="L884" s="124">
        <v>300057</v>
      </c>
      <c r="M884" s="135">
        <v>42095</v>
      </c>
      <c r="N884" s="124">
        <v>300020</v>
      </c>
      <c r="O884" s="135">
        <v>42095</v>
      </c>
      <c r="P884" s="124"/>
      <c r="Q884" s="256"/>
      <c r="T884" t="str">
        <f t="shared" ca="1" si="44"/>
        <v>Vencida</v>
      </c>
      <c r="U884">
        <f t="shared" ca="1" si="45"/>
        <v>2553</v>
      </c>
    </row>
    <row r="885" spans="1:22" ht="15.75" thickBot="1">
      <c r="A885" s="3">
        <v>9003560802</v>
      </c>
      <c r="B885" s="30" t="str">
        <f>VLOOKUP(A885,EMPRESAS!$A$1:$B$245,2,0)</f>
        <v>INVERSIONES Y REPRESENTACIONES CASA BLANCA</v>
      </c>
      <c r="C885" s="2" t="str">
        <f>VLOOKUP(A885,EMPRESAS!$A$1:$C$245,3,0)</f>
        <v>Carga General e H.C</v>
      </c>
      <c r="D885" s="185" t="s">
        <v>1603</v>
      </c>
      <c r="E885" s="186">
        <v>235</v>
      </c>
      <c r="F885" s="186" t="s">
        <v>651</v>
      </c>
      <c r="G885" s="186">
        <v>724</v>
      </c>
      <c r="H885" s="186" t="s">
        <v>619</v>
      </c>
      <c r="I885" s="70" t="str">
        <f>VLOOKUP(A885,EMPRESAS!$A$1:$I$245,9,0)</f>
        <v>CAUCA</v>
      </c>
      <c r="J885" s="186">
        <v>1</v>
      </c>
      <c r="K885" s="71" t="str">
        <f>VLOOKUP(J885,AUXILIAR_TIPO_ASEGURADORA!$A$2:$B$19,2,0)</f>
        <v>PREVISORA</v>
      </c>
      <c r="L885" s="186">
        <v>3000066</v>
      </c>
      <c r="M885" s="187">
        <v>42193</v>
      </c>
      <c r="N885" s="186">
        <v>1005209</v>
      </c>
      <c r="O885" s="187">
        <v>42150</v>
      </c>
      <c r="P885" s="186">
        <v>1005148</v>
      </c>
      <c r="Q885" s="200">
        <v>41785</v>
      </c>
      <c r="T885" t="str">
        <f t="shared" ca="1" si="44"/>
        <v>Vencida</v>
      </c>
      <c r="U885">
        <f t="shared" ca="1" si="45"/>
        <v>2498</v>
      </c>
    </row>
    <row r="886" spans="1:22">
      <c r="A886" s="3">
        <v>9004667439</v>
      </c>
      <c r="B886" s="30" t="str">
        <f>VLOOKUP(A886,EMPRESAS!$A$1:$B$245,2,0)</f>
        <v>BIG RIVER FLOTA NAVIERA S.A.S.</v>
      </c>
      <c r="C886" s="2" t="str">
        <f>VLOOKUP(A886,EMPRESAS!$A$1:$C$245,3,0)</f>
        <v>Carga General e H.C</v>
      </c>
      <c r="D886" s="171" t="s">
        <v>1604</v>
      </c>
      <c r="E886" s="257">
        <v>10111427</v>
      </c>
      <c r="F886" s="136" t="s">
        <v>617</v>
      </c>
      <c r="G886" s="136">
        <v>10230</v>
      </c>
      <c r="H886" s="136" t="s">
        <v>619</v>
      </c>
      <c r="I886" s="70" t="str">
        <f>VLOOKUP(A886,EMPRESAS!$A$1:$I$245,9,0)</f>
        <v>MAGDALENA</v>
      </c>
      <c r="J886" s="137">
        <v>1</v>
      </c>
      <c r="K886" s="71" t="str">
        <f>VLOOKUP(J886,AUXILIAR_TIPO_ASEGURADORA!$A$2:$B$19,2,0)</f>
        <v>PREVISORA</v>
      </c>
      <c r="L886" s="137">
        <v>3000485</v>
      </c>
      <c r="M886" s="138">
        <v>44286</v>
      </c>
      <c r="N886" s="137">
        <v>3000485</v>
      </c>
      <c r="O886" s="138">
        <v>44286</v>
      </c>
      <c r="P886" s="137">
        <v>102920</v>
      </c>
      <c r="Q886" s="138">
        <v>44175</v>
      </c>
      <c r="T886" t="str">
        <f t="shared" ca="1" si="44"/>
        <v>Vencida</v>
      </c>
      <c r="U886">
        <f t="shared" ca="1" si="45"/>
        <v>362</v>
      </c>
      <c r="V886" t="str">
        <f t="shared" ca="1" si="48"/>
        <v xml:space="preserve"> </v>
      </c>
    </row>
    <row r="887" spans="1:22">
      <c r="A887" s="3">
        <v>9004667439</v>
      </c>
      <c r="B887" s="30" t="str">
        <f>VLOOKUP(A887,EMPRESAS!$A$1:$B$245,2,0)</f>
        <v>BIG RIVER FLOTA NAVIERA S.A.S.</v>
      </c>
      <c r="C887" s="2" t="str">
        <f>VLOOKUP(A887,EMPRESAS!$A$1:$C$245,3,0)</f>
        <v>Carga General e H.C</v>
      </c>
      <c r="D887" s="23" t="s">
        <v>1605</v>
      </c>
      <c r="E887" s="65">
        <v>11410163</v>
      </c>
      <c r="F887" s="60" t="s">
        <v>617</v>
      </c>
      <c r="G887" s="60">
        <v>2745</v>
      </c>
      <c r="H887" s="60" t="s">
        <v>619</v>
      </c>
      <c r="I887" s="70" t="str">
        <f>VLOOKUP(A887,EMPRESAS!$A$1:$I$245,9,0)</f>
        <v>MAGDALENA</v>
      </c>
      <c r="J887" s="71">
        <v>1</v>
      </c>
      <c r="K887" s="71" t="str">
        <f>VLOOKUP(J887,AUXILIAR_TIPO_ASEGURADORA!$A$2:$B$19,2,0)</f>
        <v>PREVISORA</v>
      </c>
      <c r="L887" s="137">
        <v>3000485</v>
      </c>
      <c r="M887" s="138">
        <v>44286</v>
      </c>
      <c r="N887" s="137">
        <v>3000485</v>
      </c>
      <c r="O887" s="138">
        <v>44286</v>
      </c>
      <c r="P887" s="71">
        <v>102920</v>
      </c>
      <c r="Q887" s="138">
        <v>44175</v>
      </c>
      <c r="T887" t="str">
        <f t="shared" ca="1" si="44"/>
        <v>Vencida</v>
      </c>
      <c r="U887">
        <f t="shared" ca="1" si="45"/>
        <v>362</v>
      </c>
      <c r="V887" t="str">
        <f t="shared" ca="1" si="48"/>
        <v xml:space="preserve"> </v>
      </c>
    </row>
    <row r="888" spans="1:22">
      <c r="A888" s="3">
        <v>9004667439</v>
      </c>
      <c r="B888" s="30" t="str">
        <f>VLOOKUP(A888,EMPRESAS!$A$1:$B$245,2,0)</f>
        <v>BIG RIVER FLOTA NAVIERA S.A.S.</v>
      </c>
      <c r="C888" s="2" t="str">
        <f>VLOOKUP(A888,EMPRESAS!$A$1:$C$245,3,0)</f>
        <v>Carga General e H.C</v>
      </c>
      <c r="D888" s="157" t="s">
        <v>1606</v>
      </c>
      <c r="E888" s="217">
        <v>11410162</v>
      </c>
      <c r="F888" s="153" t="s">
        <v>617</v>
      </c>
      <c r="G888" s="153">
        <v>2191</v>
      </c>
      <c r="H888" s="153" t="s">
        <v>619</v>
      </c>
      <c r="I888" s="70" t="str">
        <f>VLOOKUP(A888,EMPRESAS!$A$1:$I$245,9,0)</f>
        <v>MAGDALENA</v>
      </c>
      <c r="J888" s="154">
        <v>1</v>
      </c>
      <c r="K888" s="71" t="str">
        <f>VLOOKUP(J888,AUXILIAR_TIPO_ASEGURADORA!$A$2:$B$19,2,0)</f>
        <v>PREVISORA</v>
      </c>
      <c r="L888" s="137">
        <v>3000485</v>
      </c>
      <c r="M888" s="138">
        <v>44286</v>
      </c>
      <c r="N888" s="137">
        <v>3000485</v>
      </c>
      <c r="O888" s="138">
        <v>44286</v>
      </c>
      <c r="P888" s="154">
        <v>102920</v>
      </c>
      <c r="Q888" s="138">
        <v>44175</v>
      </c>
      <c r="T888" t="str">
        <f t="shared" ca="1" si="44"/>
        <v>Vencida</v>
      </c>
      <c r="U888">
        <f t="shared" ca="1" si="45"/>
        <v>362</v>
      </c>
    </row>
    <row r="889" spans="1:22">
      <c r="A889" s="3">
        <v>9004667439</v>
      </c>
      <c r="B889" s="30" t="str">
        <f>VLOOKUP(A889,EMPRESAS!$A$1:$B$245,2,0)</f>
        <v>BIG RIVER FLOTA NAVIERA S.A.S.</v>
      </c>
      <c r="C889" s="2" t="str">
        <f>VLOOKUP(A889,EMPRESAS!$A$1:$C$245,3,0)</f>
        <v>Carga General e H.C</v>
      </c>
      <c r="D889" s="23" t="s">
        <v>1607</v>
      </c>
      <c r="E889" s="65">
        <v>10111416</v>
      </c>
      <c r="F889" s="60" t="s">
        <v>651</v>
      </c>
      <c r="G889" s="60">
        <v>3906</v>
      </c>
      <c r="H889" s="60" t="s">
        <v>619</v>
      </c>
      <c r="I889" s="70" t="str">
        <f>VLOOKUP(A889,EMPRESAS!$A$1:$I$245,9,0)</f>
        <v>MAGDALENA</v>
      </c>
      <c r="J889" s="71">
        <v>1</v>
      </c>
      <c r="K889" s="71" t="str">
        <f>VLOOKUP(J889,AUXILIAR_TIPO_ASEGURADORA!$A$2:$B$19,2,0)</f>
        <v>PREVISORA</v>
      </c>
      <c r="L889" s="137">
        <v>3000485</v>
      </c>
      <c r="M889" s="138">
        <v>44286</v>
      </c>
      <c r="N889" s="137">
        <v>3000485</v>
      </c>
      <c r="O889" s="138">
        <v>44286</v>
      </c>
      <c r="P889" s="71">
        <v>102920</v>
      </c>
      <c r="Q889" s="138">
        <v>44175</v>
      </c>
      <c r="T889" t="str">
        <f t="shared" ca="1" si="44"/>
        <v>Vencida</v>
      </c>
      <c r="U889">
        <f t="shared" ca="1" si="45"/>
        <v>362</v>
      </c>
      <c r="V889" t="str">
        <f t="shared" ca="1" si="48"/>
        <v xml:space="preserve"> </v>
      </c>
    </row>
    <row r="890" spans="1:22" ht="15.75" thickBot="1">
      <c r="A890" s="3">
        <v>9004667439</v>
      </c>
      <c r="B890" s="30" t="str">
        <f>VLOOKUP(A890,EMPRESAS!$A$1:$B$245,2,0)</f>
        <v>BIG RIVER FLOTA NAVIERA S.A.S.</v>
      </c>
      <c r="C890" s="2" t="str">
        <f>VLOOKUP(A890,EMPRESAS!$A$1:$C$245,3,0)</f>
        <v>Carga General e H.C</v>
      </c>
      <c r="D890" s="23" t="s">
        <v>1608</v>
      </c>
      <c r="E890" s="65">
        <v>10111417</v>
      </c>
      <c r="F890" s="60" t="s">
        <v>651</v>
      </c>
      <c r="G890" s="60">
        <v>4206</v>
      </c>
      <c r="H890" s="60" t="s">
        <v>619</v>
      </c>
      <c r="I890" s="70" t="str">
        <f>VLOOKUP(A890,EMPRESAS!$A$1:$I$245,9,0)</f>
        <v>MAGDALENA</v>
      </c>
      <c r="J890" s="71">
        <v>1</v>
      </c>
      <c r="K890" s="71" t="str">
        <f>VLOOKUP(J890,AUXILIAR_TIPO_ASEGURADORA!$A$2:$B$19,2,0)</f>
        <v>PREVISORA</v>
      </c>
      <c r="L890" s="137">
        <v>3000485</v>
      </c>
      <c r="M890" s="138">
        <v>44286</v>
      </c>
      <c r="N890" s="137">
        <v>3000485</v>
      </c>
      <c r="O890" s="138">
        <v>44286</v>
      </c>
      <c r="P890" s="71">
        <v>102920</v>
      </c>
      <c r="Q890" s="138">
        <v>44175</v>
      </c>
      <c r="T890" t="str">
        <f t="shared" ca="1" si="44"/>
        <v>Vencida</v>
      </c>
      <c r="U890">
        <f t="shared" ca="1" si="45"/>
        <v>362</v>
      </c>
      <c r="V890" t="str">
        <f t="shared" ca="1" si="48"/>
        <v xml:space="preserve"> </v>
      </c>
    </row>
    <row r="891" spans="1:22">
      <c r="A891" s="3">
        <v>9002857431</v>
      </c>
      <c r="B891" s="30" t="str">
        <f>VLOOKUP(A891,EMPRESAS!$A$1:$B$245,2,0)</f>
        <v>TRANSPORTADORA EL REY LTDA</v>
      </c>
      <c r="C891" s="2" t="str">
        <f>VLOOKUP(A891,EMPRESAS!$A$1:$C$245,3,0)</f>
        <v xml:space="preserve">Carga General </v>
      </c>
      <c r="D891" s="247" t="s">
        <v>1609</v>
      </c>
      <c r="E891" s="248">
        <v>1031000</v>
      </c>
      <c r="F891" s="248" t="s">
        <v>617</v>
      </c>
      <c r="G891" s="248">
        <v>214</v>
      </c>
      <c r="H891" s="248" t="s">
        <v>847</v>
      </c>
      <c r="I891" s="70" t="str">
        <f>VLOOKUP(A891,EMPRESAS!$A$1:$I$245,9,0)</f>
        <v>MAGDALENA</v>
      </c>
      <c r="J891" s="248">
        <v>1</v>
      </c>
      <c r="K891" s="71" t="str">
        <f>VLOOKUP(J891,AUXILIAR_TIPO_ASEGURADORA!$A$2:$B$19,2,0)</f>
        <v>PREVISORA</v>
      </c>
      <c r="L891" s="248">
        <v>3000052</v>
      </c>
      <c r="M891" s="249">
        <v>42054</v>
      </c>
      <c r="N891" s="248">
        <v>1005053</v>
      </c>
      <c r="O891" s="249">
        <v>42054</v>
      </c>
      <c r="P891" s="248"/>
      <c r="Q891" s="258"/>
      <c r="T891" t="str">
        <f t="shared" ca="1" si="44"/>
        <v>Vencida</v>
      </c>
      <c r="U891">
        <f t="shared" ca="1" si="45"/>
        <v>2594</v>
      </c>
      <c r="V891" t="str">
        <f t="shared" ca="1" si="48"/>
        <v xml:space="preserve"> </v>
      </c>
    </row>
    <row r="892" spans="1:22">
      <c r="A892" s="3">
        <v>9002857431</v>
      </c>
      <c r="B892" s="30" t="str">
        <f>VLOOKUP(A892,EMPRESAS!$A$1:$B$245,2,0)</f>
        <v>TRANSPORTADORA EL REY LTDA</v>
      </c>
      <c r="C892" s="2" t="str">
        <f>VLOOKUP(A892,EMPRESAS!$A$1:$C$245,3,0)</f>
        <v xml:space="preserve">Carga General </v>
      </c>
      <c r="D892" s="259" t="s">
        <v>1610</v>
      </c>
      <c r="E892" s="117">
        <v>156</v>
      </c>
      <c r="F892" s="117" t="s">
        <v>651</v>
      </c>
      <c r="G892" s="117">
        <v>164</v>
      </c>
      <c r="H892" s="117" t="s">
        <v>847</v>
      </c>
      <c r="I892" s="70" t="str">
        <f>VLOOKUP(A892,EMPRESAS!$A$1:$I$245,9,0)</f>
        <v>MAGDALENA</v>
      </c>
      <c r="J892" s="117">
        <v>1</v>
      </c>
      <c r="K892" s="71" t="str">
        <f>VLOOKUP(J892,AUXILIAR_TIPO_ASEGURADORA!$A$2:$B$19,2,0)</f>
        <v>PREVISORA</v>
      </c>
      <c r="L892" s="117">
        <v>3000052</v>
      </c>
      <c r="M892" s="118">
        <v>42054</v>
      </c>
      <c r="N892" s="117">
        <v>1005053</v>
      </c>
      <c r="O892" s="118">
        <v>42054</v>
      </c>
      <c r="P892" s="117"/>
      <c r="Q892" s="260"/>
      <c r="T892" t="str">
        <f t="shared" ca="1" si="44"/>
        <v>Vencida</v>
      </c>
      <c r="U892">
        <f t="shared" ca="1" si="45"/>
        <v>2594</v>
      </c>
      <c r="V892" t="str">
        <f t="shared" ca="1" si="48"/>
        <v xml:space="preserve"> </v>
      </c>
    </row>
    <row r="893" spans="1:22" ht="15.75" thickBot="1">
      <c r="A893" s="3">
        <v>9002857431</v>
      </c>
      <c r="B893" s="30" t="str">
        <f>VLOOKUP(A893,EMPRESAS!$A$1:$B$245,2,0)</f>
        <v>TRANSPORTADORA EL REY LTDA</v>
      </c>
      <c r="C893" s="2" t="str">
        <f>VLOOKUP(A893,EMPRESAS!$A$1:$C$245,3,0)</f>
        <v xml:space="preserve">Carga General </v>
      </c>
      <c r="D893" s="251" t="s">
        <v>1611</v>
      </c>
      <c r="E893" s="252">
        <v>912</v>
      </c>
      <c r="F893" s="252" t="s">
        <v>1139</v>
      </c>
      <c r="G893" s="252">
        <v>413</v>
      </c>
      <c r="H893" s="252" t="s">
        <v>1139</v>
      </c>
      <c r="I893" s="70" t="str">
        <f>VLOOKUP(A893,EMPRESAS!$A$1:$I$245,9,0)</f>
        <v>MAGDALENA</v>
      </c>
      <c r="J893" s="252">
        <v>1</v>
      </c>
      <c r="K893" s="71" t="str">
        <f>VLOOKUP(J893,AUXILIAR_TIPO_ASEGURADORA!$A$2:$B$19,2,0)</f>
        <v>PREVISORA</v>
      </c>
      <c r="L893" s="252">
        <v>3000052</v>
      </c>
      <c r="M893" s="253">
        <v>42054</v>
      </c>
      <c r="N893" s="252">
        <v>1005053</v>
      </c>
      <c r="O893" s="253">
        <v>42054</v>
      </c>
      <c r="P893" s="252"/>
      <c r="Q893" s="261"/>
      <c r="T893" t="str">
        <f t="shared" ca="1" si="44"/>
        <v>Vencida</v>
      </c>
      <c r="U893">
        <f t="shared" ca="1" si="45"/>
        <v>2594</v>
      </c>
      <c r="V893" t="str">
        <f t="shared" ca="1" si="48"/>
        <v xml:space="preserve"> </v>
      </c>
    </row>
    <row r="894" spans="1:22">
      <c r="A894" s="3">
        <v>9006081502</v>
      </c>
      <c r="B894" s="30" t="str">
        <f>VLOOKUP(A894,EMPRESAS!$A$1:$B$245,2,0)</f>
        <v>TRANSPORTE MARATRATO S.A.S.</v>
      </c>
      <c r="C894" s="2" t="str">
        <f>VLOOKUP(A894,EMPRESAS!$A$1:$C$245,3,0)</f>
        <v xml:space="preserve">Carga General </v>
      </c>
      <c r="D894" s="171" t="s">
        <v>1612</v>
      </c>
      <c r="E894" s="136">
        <v>20310209</v>
      </c>
      <c r="F894" s="219" t="s">
        <v>653</v>
      </c>
      <c r="G894" s="136">
        <v>95.13</v>
      </c>
      <c r="H894" s="136" t="s">
        <v>841</v>
      </c>
      <c r="I894" s="70" t="str">
        <f>VLOOKUP(A894,EMPRESAS!$A$1:$I$245,9,0)</f>
        <v>ATRATO</v>
      </c>
      <c r="J894" s="137">
        <v>1</v>
      </c>
      <c r="K894" s="71" t="str">
        <f>VLOOKUP(J894,AUXILIAR_TIPO_ASEGURADORA!$A$2:$B$19,2,0)</f>
        <v>PREVISORA</v>
      </c>
      <c r="L894" s="177">
        <v>3000123</v>
      </c>
      <c r="M894" s="178">
        <v>43206</v>
      </c>
      <c r="N894" s="177">
        <v>3000868</v>
      </c>
      <c r="O894" s="178">
        <v>43206</v>
      </c>
      <c r="P894" s="137"/>
      <c r="Q894" s="138"/>
      <c r="T894" t="str">
        <f t="shared" ca="1" si="44"/>
        <v>Vencida</v>
      </c>
      <c r="U894">
        <f t="shared" ca="1" si="45"/>
        <v>1442</v>
      </c>
      <c r="V894" t="str">
        <f t="shared" ca="1" si="48"/>
        <v xml:space="preserve"> </v>
      </c>
    </row>
    <row r="895" spans="1:22">
      <c r="A895" s="3">
        <v>9006081502</v>
      </c>
      <c r="B895" s="30" t="str">
        <f>VLOOKUP(A895,EMPRESAS!$A$1:$B$245,2,0)</f>
        <v>TRANSPORTE MARATRATO S.A.S.</v>
      </c>
      <c r="C895" s="2" t="str">
        <f>VLOOKUP(A895,EMPRESAS!$A$1:$C$245,3,0)</f>
        <v xml:space="preserve">Carga General </v>
      </c>
      <c r="D895" s="23" t="s">
        <v>1613</v>
      </c>
      <c r="E895" s="60">
        <v>20321533</v>
      </c>
      <c r="F895" s="69" t="s">
        <v>959</v>
      </c>
      <c r="G895" s="60">
        <v>29.63</v>
      </c>
      <c r="H895" s="60" t="s">
        <v>841</v>
      </c>
      <c r="I895" s="70" t="str">
        <f>VLOOKUP(A895,EMPRESAS!$A$1:$I$245,9,0)</f>
        <v>ATRATO</v>
      </c>
      <c r="J895" s="71">
        <v>1</v>
      </c>
      <c r="K895" s="71" t="str">
        <f>VLOOKUP(J895,AUXILIAR_TIPO_ASEGURADORA!$A$2:$B$19,2,0)</f>
        <v>PREVISORA</v>
      </c>
      <c r="L895" s="77">
        <v>3000541</v>
      </c>
      <c r="M895" s="78">
        <v>43144</v>
      </c>
      <c r="N895" s="77">
        <v>3000477</v>
      </c>
      <c r="O895" s="78">
        <v>43144</v>
      </c>
      <c r="P895" s="71"/>
      <c r="Q895" s="71"/>
      <c r="T895" t="str">
        <f t="shared" ca="1" si="44"/>
        <v>Vencida</v>
      </c>
      <c r="U895">
        <f t="shared" ca="1" si="45"/>
        <v>1504</v>
      </c>
      <c r="V895" t="str">
        <f t="shared" ca="1" si="48"/>
        <v xml:space="preserve"> </v>
      </c>
    </row>
    <row r="896" spans="1:22">
      <c r="A896" s="3">
        <v>9006081502</v>
      </c>
      <c r="B896" s="30" t="str">
        <f>VLOOKUP(A896,EMPRESAS!$A$1:$B$245,2,0)</f>
        <v>TRANSPORTE MARATRATO S.A.S.</v>
      </c>
      <c r="C896" s="2" t="str">
        <f>VLOOKUP(A896,EMPRESAS!$A$1:$C$245,3,0)</f>
        <v xml:space="preserve">Carga General </v>
      </c>
      <c r="D896" s="23" t="s">
        <v>1614</v>
      </c>
      <c r="E896" s="60">
        <v>20310299</v>
      </c>
      <c r="F896" s="69" t="s">
        <v>653</v>
      </c>
      <c r="G896" s="60">
        <v>133.77000000000001</v>
      </c>
      <c r="H896" s="60" t="s">
        <v>841</v>
      </c>
      <c r="I896" s="70" t="str">
        <f>VLOOKUP(A896,EMPRESAS!$A$1:$I$245,9,0)</f>
        <v>ATRATO</v>
      </c>
      <c r="J896" s="71">
        <v>1</v>
      </c>
      <c r="K896" s="71" t="str">
        <f>VLOOKUP(J896,AUXILIAR_TIPO_ASEGURADORA!$A$2:$B$19,2,0)</f>
        <v>PREVISORA</v>
      </c>
      <c r="L896" s="77">
        <v>3000543</v>
      </c>
      <c r="M896" s="78">
        <v>43140</v>
      </c>
      <c r="N896" s="77">
        <v>3000479</v>
      </c>
      <c r="O896" s="78">
        <v>43140</v>
      </c>
      <c r="P896" s="71"/>
      <c r="Q896" s="72"/>
      <c r="T896" t="str">
        <f t="shared" ca="1" si="44"/>
        <v>Vencida</v>
      </c>
      <c r="U896">
        <f t="shared" ca="1" si="45"/>
        <v>1508</v>
      </c>
      <c r="V896" t="str">
        <f t="shared" ca="1" si="48"/>
        <v xml:space="preserve"> </v>
      </c>
    </row>
    <row r="897" spans="1:22">
      <c r="A897" s="3">
        <v>9006081502</v>
      </c>
      <c r="B897" s="30" t="str">
        <f>VLOOKUP(A897,EMPRESAS!$A$1:$B$245,2,0)</f>
        <v>TRANSPORTE MARATRATO S.A.S.</v>
      </c>
      <c r="C897" s="2" t="str">
        <f>VLOOKUP(A897,EMPRESAS!$A$1:$C$245,3,0)</f>
        <v xml:space="preserve">Carga General </v>
      </c>
      <c r="D897" s="23" t="s">
        <v>1615</v>
      </c>
      <c r="E897" s="60">
        <v>20310161</v>
      </c>
      <c r="F897" s="69" t="s">
        <v>653</v>
      </c>
      <c r="G897" s="60">
        <v>117.18</v>
      </c>
      <c r="H897" s="60" t="s">
        <v>841</v>
      </c>
      <c r="I897" s="70" t="str">
        <f>VLOOKUP(A897,EMPRESAS!$A$1:$I$245,9,0)</f>
        <v>ATRATO</v>
      </c>
      <c r="J897" s="71">
        <v>1</v>
      </c>
      <c r="K897" s="71" t="str">
        <f>VLOOKUP(J897,AUXILIAR_TIPO_ASEGURADORA!$A$2:$B$19,2,0)</f>
        <v>PREVISORA</v>
      </c>
      <c r="L897" s="77">
        <v>3000548</v>
      </c>
      <c r="M897" s="78">
        <v>43215</v>
      </c>
      <c r="N897" s="77">
        <v>3000486</v>
      </c>
      <c r="O897" s="78">
        <v>43215</v>
      </c>
      <c r="P897" s="71"/>
      <c r="Q897" s="71"/>
      <c r="T897" t="str">
        <f t="shared" ca="1" si="44"/>
        <v>Vencida</v>
      </c>
      <c r="U897">
        <f t="shared" ca="1" si="45"/>
        <v>1433</v>
      </c>
      <c r="V897" t="str">
        <f t="shared" ca="1" si="48"/>
        <v xml:space="preserve"> </v>
      </c>
    </row>
    <row r="898" spans="1:22">
      <c r="A898" s="3">
        <v>9006081502</v>
      </c>
      <c r="B898" s="30" t="str">
        <f>VLOOKUP(A898,EMPRESAS!$A$1:$B$245,2,0)</f>
        <v>TRANSPORTE MARATRATO S.A.S.</v>
      </c>
      <c r="C898" s="2" t="str">
        <f>VLOOKUP(A898,EMPRESAS!$A$1:$C$245,3,0)</f>
        <v xml:space="preserve">Carga General </v>
      </c>
      <c r="D898" s="23" t="s">
        <v>1616</v>
      </c>
      <c r="E898" s="60">
        <v>20310282</v>
      </c>
      <c r="F898" s="69" t="s">
        <v>653</v>
      </c>
      <c r="G898" s="60">
        <v>160.47999999999999</v>
      </c>
      <c r="H898" s="60" t="s">
        <v>841</v>
      </c>
      <c r="I898" s="70" t="str">
        <f>VLOOKUP(A898,EMPRESAS!$A$1:$I$245,9,0)</f>
        <v>ATRATO</v>
      </c>
      <c r="J898" s="71">
        <v>1</v>
      </c>
      <c r="K898" s="71" t="str">
        <f>VLOOKUP(J898,AUXILIAR_TIPO_ASEGURADORA!$A$2:$B$19,2,0)</f>
        <v>PREVISORA</v>
      </c>
      <c r="L898" s="77">
        <v>3000489</v>
      </c>
      <c r="M898" s="78">
        <v>43215</v>
      </c>
      <c r="N898" s="77">
        <v>3000393</v>
      </c>
      <c r="O898" s="78">
        <v>43215</v>
      </c>
      <c r="P898" s="71"/>
      <c r="Q898" s="71"/>
      <c r="T898" t="str">
        <f t="shared" ca="1" si="44"/>
        <v>Vencida</v>
      </c>
      <c r="U898">
        <f t="shared" ca="1" si="45"/>
        <v>1433</v>
      </c>
    </row>
    <row r="899" spans="1:22">
      <c r="A899" s="3">
        <v>9006081502</v>
      </c>
      <c r="B899" s="30" t="str">
        <f>VLOOKUP(A899,EMPRESAS!$A$1:$B$245,2,0)</f>
        <v>TRANSPORTE MARATRATO S.A.S.</v>
      </c>
      <c r="C899" s="2" t="str">
        <f>VLOOKUP(A899,EMPRESAS!$A$1:$C$245,3,0)</f>
        <v xml:space="preserve">Carga General </v>
      </c>
      <c r="D899" s="23" t="s">
        <v>1617</v>
      </c>
      <c r="E899" s="60">
        <v>20310257</v>
      </c>
      <c r="F899" s="69" t="s">
        <v>653</v>
      </c>
      <c r="G899" s="60">
        <v>301.56</v>
      </c>
      <c r="H899" s="60" t="s">
        <v>841</v>
      </c>
      <c r="I899" s="70" t="str">
        <f>VLOOKUP(A899,EMPRESAS!$A$1:$I$245,9,0)</f>
        <v>ATRATO</v>
      </c>
      <c r="J899" s="71">
        <v>1</v>
      </c>
      <c r="K899" s="71" t="str">
        <f>VLOOKUP(J899,AUXILIAR_TIPO_ASEGURADORA!$A$2:$B$19,2,0)</f>
        <v>PREVISORA</v>
      </c>
      <c r="L899" s="77">
        <v>3000590</v>
      </c>
      <c r="M899" s="78">
        <v>43393</v>
      </c>
      <c r="N899" s="77">
        <v>3000555</v>
      </c>
      <c r="O899" s="78">
        <v>43393</v>
      </c>
      <c r="P899" s="71"/>
      <c r="Q899" s="71"/>
      <c r="T899" t="str">
        <f t="shared" ca="1" si="44"/>
        <v>Vencida</v>
      </c>
      <c r="U899">
        <f t="shared" ca="1" si="45"/>
        <v>1255</v>
      </c>
    </row>
    <row r="900" spans="1:22">
      <c r="A900" s="3">
        <v>9006081502</v>
      </c>
      <c r="B900" s="30" t="str">
        <f>VLOOKUP(A900,EMPRESAS!$A$1:$B$245,2,0)</f>
        <v>TRANSPORTE MARATRATO S.A.S.</v>
      </c>
      <c r="C900" s="2" t="str">
        <f>VLOOKUP(A900,EMPRESAS!$A$1:$C$245,3,0)</f>
        <v xml:space="preserve">Carga General </v>
      </c>
      <c r="D900" s="23" t="s">
        <v>1618</v>
      </c>
      <c r="E900" s="60">
        <v>20310300</v>
      </c>
      <c r="F900" s="69" t="s">
        <v>653</v>
      </c>
      <c r="G900" s="60">
        <v>122.18</v>
      </c>
      <c r="H900" s="60" t="s">
        <v>841</v>
      </c>
      <c r="I900" s="70" t="str">
        <f>VLOOKUP(A900,EMPRESAS!$A$1:$I$245,9,0)</f>
        <v>ATRATO</v>
      </c>
      <c r="J900" s="71">
        <v>1</v>
      </c>
      <c r="K900" s="71" t="str">
        <f>VLOOKUP(J900,AUXILIAR_TIPO_ASEGURADORA!$A$2:$B$19,2,0)</f>
        <v>PREVISORA</v>
      </c>
      <c r="L900" s="77">
        <v>3000588</v>
      </c>
      <c r="M900" s="78">
        <v>43380</v>
      </c>
      <c r="N900" s="77">
        <v>3000553</v>
      </c>
      <c r="O900" s="78">
        <v>43380</v>
      </c>
      <c r="P900" s="71"/>
      <c r="Q900" s="71"/>
      <c r="T900" t="str">
        <f t="shared" ca="1" si="44"/>
        <v>Vencida</v>
      </c>
      <c r="U900">
        <f t="shared" ca="1" si="45"/>
        <v>1268</v>
      </c>
    </row>
    <row r="901" spans="1:22">
      <c r="A901" s="3">
        <v>9006081502</v>
      </c>
      <c r="B901" s="30" t="str">
        <f>VLOOKUP(A901,EMPRESAS!$A$1:$B$245,2,0)</f>
        <v>TRANSPORTE MARATRATO S.A.S.</v>
      </c>
      <c r="C901" s="2" t="str">
        <f>VLOOKUP(A901,EMPRESAS!$A$1:$C$245,3,0)</f>
        <v xml:space="preserve">Carga General </v>
      </c>
      <c r="D901" s="23" t="s">
        <v>1619</v>
      </c>
      <c r="E901" s="60">
        <v>20310281</v>
      </c>
      <c r="F901" s="69" t="s">
        <v>653</v>
      </c>
      <c r="G901" s="60">
        <v>146.94</v>
      </c>
      <c r="H901" s="60" t="s">
        <v>841</v>
      </c>
      <c r="I901" s="70" t="str">
        <f>VLOOKUP(A901,EMPRESAS!$A$1:$I$245,9,0)</f>
        <v>ATRATO</v>
      </c>
      <c r="J901" s="71">
        <v>1</v>
      </c>
      <c r="K901" s="71" t="str">
        <f>VLOOKUP(J901,AUXILIAR_TIPO_ASEGURADORA!$A$2:$B$19,2,0)</f>
        <v>PREVISORA</v>
      </c>
      <c r="L901" s="77">
        <v>3000534</v>
      </c>
      <c r="M901" s="78">
        <v>43438</v>
      </c>
      <c r="N901" s="77">
        <v>3000449</v>
      </c>
      <c r="O901" s="78">
        <v>43438</v>
      </c>
      <c r="P901" s="71"/>
      <c r="Q901" s="71"/>
      <c r="T901" t="str">
        <f t="shared" ref="T901:T964" ca="1" si="49">IF(O901&lt;$Y$1,"Vencida","Vigente")</f>
        <v>Vencida</v>
      </c>
      <c r="U901">
        <f t="shared" ref="U901:U964" ca="1" si="50">$Y$1-O901</f>
        <v>1210</v>
      </c>
    </row>
    <row r="902" spans="1:22">
      <c r="A902" s="3">
        <v>9006081502</v>
      </c>
      <c r="B902" s="30" t="str">
        <f>VLOOKUP(A902,EMPRESAS!$A$1:$B$245,2,0)</f>
        <v>TRANSPORTE MARATRATO S.A.S.</v>
      </c>
      <c r="C902" s="2" t="str">
        <f>VLOOKUP(A902,EMPRESAS!$A$1:$C$245,3,0)</f>
        <v xml:space="preserve">Carga General </v>
      </c>
      <c r="D902" s="23" t="s">
        <v>1620</v>
      </c>
      <c r="E902" s="60">
        <v>20310283</v>
      </c>
      <c r="F902" s="69" t="s">
        <v>653</v>
      </c>
      <c r="G902" s="60">
        <v>247.15</v>
      </c>
      <c r="H902" s="60" t="s">
        <v>841</v>
      </c>
      <c r="I902" s="70" t="str">
        <f>VLOOKUP(A902,EMPRESAS!$A$1:$I$245,9,0)</f>
        <v>ATRATO</v>
      </c>
      <c r="J902" s="71">
        <v>1</v>
      </c>
      <c r="K902" s="71" t="str">
        <f>VLOOKUP(J902,AUXILIAR_TIPO_ASEGURADORA!$A$2:$B$19,2,0)</f>
        <v>PREVISORA</v>
      </c>
      <c r="L902" s="77">
        <v>3000533</v>
      </c>
      <c r="M902" s="78">
        <v>43414</v>
      </c>
      <c r="N902" s="77">
        <v>3000445</v>
      </c>
      <c r="O902" s="78">
        <v>43414</v>
      </c>
      <c r="P902" s="71"/>
      <c r="Q902" s="71"/>
      <c r="T902" t="str">
        <f t="shared" ca="1" si="49"/>
        <v>Vencida</v>
      </c>
      <c r="U902">
        <f t="shared" ca="1" si="50"/>
        <v>1234</v>
      </c>
    </row>
    <row r="903" spans="1:22">
      <c r="A903" s="3">
        <v>9006081502</v>
      </c>
      <c r="B903" s="30" t="str">
        <f>VLOOKUP(A903,EMPRESAS!$A$1:$B$245,2,0)</f>
        <v>TRANSPORTE MARATRATO S.A.S.</v>
      </c>
      <c r="C903" s="2" t="str">
        <f>VLOOKUP(A903,EMPRESAS!$A$1:$C$245,3,0)</f>
        <v xml:space="preserve">Carga General </v>
      </c>
      <c r="D903" s="23" t="s">
        <v>1621</v>
      </c>
      <c r="E903" s="60">
        <v>20310314</v>
      </c>
      <c r="F903" s="69" t="s">
        <v>653</v>
      </c>
      <c r="G903" s="60">
        <v>111.82</v>
      </c>
      <c r="H903" s="60" t="s">
        <v>841</v>
      </c>
      <c r="I903" s="70" t="str">
        <f>VLOOKUP(A903,EMPRESAS!$A$1:$I$245,9,0)</f>
        <v>ATRATO</v>
      </c>
      <c r="J903" s="71">
        <v>1</v>
      </c>
      <c r="K903" s="71" t="str">
        <f>VLOOKUP(J903,AUXILIAR_TIPO_ASEGURADORA!$A$2:$B$19,2,0)</f>
        <v>PREVISORA</v>
      </c>
      <c r="L903" s="77">
        <v>3000620</v>
      </c>
      <c r="M903" s="78">
        <v>43189</v>
      </c>
      <c r="N903" s="77">
        <v>3000635</v>
      </c>
      <c r="O903" s="78">
        <v>43189</v>
      </c>
      <c r="P903" s="71"/>
      <c r="Q903" s="71"/>
      <c r="T903" t="str">
        <f t="shared" ca="1" si="49"/>
        <v>Vencida</v>
      </c>
      <c r="U903">
        <f t="shared" ca="1" si="50"/>
        <v>1459</v>
      </c>
    </row>
    <row r="904" spans="1:22" ht="15.75" thickBot="1">
      <c r="A904" s="3">
        <v>9006081502</v>
      </c>
      <c r="B904" s="30" t="str">
        <f>VLOOKUP(A904,EMPRESAS!$A$1:$B$245,2,0)</f>
        <v>TRANSPORTE MARATRATO S.A.S.</v>
      </c>
      <c r="C904" s="2" t="str">
        <f>VLOOKUP(A904,EMPRESAS!$A$1:$C$245,3,0)</f>
        <v xml:space="preserve">Carga General </v>
      </c>
      <c r="D904" s="157" t="s">
        <v>1622</v>
      </c>
      <c r="E904" s="153">
        <v>20310163</v>
      </c>
      <c r="F904" s="184" t="s">
        <v>617</v>
      </c>
      <c r="G904" s="153">
        <v>307.14</v>
      </c>
      <c r="H904" s="153" t="s">
        <v>841</v>
      </c>
      <c r="I904" s="70" t="str">
        <f>VLOOKUP(A904,EMPRESAS!$A$1:$I$245,9,0)</f>
        <v>ATRATO</v>
      </c>
      <c r="J904" s="154">
        <v>1</v>
      </c>
      <c r="K904" s="71" t="str">
        <f>VLOOKUP(J904,AUXILIAR_TIPO_ASEGURADORA!$A$2:$B$19,2,0)</f>
        <v>PREVISORA</v>
      </c>
      <c r="L904" s="197">
        <v>3000635</v>
      </c>
      <c r="M904" s="218">
        <v>43259</v>
      </c>
      <c r="N904" s="197">
        <v>3000662</v>
      </c>
      <c r="O904" s="218">
        <v>43259</v>
      </c>
      <c r="P904" s="71"/>
      <c r="Q904" s="71"/>
      <c r="T904" t="str">
        <f t="shared" ca="1" si="49"/>
        <v>Vencida</v>
      </c>
      <c r="U904">
        <f t="shared" ca="1" si="50"/>
        <v>1389</v>
      </c>
    </row>
    <row r="905" spans="1:22" ht="15.75" thickBot="1">
      <c r="A905" s="3">
        <v>206256692</v>
      </c>
      <c r="B905" s="30" t="str">
        <f>VLOOKUP(A905,EMPRESAS!$A$1:$B$245,2,0)</f>
        <v>AURA ALICIA PANCHE PAEZ</v>
      </c>
      <c r="C905" s="2" t="str">
        <f>VLOOKUP(A905,EMPRESAS!$A$1:$C$245,3,0)</f>
        <v>Carga - Transbordo</v>
      </c>
      <c r="D905" s="233" t="s">
        <v>1623</v>
      </c>
      <c r="E905" s="234">
        <v>31000203</v>
      </c>
      <c r="F905" s="234" t="s">
        <v>957</v>
      </c>
      <c r="G905" s="234">
        <v>18</v>
      </c>
      <c r="H905" s="234" t="s">
        <v>619</v>
      </c>
      <c r="I905" s="70" t="str">
        <f>VLOOKUP(A905,EMPRESAS!$A$1:$I$245,9,0)</f>
        <v>META</v>
      </c>
      <c r="J905" s="234">
        <v>1</v>
      </c>
      <c r="K905" s="71" t="str">
        <f>VLOOKUP(J905,AUXILIAR_TIPO_ASEGURADORA!$A$2:$B$19,2,0)</f>
        <v>PREVISORA</v>
      </c>
      <c r="L905" s="234">
        <v>3000105</v>
      </c>
      <c r="M905" s="235">
        <v>42240</v>
      </c>
      <c r="N905" s="234">
        <v>3000195</v>
      </c>
      <c r="O905" s="236">
        <v>42240</v>
      </c>
      <c r="P905" s="262"/>
      <c r="Q905" s="71"/>
      <c r="T905" t="str">
        <f t="shared" ca="1" si="49"/>
        <v>Vencida</v>
      </c>
      <c r="U905">
        <f t="shared" ca="1" si="50"/>
        <v>2408</v>
      </c>
    </row>
    <row r="906" spans="1:22">
      <c r="A906" s="3">
        <v>8280022396</v>
      </c>
      <c r="B906" s="30" t="str">
        <f>VLOOKUP(A906,EMPRESAS!$A$1:$B$245,2,0)</f>
        <v>ASOCIACION DE DUEÑOS DE BOTES DE CARGA DE CARTAGENA DEL CHAIRA CAQUETA "ASOBOTES"</v>
      </c>
      <c r="C906" s="2" t="str">
        <f>VLOOKUP(A906,EMPRESAS!$A$1:$C$245,3,0)</f>
        <v xml:space="preserve">Carga General </v>
      </c>
      <c r="D906" s="171" t="s">
        <v>1624</v>
      </c>
      <c r="E906" s="263">
        <v>40420436</v>
      </c>
      <c r="F906" s="136" t="s">
        <v>651</v>
      </c>
      <c r="G906" s="136">
        <v>33</v>
      </c>
      <c r="H906" s="136" t="s">
        <v>841</v>
      </c>
      <c r="I906" s="70" t="str">
        <f>VLOOKUP(A906,EMPRESAS!$A$1:$I$245,9,0)</f>
        <v>CAGUAN</v>
      </c>
      <c r="J906" s="137"/>
      <c r="K906" s="71" t="e">
        <f>VLOOKUP(J906,AUXILIAR_TIPO_ASEGURADORA!$A$2:$B$19,2,0)</f>
        <v>#N/A</v>
      </c>
      <c r="L906" s="177">
        <v>3000666</v>
      </c>
      <c r="M906" s="264">
        <v>44040</v>
      </c>
      <c r="N906" s="265">
        <v>3001225</v>
      </c>
      <c r="O906" s="264">
        <v>44040</v>
      </c>
      <c r="P906" s="71"/>
      <c r="Q906" s="71"/>
      <c r="T906" t="str">
        <f t="shared" ca="1" si="49"/>
        <v>Vencida</v>
      </c>
      <c r="U906">
        <f t="shared" ca="1" si="50"/>
        <v>608</v>
      </c>
      <c r="V906" t="str">
        <f t="shared" ca="1" si="48"/>
        <v xml:space="preserve"> </v>
      </c>
    </row>
    <row r="907" spans="1:22">
      <c r="A907" s="3">
        <v>8280022396</v>
      </c>
      <c r="B907" s="30" t="str">
        <f>VLOOKUP(A907,EMPRESAS!$A$1:$B$245,2,0)</f>
        <v>ASOCIACION DE DUEÑOS DE BOTES DE CARGA DE CARTAGENA DEL CHAIRA CAQUETA "ASOBOTES"</v>
      </c>
      <c r="C907" s="2" t="str">
        <f>VLOOKUP(A907,EMPRESAS!$A$1:$C$245,3,0)</f>
        <v xml:space="preserve">Carga General </v>
      </c>
      <c r="D907" s="23" t="s">
        <v>1625</v>
      </c>
      <c r="E907" s="101">
        <v>40420748</v>
      </c>
      <c r="F907" s="60" t="s">
        <v>959</v>
      </c>
      <c r="G907" s="60">
        <v>18</v>
      </c>
      <c r="H907" s="60" t="s">
        <v>841</v>
      </c>
      <c r="I907" s="70" t="str">
        <f>VLOOKUP(A907,EMPRESAS!$A$1:$I$245,9,0)</f>
        <v>CAGUAN</v>
      </c>
      <c r="J907" s="71"/>
      <c r="K907" s="71" t="e">
        <f>VLOOKUP(J907,AUXILIAR_TIPO_ASEGURADORA!$A$2:$B$19,2,0)</f>
        <v>#N/A</v>
      </c>
      <c r="L907" s="77">
        <v>3000666</v>
      </c>
      <c r="M907" s="100">
        <v>44040</v>
      </c>
      <c r="N907" s="99">
        <v>3001225</v>
      </c>
      <c r="O907" s="100">
        <v>44040</v>
      </c>
      <c r="P907" s="71"/>
      <c r="Q907" s="71"/>
      <c r="T907" t="str">
        <f t="shared" ca="1" si="49"/>
        <v>Vencida</v>
      </c>
      <c r="U907">
        <f t="shared" ca="1" si="50"/>
        <v>608</v>
      </c>
      <c r="V907" t="str">
        <f t="shared" ca="1" si="48"/>
        <v xml:space="preserve"> </v>
      </c>
    </row>
    <row r="908" spans="1:22">
      <c r="A908" s="3">
        <v>8280022396</v>
      </c>
      <c r="B908" s="30" t="str">
        <f>VLOOKUP(A908,EMPRESAS!$A$1:$B$245,2,0)</f>
        <v>ASOCIACION DE DUEÑOS DE BOTES DE CARGA DE CARTAGENA DEL CHAIRA CAQUETA "ASOBOTES"</v>
      </c>
      <c r="C908" s="2" t="str">
        <f>VLOOKUP(A908,EMPRESAS!$A$1:$C$245,3,0)</f>
        <v xml:space="preserve">Carga General </v>
      </c>
      <c r="D908" s="23" t="s">
        <v>1626</v>
      </c>
      <c r="E908" s="101">
        <v>40420767</v>
      </c>
      <c r="F908" s="60" t="s">
        <v>959</v>
      </c>
      <c r="G908" s="60">
        <v>60</v>
      </c>
      <c r="H908" s="60" t="s">
        <v>841</v>
      </c>
      <c r="I908" s="70" t="str">
        <f>VLOOKUP(A908,EMPRESAS!$A$1:$I$245,9,0)</f>
        <v>CAGUAN</v>
      </c>
      <c r="J908" s="71"/>
      <c r="K908" s="71" t="e">
        <f>VLOOKUP(J908,AUXILIAR_TIPO_ASEGURADORA!$A$2:$B$19,2,0)</f>
        <v>#N/A</v>
      </c>
      <c r="L908" s="77">
        <v>3000666</v>
      </c>
      <c r="M908" s="100">
        <v>44040</v>
      </c>
      <c r="N908" s="99">
        <v>3001225</v>
      </c>
      <c r="O908" s="100">
        <v>44040</v>
      </c>
      <c r="P908" s="71"/>
      <c r="Q908" s="71"/>
      <c r="T908" t="str">
        <f t="shared" ca="1" si="49"/>
        <v>Vencida</v>
      </c>
      <c r="U908">
        <f t="shared" ca="1" si="50"/>
        <v>608</v>
      </c>
      <c r="V908" t="str">
        <f t="shared" ca="1" si="48"/>
        <v xml:space="preserve"> </v>
      </c>
    </row>
    <row r="909" spans="1:22">
      <c r="A909" s="3">
        <v>8280022396</v>
      </c>
      <c r="B909" s="30" t="str">
        <f>VLOOKUP(A909,EMPRESAS!$A$1:$B$245,2,0)</f>
        <v>ASOCIACION DE DUEÑOS DE BOTES DE CARGA DE CARTAGENA DEL CHAIRA CAQUETA "ASOBOTES"</v>
      </c>
      <c r="C909" s="2" t="str">
        <f>VLOOKUP(A909,EMPRESAS!$A$1:$C$245,3,0)</f>
        <v xml:space="preserve">Carga General </v>
      </c>
      <c r="D909" s="23" t="s">
        <v>1627</v>
      </c>
      <c r="E909" s="101">
        <v>40420690</v>
      </c>
      <c r="F909" s="60" t="s">
        <v>651</v>
      </c>
      <c r="G909" s="60">
        <v>40</v>
      </c>
      <c r="H909" s="60" t="s">
        <v>841</v>
      </c>
      <c r="I909" s="70" t="str">
        <f>VLOOKUP(A909,EMPRESAS!$A$1:$I$245,9,0)</f>
        <v>CAGUAN</v>
      </c>
      <c r="J909" s="71"/>
      <c r="K909" s="71" t="e">
        <f>VLOOKUP(J909,AUXILIAR_TIPO_ASEGURADORA!$A$2:$B$19,2,0)</f>
        <v>#N/A</v>
      </c>
      <c r="L909" s="77">
        <v>3000666</v>
      </c>
      <c r="M909" s="100">
        <v>44040</v>
      </c>
      <c r="N909" s="99">
        <v>3001225</v>
      </c>
      <c r="O909" s="100">
        <v>44040</v>
      </c>
      <c r="P909" s="71"/>
      <c r="Q909" s="71"/>
      <c r="T909" t="str">
        <f t="shared" ca="1" si="49"/>
        <v>Vencida</v>
      </c>
      <c r="U909">
        <f t="shared" ca="1" si="50"/>
        <v>608</v>
      </c>
      <c r="V909" t="str">
        <f t="shared" ca="1" si="48"/>
        <v xml:space="preserve"> </v>
      </c>
    </row>
    <row r="910" spans="1:22">
      <c r="A910" s="3">
        <v>8280022396</v>
      </c>
      <c r="B910" s="30" t="str">
        <f>VLOOKUP(A910,EMPRESAS!$A$1:$B$245,2,0)</f>
        <v>ASOCIACION DE DUEÑOS DE BOTES DE CARGA DE CARTAGENA DEL CHAIRA CAQUETA "ASOBOTES"</v>
      </c>
      <c r="C910" s="2" t="str">
        <f>VLOOKUP(A910,EMPRESAS!$A$1:$C$245,3,0)</f>
        <v xml:space="preserve">Carga General </v>
      </c>
      <c r="D910" s="23" t="s">
        <v>1628</v>
      </c>
      <c r="E910" s="101">
        <v>40420300</v>
      </c>
      <c r="F910" s="60" t="s">
        <v>651</v>
      </c>
      <c r="G910" s="60">
        <v>36</v>
      </c>
      <c r="H910" s="60" t="s">
        <v>841</v>
      </c>
      <c r="I910" s="70" t="str">
        <f>VLOOKUP(A910,EMPRESAS!$A$1:$I$245,9,0)</f>
        <v>CAGUAN</v>
      </c>
      <c r="J910" s="71"/>
      <c r="K910" s="71" t="e">
        <f>VLOOKUP(J910,AUXILIAR_TIPO_ASEGURADORA!$A$2:$B$19,2,0)</f>
        <v>#N/A</v>
      </c>
      <c r="L910" s="77">
        <v>3000666</v>
      </c>
      <c r="M910" s="100">
        <v>44040</v>
      </c>
      <c r="N910" s="99">
        <v>3001225</v>
      </c>
      <c r="O910" s="100">
        <v>44040</v>
      </c>
      <c r="P910" s="71"/>
      <c r="Q910" s="71"/>
      <c r="T910" t="str">
        <f t="shared" ca="1" si="49"/>
        <v>Vencida</v>
      </c>
      <c r="U910">
        <f t="shared" ca="1" si="50"/>
        <v>608</v>
      </c>
      <c r="V910" t="str">
        <f t="shared" ca="1" si="48"/>
        <v xml:space="preserve"> </v>
      </c>
    </row>
    <row r="911" spans="1:22">
      <c r="A911" s="3">
        <v>8280022396</v>
      </c>
      <c r="B911" s="30" t="str">
        <f>VLOOKUP(A911,EMPRESAS!$A$1:$B$245,2,0)</f>
        <v>ASOCIACION DE DUEÑOS DE BOTES DE CARGA DE CARTAGENA DEL CHAIRA CAQUETA "ASOBOTES"</v>
      </c>
      <c r="C911" s="2" t="str">
        <f>VLOOKUP(A911,EMPRESAS!$A$1:$C$245,3,0)</f>
        <v xml:space="preserve">Carga General </v>
      </c>
      <c r="D911" s="23" t="s">
        <v>1629</v>
      </c>
      <c r="E911" s="101">
        <v>40420227</v>
      </c>
      <c r="F911" s="60" t="s">
        <v>651</v>
      </c>
      <c r="G911" s="60">
        <v>43</v>
      </c>
      <c r="H911" s="60" t="s">
        <v>841</v>
      </c>
      <c r="I911" s="70" t="str">
        <f>VLOOKUP(A911,EMPRESAS!$A$1:$I$245,9,0)</f>
        <v>CAGUAN</v>
      </c>
      <c r="J911" s="71"/>
      <c r="K911" s="71" t="e">
        <f>VLOOKUP(J911,AUXILIAR_TIPO_ASEGURADORA!$A$2:$B$19,2,0)</f>
        <v>#N/A</v>
      </c>
      <c r="L911" s="77">
        <v>3000666</v>
      </c>
      <c r="M911" s="100">
        <v>44040</v>
      </c>
      <c r="N911" s="99">
        <v>3001225</v>
      </c>
      <c r="O911" s="100">
        <v>44040</v>
      </c>
      <c r="P911" s="71"/>
      <c r="Q911" s="71"/>
      <c r="T911" t="str">
        <f t="shared" ca="1" si="49"/>
        <v>Vencida</v>
      </c>
      <c r="U911">
        <f t="shared" ca="1" si="50"/>
        <v>608</v>
      </c>
      <c r="V911" t="str">
        <f t="shared" ca="1" si="48"/>
        <v xml:space="preserve"> </v>
      </c>
    </row>
    <row r="912" spans="1:22">
      <c r="A912" s="3">
        <v>8280022396</v>
      </c>
      <c r="B912" s="30" t="str">
        <f>VLOOKUP(A912,EMPRESAS!$A$1:$B$245,2,0)</f>
        <v>ASOCIACION DE DUEÑOS DE BOTES DE CARGA DE CARTAGENA DEL CHAIRA CAQUETA "ASOBOTES"</v>
      </c>
      <c r="C912" s="2" t="str">
        <f>VLOOKUP(A912,EMPRESAS!$A$1:$C$245,3,0)</f>
        <v xml:space="preserve">Carga General </v>
      </c>
      <c r="D912" s="23" t="s">
        <v>1630</v>
      </c>
      <c r="E912" s="101">
        <v>40420768</v>
      </c>
      <c r="F912" s="60" t="s">
        <v>959</v>
      </c>
      <c r="G912" s="60">
        <v>62</v>
      </c>
      <c r="H912" s="60" t="s">
        <v>841</v>
      </c>
      <c r="I912" s="70" t="str">
        <f>VLOOKUP(A912,EMPRESAS!$A$1:$I$245,9,0)</f>
        <v>CAGUAN</v>
      </c>
      <c r="J912" s="71"/>
      <c r="K912" s="71" t="e">
        <f>VLOOKUP(J912,AUXILIAR_TIPO_ASEGURADORA!$A$2:$B$19,2,0)</f>
        <v>#N/A</v>
      </c>
      <c r="L912" s="77">
        <v>3000666</v>
      </c>
      <c r="M912" s="100">
        <v>44040</v>
      </c>
      <c r="N912" s="99">
        <v>3001225</v>
      </c>
      <c r="O912" s="100">
        <v>44040</v>
      </c>
      <c r="P912" s="71"/>
      <c r="Q912" s="71"/>
      <c r="T912" t="str">
        <f t="shared" ca="1" si="49"/>
        <v>Vencida</v>
      </c>
      <c r="U912">
        <f t="shared" ca="1" si="50"/>
        <v>608</v>
      </c>
      <c r="V912" t="str">
        <f t="shared" ca="1" si="48"/>
        <v xml:space="preserve"> </v>
      </c>
    </row>
    <row r="913" spans="1:22">
      <c r="A913" s="3">
        <v>8280022396</v>
      </c>
      <c r="B913" s="30" t="str">
        <f>VLOOKUP(A913,EMPRESAS!$A$1:$B$245,2,0)</f>
        <v>ASOCIACION DE DUEÑOS DE BOTES DE CARGA DE CARTAGENA DEL CHAIRA CAQUETA "ASOBOTES"</v>
      </c>
      <c r="C913" s="2" t="str">
        <f>VLOOKUP(A913,EMPRESAS!$A$1:$C$245,3,0)</f>
        <v xml:space="preserve">Carga General </v>
      </c>
      <c r="D913" s="23" t="s">
        <v>1631</v>
      </c>
      <c r="E913" s="101">
        <v>40420761</v>
      </c>
      <c r="F913" s="60" t="s">
        <v>959</v>
      </c>
      <c r="G913" s="60">
        <v>75</v>
      </c>
      <c r="H913" s="60" t="s">
        <v>841</v>
      </c>
      <c r="I913" s="70" t="str">
        <f>VLOOKUP(A913,EMPRESAS!$A$1:$I$245,9,0)</f>
        <v>CAGUAN</v>
      </c>
      <c r="J913" s="71"/>
      <c r="K913" s="71" t="e">
        <f>VLOOKUP(J913,AUXILIAR_TIPO_ASEGURADORA!$A$2:$B$19,2,0)</f>
        <v>#N/A</v>
      </c>
      <c r="L913" s="77">
        <v>3000666</v>
      </c>
      <c r="M913" s="100">
        <v>44040</v>
      </c>
      <c r="N913" s="99">
        <v>3001225</v>
      </c>
      <c r="O913" s="100">
        <v>44040</v>
      </c>
      <c r="P913" s="71"/>
      <c r="Q913" s="71"/>
      <c r="T913" t="str">
        <f t="shared" ca="1" si="49"/>
        <v>Vencida</v>
      </c>
      <c r="U913">
        <f t="shared" ca="1" si="50"/>
        <v>608</v>
      </c>
      <c r="V913" t="str">
        <f t="shared" ca="1" si="48"/>
        <v xml:space="preserve"> </v>
      </c>
    </row>
    <row r="914" spans="1:22">
      <c r="A914" s="3">
        <v>8280022396</v>
      </c>
      <c r="B914" s="30" t="str">
        <f>VLOOKUP(A914,EMPRESAS!$A$1:$B$245,2,0)</f>
        <v>ASOCIACION DE DUEÑOS DE BOTES DE CARGA DE CARTAGENA DEL CHAIRA CAQUETA "ASOBOTES"</v>
      </c>
      <c r="C914" s="2" t="str">
        <f>VLOOKUP(A914,EMPRESAS!$A$1:$C$245,3,0)</f>
        <v xml:space="preserve">Carga General </v>
      </c>
      <c r="D914" s="23" t="s">
        <v>1632</v>
      </c>
      <c r="E914" s="102">
        <v>40420278</v>
      </c>
      <c r="F914" s="60" t="s">
        <v>651</v>
      </c>
      <c r="G914" s="60">
        <v>24</v>
      </c>
      <c r="H914" s="60" t="s">
        <v>841</v>
      </c>
      <c r="I914" s="70" t="str">
        <f>VLOOKUP(A914,EMPRESAS!$A$1:$I$245,9,0)</f>
        <v>CAGUAN</v>
      </c>
      <c r="J914" s="71"/>
      <c r="K914" s="71" t="e">
        <f>VLOOKUP(J914,AUXILIAR_TIPO_ASEGURADORA!$A$2:$B$19,2,0)</f>
        <v>#N/A</v>
      </c>
      <c r="L914" s="70">
        <v>3000396</v>
      </c>
      <c r="M914" s="72">
        <v>42944</v>
      </c>
      <c r="N914" s="70">
        <v>3000463</v>
      </c>
      <c r="O914" s="72">
        <v>42944</v>
      </c>
      <c r="P914" s="71"/>
      <c r="Q914" s="71"/>
      <c r="T914" t="str">
        <f t="shared" ca="1" si="49"/>
        <v>Vencida</v>
      </c>
      <c r="U914">
        <f t="shared" ca="1" si="50"/>
        <v>1704</v>
      </c>
      <c r="V914" t="str">
        <f t="shared" ca="1" si="48"/>
        <v xml:space="preserve"> </v>
      </c>
    </row>
    <row r="915" spans="1:22">
      <c r="A915" s="3">
        <v>8280022396</v>
      </c>
      <c r="B915" s="30" t="str">
        <f>VLOOKUP(A915,EMPRESAS!$A$1:$B$245,2,0)</f>
        <v>ASOCIACION DE DUEÑOS DE BOTES DE CARGA DE CARTAGENA DEL CHAIRA CAQUETA "ASOBOTES"</v>
      </c>
      <c r="C915" s="2" t="str">
        <f>VLOOKUP(A915,EMPRESAS!$A$1:$C$245,3,0)</f>
        <v xml:space="preserve">Carga General </v>
      </c>
      <c r="D915" s="23" t="s">
        <v>1633</v>
      </c>
      <c r="E915" s="101">
        <v>40420655</v>
      </c>
      <c r="F915" s="60" t="s">
        <v>651</v>
      </c>
      <c r="G915" s="60">
        <v>19</v>
      </c>
      <c r="H915" s="60" t="s">
        <v>841</v>
      </c>
      <c r="I915" s="70" t="str">
        <f>VLOOKUP(A915,EMPRESAS!$A$1:$I$245,9,0)</f>
        <v>CAGUAN</v>
      </c>
      <c r="J915" s="71"/>
      <c r="K915" s="71" t="e">
        <f>VLOOKUP(J915,AUXILIAR_TIPO_ASEGURADORA!$A$2:$B$19,2,0)</f>
        <v>#N/A</v>
      </c>
      <c r="L915" s="77">
        <v>3000666</v>
      </c>
      <c r="M915" s="100">
        <v>44040</v>
      </c>
      <c r="N915" s="99">
        <v>3001225</v>
      </c>
      <c r="O915" s="100">
        <v>44040</v>
      </c>
      <c r="P915" s="71"/>
      <c r="Q915" s="71"/>
      <c r="T915" t="str">
        <f t="shared" ca="1" si="49"/>
        <v>Vencida</v>
      </c>
      <c r="U915">
        <f t="shared" ca="1" si="50"/>
        <v>608</v>
      </c>
      <c r="V915" t="str">
        <f t="shared" ref="V915:V977" ca="1" si="51">IF(U915=-$AA$1,"Proxima a vencer"," ")</f>
        <v xml:space="preserve"> </v>
      </c>
    </row>
    <row r="916" spans="1:22">
      <c r="A916" s="3">
        <v>8280022396</v>
      </c>
      <c r="B916" s="30" t="str">
        <f>VLOOKUP(A916,EMPRESAS!$A$1:$B$245,2,0)</f>
        <v>ASOCIACION DE DUEÑOS DE BOTES DE CARGA DE CARTAGENA DEL CHAIRA CAQUETA "ASOBOTES"</v>
      </c>
      <c r="C916" s="2" t="str">
        <f>VLOOKUP(A916,EMPRESAS!$A$1:$C$245,3,0)</f>
        <v xml:space="preserve">Carga General </v>
      </c>
      <c r="D916" s="23" t="s">
        <v>1634</v>
      </c>
      <c r="E916" s="101">
        <v>40420770</v>
      </c>
      <c r="F916" s="60" t="s">
        <v>959</v>
      </c>
      <c r="G916" s="60">
        <v>54</v>
      </c>
      <c r="H916" s="60" t="s">
        <v>841</v>
      </c>
      <c r="I916" s="70" t="str">
        <f>VLOOKUP(A916,EMPRESAS!$A$1:$I$245,9,0)</f>
        <v>CAGUAN</v>
      </c>
      <c r="J916" s="71"/>
      <c r="K916" s="71" t="e">
        <f>VLOOKUP(J916,AUXILIAR_TIPO_ASEGURADORA!$A$2:$B$19,2,0)</f>
        <v>#N/A</v>
      </c>
      <c r="L916" s="77">
        <v>3000666</v>
      </c>
      <c r="M916" s="100">
        <v>44040</v>
      </c>
      <c r="N916" s="99">
        <v>3001225</v>
      </c>
      <c r="O916" s="100">
        <v>44040</v>
      </c>
      <c r="P916" s="71"/>
      <c r="Q916" s="71"/>
      <c r="T916" t="str">
        <f t="shared" ca="1" si="49"/>
        <v>Vencida</v>
      </c>
      <c r="U916">
        <f t="shared" ca="1" si="50"/>
        <v>608</v>
      </c>
      <c r="V916" t="str">
        <f t="shared" ca="1" si="51"/>
        <v xml:space="preserve"> </v>
      </c>
    </row>
    <row r="917" spans="1:22">
      <c r="A917" s="3">
        <v>8280022396</v>
      </c>
      <c r="B917" s="30" t="str">
        <f>VLOOKUP(A917,EMPRESAS!$A$1:$B$245,2,0)</f>
        <v>ASOCIACION DE DUEÑOS DE BOTES DE CARGA DE CARTAGENA DEL CHAIRA CAQUETA "ASOBOTES"</v>
      </c>
      <c r="C917" s="2" t="str">
        <f>VLOOKUP(A917,EMPRESAS!$A$1:$C$245,3,0)</f>
        <v xml:space="preserve">Carga General </v>
      </c>
      <c r="D917" s="23" t="s">
        <v>1280</v>
      </c>
      <c r="E917" s="101">
        <v>40420531</v>
      </c>
      <c r="F917" s="60" t="s">
        <v>651</v>
      </c>
      <c r="G917" s="60">
        <v>36</v>
      </c>
      <c r="H917" s="60" t="s">
        <v>841</v>
      </c>
      <c r="I917" s="70" t="str">
        <f>VLOOKUP(A917,EMPRESAS!$A$1:$I$245,9,0)</f>
        <v>CAGUAN</v>
      </c>
      <c r="J917" s="71"/>
      <c r="K917" s="71" t="e">
        <f>VLOOKUP(J917,AUXILIAR_TIPO_ASEGURADORA!$A$2:$B$19,2,0)</f>
        <v>#N/A</v>
      </c>
      <c r="L917" s="77">
        <v>3000666</v>
      </c>
      <c r="M917" s="100">
        <v>44040</v>
      </c>
      <c r="N917" s="99">
        <v>3001225</v>
      </c>
      <c r="O917" s="100">
        <v>44040</v>
      </c>
      <c r="P917" s="71"/>
      <c r="Q917" s="71"/>
      <c r="T917" t="str">
        <f t="shared" ca="1" si="49"/>
        <v>Vencida</v>
      </c>
      <c r="U917">
        <f t="shared" ca="1" si="50"/>
        <v>608</v>
      </c>
      <c r="V917" t="str">
        <f t="shared" ca="1" si="51"/>
        <v xml:space="preserve"> </v>
      </c>
    </row>
    <row r="918" spans="1:22">
      <c r="A918" s="3">
        <v>8280022396</v>
      </c>
      <c r="B918" s="30" t="str">
        <f>VLOOKUP(A918,EMPRESAS!$A$1:$B$245,2,0)</f>
        <v>ASOCIACION DE DUEÑOS DE BOTES DE CARGA DE CARTAGENA DEL CHAIRA CAQUETA "ASOBOTES"</v>
      </c>
      <c r="C918" s="2" t="str">
        <f>VLOOKUP(A918,EMPRESAS!$A$1:$C$245,3,0)</f>
        <v xml:space="preserve">Carga General </v>
      </c>
      <c r="D918" s="23" t="s">
        <v>1635</v>
      </c>
      <c r="E918" s="101">
        <v>40420750</v>
      </c>
      <c r="F918" s="60" t="s">
        <v>651</v>
      </c>
      <c r="G918" s="60">
        <v>68</v>
      </c>
      <c r="H918" s="60" t="s">
        <v>841</v>
      </c>
      <c r="I918" s="70" t="str">
        <f>VLOOKUP(A918,EMPRESAS!$A$1:$I$245,9,0)</f>
        <v>CAGUAN</v>
      </c>
      <c r="J918" s="71"/>
      <c r="K918" s="71" t="e">
        <f>VLOOKUP(J918,AUXILIAR_TIPO_ASEGURADORA!$A$2:$B$19,2,0)</f>
        <v>#N/A</v>
      </c>
      <c r="L918" s="77">
        <v>3000666</v>
      </c>
      <c r="M918" s="100">
        <v>44040</v>
      </c>
      <c r="N918" s="99">
        <v>3001225</v>
      </c>
      <c r="O918" s="100">
        <v>44040</v>
      </c>
      <c r="P918" s="71"/>
      <c r="Q918" s="71"/>
      <c r="T918" t="str">
        <f t="shared" ca="1" si="49"/>
        <v>Vencida</v>
      </c>
      <c r="U918">
        <f t="shared" ca="1" si="50"/>
        <v>608</v>
      </c>
      <c r="V918" t="str">
        <f t="shared" ca="1" si="51"/>
        <v xml:space="preserve"> </v>
      </c>
    </row>
    <row r="919" spans="1:22">
      <c r="A919" s="3">
        <v>8280022396</v>
      </c>
      <c r="B919" s="30" t="str">
        <f>VLOOKUP(A919,EMPRESAS!$A$1:$B$245,2,0)</f>
        <v>ASOCIACION DE DUEÑOS DE BOTES DE CARGA DE CARTAGENA DEL CHAIRA CAQUETA "ASOBOTES"</v>
      </c>
      <c r="C919" s="2" t="str">
        <f>VLOOKUP(A919,EMPRESAS!$A$1:$C$245,3,0)</f>
        <v xml:space="preserve">Carga General </v>
      </c>
      <c r="D919" s="23" t="s">
        <v>1636</v>
      </c>
      <c r="E919" s="101">
        <v>40420772</v>
      </c>
      <c r="F919" s="60" t="s">
        <v>1637</v>
      </c>
      <c r="G919" s="60">
        <v>48</v>
      </c>
      <c r="H919" s="60" t="s">
        <v>841</v>
      </c>
      <c r="I919" s="70" t="str">
        <f>VLOOKUP(A919,EMPRESAS!$A$1:$I$245,9,0)</f>
        <v>CAGUAN</v>
      </c>
      <c r="J919" s="71"/>
      <c r="K919" s="71" t="e">
        <f>VLOOKUP(J919,AUXILIAR_TIPO_ASEGURADORA!$A$2:$B$19,2,0)</f>
        <v>#N/A</v>
      </c>
      <c r="L919" s="77">
        <v>3000666</v>
      </c>
      <c r="M919" s="100">
        <v>44040</v>
      </c>
      <c r="N919" s="99">
        <v>3001225</v>
      </c>
      <c r="O919" s="100">
        <v>44040</v>
      </c>
      <c r="P919" s="71"/>
      <c r="Q919" s="71"/>
      <c r="T919" t="str">
        <f t="shared" ca="1" si="49"/>
        <v>Vencida</v>
      </c>
      <c r="U919">
        <f t="shared" ca="1" si="50"/>
        <v>608</v>
      </c>
      <c r="V919" t="str">
        <f t="shared" ca="1" si="51"/>
        <v xml:space="preserve"> </v>
      </c>
    </row>
    <row r="920" spans="1:22">
      <c r="A920" s="3">
        <v>8280022396</v>
      </c>
      <c r="B920" s="30" t="str">
        <f>VLOOKUP(A920,EMPRESAS!$A$1:$B$245,2,0)</f>
        <v>ASOCIACION DE DUEÑOS DE BOTES DE CARGA DE CARTAGENA DEL CHAIRA CAQUETA "ASOBOTES"</v>
      </c>
      <c r="C920" s="2" t="str">
        <f>VLOOKUP(A920,EMPRESAS!$A$1:$C$245,3,0)</f>
        <v xml:space="preserve">Carga General </v>
      </c>
      <c r="D920" s="23" t="s">
        <v>1638</v>
      </c>
      <c r="E920" s="101">
        <v>40420689</v>
      </c>
      <c r="F920" s="60" t="s">
        <v>651</v>
      </c>
      <c r="G920" s="60">
        <v>91</v>
      </c>
      <c r="H920" s="60" t="s">
        <v>841</v>
      </c>
      <c r="I920" s="70" t="str">
        <f>VLOOKUP(A920,EMPRESAS!$A$1:$I$245,9,0)</f>
        <v>CAGUAN</v>
      </c>
      <c r="J920" s="71"/>
      <c r="K920" s="71" t="e">
        <f>VLOOKUP(J920,AUXILIAR_TIPO_ASEGURADORA!$A$2:$B$19,2,0)</f>
        <v>#N/A</v>
      </c>
      <c r="L920" s="77">
        <v>3000666</v>
      </c>
      <c r="M920" s="100">
        <v>44040</v>
      </c>
      <c r="N920" s="99">
        <v>3001225</v>
      </c>
      <c r="O920" s="100">
        <v>44040</v>
      </c>
      <c r="P920" s="71"/>
      <c r="Q920" s="71"/>
      <c r="T920" t="str">
        <f t="shared" ca="1" si="49"/>
        <v>Vencida</v>
      </c>
      <c r="U920">
        <f t="shared" ca="1" si="50"/>
        <v>608</v>
      </c>
      <c r="V920" t="str">
        <f t="shared" ca="1" si="51"/>
        <v xml:space="preserve"> </v>
      </c>
    </row>
    <row r="921" spans="1:22">
      <c r="A921" s="3">
        <v>8280022396</v>
      </c>
      <c r="B921" s="30" t="str">
        <f>VLOOKUP(A921,EMPRESAS!$A$1:$B$245,2,0)</f>
        <v>ASOCIACION DE DUEÑOS DE BOTES DE CARGA DE CARTAGENA DEL CHAIRA CAQUETA "ASOBOTES"</v>
      </c>
      <c r="C921" s="2" t="str">
        <f>VLOOKUP(A921,EMPRESAS!$A$1:$C$245,3,0)</f>
        <v xml:space="preserve">Carga General </v>
      </c>
      <c r="D921" s="23" t="s">
        <v>1639</v>
      </c>
      <c r="E921" s="101">
        <v>40420657</v>
      </c>
      <c r="F921" s="60" t="s">
        <v>959</v>
      </c>
      <c r="G921" s="60">
        <v>56</v>
      </c>
      <c r="H921" s="60" t="s">
        <v>841</v>
      </c>
      <c r="I921" s="70" t="str">
        <f>VLOOKUP(A921,EMPRESAS!$A$1:$I$245,9,0)</f>
        <v>CAGUAN</v>
      </c>
      <c r="J921" s="71"/>
      <c r="K921" s="71" t="e">
        <f>VLOOKUP(J921,AUXILIAR_TIPO_ASEGURADORA!$A$2:$B$19,2,0)</f>
        <v>#N/A</v>
      </c>
      <c r="L921" s="77">
        <v>3000666</v>
      </c>
      <c r="M921" s="100">
        <v>44040</v>
      </c>
      <c r="N921" s="99">
        <v>3001225</v>
      </c>
      <c r="O921" s="100">
        <v>44040</v>
      </c>
      <c r="P921" s="71"/>
      <c r="Q921" s="71"/>
      <c r="T921" t="str">
        <f t="shared" ca="1" si="49"/>
        <v>Vencida</v>
      </c>
      <c r="U921">
        <f t="shared" ca="1" si="50"/>
        <v>608</v>
      </c>
      <c r="V921" t="str">
        <f t="shared" ca="1" si="51"/>
        <v xml:space="preserve"> </v>
      </c>
    </row>
    <row r="922" spans="1:22">
      <c r="A922" s="3">
        <v>8280022396</v>
      </c>
      <c r="B922" s="30" t="str">
        <f>VLOOKUP(A922,EMPRESAS!$A$1:$B$245,2,0)</f>
        <v>ASOCIACION DE DUEÑOS DE BOTES DE CARGA DE CARTAGENA DEL CHAIRA CAQUETA "ASOBOTES"</v>
      </c>
      <c r="C922" s="2" t="str">
        <f>VLOOKUP(A922,EMPRESAS!$A$1:$C$245,3,0)</f>
        <v xml:space="preserve">Carga General </v>
      </c>
      <c r="D922" s="23" t="s">
        <v>1640</v>
      </c>
      <c r="E922" s="101">
        <v>40420122</v>
      </c>
      <c r="F922" s="60" t="s">
        <v>959</v>
      </c>
      <c r="G922" s="60">
        <v>53</v>
      </c>
      <c r="H922" s="60" t="s">
        <v>841</v>
      </c>
      <c r="I922" s="70" t="str">
        <f>VLOOKUP(A922,EMPRESAS!$A$1:$I$245,9,0)</f>
        <v>CAGUAN</v>
      </c>
      <c r="J922" s="71"/>
      <c r="K922" s="71" t="e">
        <f>VLOOKUP(J922,AUXILIAR_TIPO_ASEGURADORA!$A$2:$B$19,2,0)</f>
        <v>#N/A</v>
      </c>
      <c r="L922" s="77">
        <v>3000666</v>
      </c>
      <c r="M922" s="100">
        <v>44040</v>
      </c>
      <c r="N922" s="99">
        <v>3001225</v>
      </c>
      <c r="O922" s="100">
        <v>44040</v>
      </c>
      <c r="P922" s="71"/>
      <c r="Q922" s="71"/>
      <c r="T922" t="str">
        <f t="shared" ca="1" si="49"/>
        <v>Vencida</v>
      </c>
      <c r="U922">
        <f t="shared" ca="1" si="50"/>
        <v>608</v>
      </c>
      <c r="V922" t="str">
        <f t="shared" ca="1" si="51"/>
        <v xml:space="preserve"> </v>
      </c>
    </row>
    <row r="923" spans="1:22">
      <c r="A923" s="3">
        <v>8280022396</v>
      </c>
      <c r="B923" s="30" t="str">
        <f>VLOOKUP(A923,EMPRESAS!$A$1:$B$245,2,0)</f>
        <v>ASOCIACION DE DUEÑOS DE BOTES DE CARGA DE CARTAGENA DEL CHAIRA CAQUETA "ASOBOTES"</v>
      </c>
      <c r="C923" s="2" t="str">
        <f>VLOOKUP(A923,EMPRESAS!$A$1:$C$245,3,0)</f>
        <v xml:space="preserve">Carga General </v>
      </c>
      <c r="D923" s="23" t="s">
        <v>1641</v>
      </c>
      <c r="E923" s="101">
        <v>40420774</v>
      </c>
      <c r="F923" s="60" t="s">
        <v>651</v>
      </c>
      <c r="G923" s="60">
        <v>133</v>
      </c>
      <c r="H923" s="60" t="s">
        <v>841</v>
      </c>
      <c r="I923" s="70" t="str">
        <f>VLOOKUP(A923,EMPRESAS!$A$1:$I$245,9,0)</f>
        <v>CAGUAN</v>
      </c>
      <c r="J923" s="71"/>
      <c r="K923" s="71" t="e">
        <f>VLOOKUP(J923,AUXILIAR_TIPO_ASEGURADORA!$A$2:$B$19,2,0)</f>
        <v>#N/A</v>
      </c>
      <c r="L923" s="77">
        <v>3000666</v>
      </c>
      <c r="M923" s="100">
        <v>44040</v>
      </c>
      <c r="N923" s="99">
        <v>3001225</v>
      </c>
      <c r="O923" s="100">
        <v>44040</v>
      </c>
      <c r="P923" s="71"/>
      <c r="Q923" s="71"/>
      <c r="T923" t="str">
        <f t="shared" ca="1" si="49"/>
        <v>Vencida</v>
      </c>
      <c r="U923">
        <f t="shared" ca="1" si="50"/>
        <v>608</v>
      </c>
      <c r="V923" t="str">
        <f t="shared" ca="1" si="51"/>
        <v xml:space="preserve"> </v>
      </c>
    </row>
    <row r="924" spans="1:22">
      <c r="A924" s="3">
        <v>8280022396</v>
      </c>
      <c r="B924" s="30" t="str">
        <f>VLOOKUP(A924,EMPRESAS!$A$1:$B$245,2,0)</f>
        <v>ASOCIACION DE DUEÑOS DE BOTES DE CARGA DE CARTAGENA DEL CHAIRA CAQUETA "ASOBOTES"</v>
      </c>
      <c r="C924" s="2" t="str">
        <f>VLOOKUP(A924,EMPRESAS!$A$1:$C$245,3,0)</f>
        <v xml:space="preserve">Carga General </v>
      </c>
      <c r="D924" s="23" t="s">
        <v>1642</v>
      </c>
      <c r="E924" s="101">
        <v>40420769</v>
      </c>
      <c r="F924" s="60" t="s">
        <v>959</v>
      </c>
      <c r="G924" s="60">
        <v>58</v>
      </c>
      <c r="H924" s="60" t="s">
        <v>841</v>
      </c>
      <c r="I924" s="70" t="str">
        <f>VLOOKUP(A924,EMPRESAS!$A$1:$I$245,9,0)</f>
        <v>CAGUAN</v>
      </c>
      <c r="J924" s="71"/>
      <c r="K924" s="71" t="e">
        <f>VLOOKUP(J924,AUXILIAR_TIPO_ASEGURADORA!$A$2:$B$19,2,0)</f>
        <v>#N/A</v>
      </c>
      <c r="L924" s="77">
        <v>3000666</v>
      </c>
      <c r="M924" s="100">
        <v>44040</v>
      </c>
      <c r="N924" s="99">
        <v>3001225</v>
      </c>
      <c r="O924" s="100">
        <v>44040</v>
      </c>
      <c r="P924" s="71"/>
      <c r="Q924" s="71"/>
      <c r="T924" t="str">
        <f t="shared" ca="1" si="49"/>
        <v>Vencida</v>
      </c>
      <c r="U924">
        <f t="shared" ca="1" si="50"/>
        <v>608</v>
      </c>
      <c r="V924" t="str">
        <f t="shared" ca="1" si="51"/>
        <v xml:space="preserve"> </v>
      </c>
    </row>
    <row r="925" spans="1:22">
      <c r="A925" s="3">
        <v>8280022396</v>
      </c>
      <c r="B925" s="30" t="str">
        <f>VLOOKUP(A925,EMPRESAS!$A$1:$B$245,2,0)</f>
        <v>ASOCIACION DE DUEÑOS DE BOTES DE CARGA DE CARTAGENA DEL CHAIRA CAQUETA "ASOBOTES"</v>
      </c>
      <c r="C925" s="2" t="str">
        <f>VLOOKUP(A925,EMPRESAS!$A$1:$C$245,3,0)</f>
        <v xml:space="preserve">Carga General </v>
      </c>
      <c r="D925" s="23" t="s">
        <v>1643</v>
      </c>
      <c r="E925" s="102">
        <v>40420773</v>
      </c>
      <c r="F925" s="60" t="s">
        <v>959</v>
      </c>
      <c r="G925" s="60">
        <v>34</v>
      </c>
      <c r="H925" s="60" t="s">
        <v>841</v>
      </c>
      <c r="I925" s="70" t="str">
        <f>VLOOKUP(A925,EMPRESAS!$A$1:$I$245,9,0)</f>
        <v>CAGUAN</v>
      </c>
      <c r="J925" s="71"/>
      <c r="K925" s="71" t="e">
        <f>VLOOKUP(J925,AUXILIAR_TIPO_ASEGURADORA!$A$2:$B$19,2,0)</f>
        <v>#N/A</v>
      </c>
      <c r="L925" s="70">
        <v>3000396</v>
      </c>
      <c r="M925" s="72">
        <v>42944</v>
      </c>
      <c r="N925" s="70">
        <v>3000463</v>
      </c>
      <c r="O925" s="72">
        <v>42944</v>
      </c>
      <c r="P925" s="71"/>
      <c r="Q925" s="71"/>
      <c r="T925" t="str">
        <f t="shared" ca="1" si="49"/>
        <v>Vencida</v>
      </c>
      <c r="U925">
        <f t="shared" ca="1" si="50"/>
        <v>1704</v>
      </c>
      <c r="V925" t="str">
        <f t="shared" ca="1" si="51"/>
        <v xml:space="preserve"> </v>
      </c>
    </row>
    <row r="926" spans="1:22">
      <c r="A926" s="3">
        <v>8280022396</v>
      </c>
      <c r="B926" s="30" t="str">
        <f>VLOOKUP(A926,EMPRESAS!$A$1:$B$245,2,0)</f>
        <v>ASOCIACION DE DUEÑOS DE BOTES DE CARGA DE CARTAGENA DEL CHAIRA CAQUETA "ASOBOTES"</v>
      </c>
      <c r="C926" s="2" t="str">
        <f>VLOOKUP(A926,EMPRESAS!$A$1:$C$245,3,0)</f>
        <v xml:space="preserve">Carga General </v>
      </c>
      <c r="D926" s="23" t="s">
        <v>1644</v>
      </c>
      <c r="E926" s="101">
        <v>40420426</v>
      </c>
      <c r="F926" s="60" t="s">
        <v>651</v>
      </c>
      <c r="G926" s="60">
        <v>23</v>
      </c>
      <c r="H926" s="60" t="s">
        <v>841</v>
      </c>
      <c r="I926" s="70" t="str">
        <f>VLOOKUP(A926,EMPRESAS!$A$1:$I$245,9,0)</f>
        <v>CAGUAN</v>
      </c>
      <c r="J926" s="71"/>
      <c r="K926" s="71" t="e">
        <f>VLOOKUP(J926,AUXILIAR_TIPO_ASEGURADORA!$A$2:$B$19,2,0)</f>
        <v>#N/A</v>
      </c>
      <c r="L926" s="77">
        <v>3000666</v>
      </c>
      <c r="M926" s="100">
        <v>44040</v>
      </c>
      <c r="N926" s="99">
        <v>3001225</v>
      </c>
      <c r="O926" s="100">
        <v>44040</v>
      </c>
      <c r="P926" s="71"/>
      <c r="Q926" s="71"/>
      <c r="T926" t="str">
        <f t="shared" ca="1" si="49"/>
        <v>Vencida</v>
      </c>
      <c r="U926">
        <f t="shared" ca="1" si="50"/>
        <v>608</v>
      </c>
      <c r="V926" t="str">
        <f t="shared" ca="1" si="51"/>
        <v xml:space="preserve"> </v>
      </c>
    </row>
    <row r="927" spans="1:22">
      <c r="A927" s="3">
        <v>8280022396</v>
      </c>
      <c r="B927" s="30" t="str">
        <f>VLOOKUP(A927,EMPRESAS!$A$1:$B$245,2,0)</f>
        <v>ASOCIACION DE DUEÑOS DE BOTES DE CARGA DE CARTAGENA DEL CHAIRA CAQUETA "ASOBOTES"</v>
      </c>
      <c r="C927" s="2" t="str">
        <f>VLOOKUP(A927,EMPRESAS!$A$1:$C$245,3,0)</f>
        <v xml:space="preserve">Carga General </v>
      </c>
      <c r="D927" s="23" t="s">
        <v>1645</v>
      </c>
      <c r="E927" s="101">
        <v>40420451</v>
      </c>
      <c r="F927" s="60" t="s">
        <v>959</v>
      </c>
      <c r="G927" s="60">
        <v>7</v>
      </c>
      <c r="H927" s="60" t="s">
        <v>841</v>
      </c>
      <c r="I927" s="70" t="str">
        <f>VLOOKUP(A927,EMPRESAS!$A$1:$I$245,9,0)</f>
        <v>CAGUAN</v>
      </c>
      <c r="J927" s="71"/>
      <c r="K927" s="71" t="e">
        <f>VLOOKUP(J927,AUXILIAR_TIPO_ASEGURADORA!$A$2:$B$19,2,0)</f>
        <v>#N/A</v>
      </c>
      <c r="L927" s="77">
        <v>3000666</v>
      </c>
      <c r="M927" s="100">
        <v>44040</v>
      </c>
      <c r="N927" s="99">
        <v>3001225</v>
      </c>
      <c r="O927" s="100">
        <v>44040</v>
      </c>
      <c r="P927" s="71"/>
      <c r="Q927" s="71"/>
      <c r="T927" t="str">
        <f t="shared" ca="1" si="49"/>
        <v>Vencida</v>
      </c>
      <c r="U927">
        <f t="shared" ca="1" si="50"/>
        <v>608</v>
      </c>
      <c r="V927" t="str">
        <f t="shared" ca="1" si="51"/>
        <v xml:space="preserve"> </v>
      </c>
    </row>
    <row r="928" spans="1:22">
      <c r="A928" s="3">
        <v>8280022396</v>
      </c>
      <c r="B928" s="30" t="str">
        <f>VLOOKUP(A928,EMPRESAS!$A$1:$B$245,2,0)</f>
        <v>ASOCIACION DE DUEÑOS DE BOTES DE CARGA DE CARTAGENA DEL CHAIRA CAQUETA "ASOBOTES"</v>
      </c>
      <c r="C928" s="2" t="str">
        <f>VLOOKUP(A928,EMPRESAS!$A$1:$C$245,3,0)</f>
        <v xml:space="preserve">Carga General </v>
      </c>
      <c r="D928" s="23" t="s">
        <v>1646</v>
      </c>
      <c r="E928" s="102">
        <v>40420076</v>
      </c>
      <c r="F928" s="60" t="s">
        <v>959</v>
      </c>
      <c r="G928" s="60">
        <v>22</v>
      </c>
      <c r="H928" s="60" t="s">
        <v>841</v>
      </c>
      <c r="I928" s="70" t="str">
        <f>VLOOKUP(A928,EMPRESAS!$A$1:$I$245,9,0)</f>
        <v>CAGUAN</v>
      </c>
      <c r="J928" s="71"/>
      <c r="K928" s="71" t="e">
        <f>VLOOKUP(J928,AUXILIAR_TIPO_ASEGURADORA!$A$2:$B$19,2,0)</f>
        <v>#N/A</v>
      </c>
      <c r="L928" s="70">
        <v>3000396</v>
      </c>
      <c r="M928" s="72">
        <v>42944</v>
      </c>
      <c r="N928" s="70">
        <v>3000463</v>
      </c>
      <c r="O928" s="72">
        <v>42944</v>
      </c>
      <c r="P928" s="71"/>
      <c r="Q928" s="71"/>
      <c r="T928" t="str">
        <f t="shared" ca="1" si="49"/>
        <v>Vencida</v>
      </c>
      <c r="U928">
        <f t="shared" ca="1" si="50"/>
        <v>1704</v>
      </c>
      <c r="V928" t="str">
        <f t="shared" ca="1" si="51"/>
        <v xml:space="preserve"> </v>
      </c>
    </row>
    <row r="929" spans="1:22">
      <c r="A929" s="3">
        <v>8280022396</v>
      </c>
      <c r="B929" s="30" t="str">
        <f>VLOOKUP(A929,EMPRESAS!$A$1:$B$245,2,0)</f>
        <v>ASOCIACION DE DUEÑOS DE BOTES DE CARGA DE CARTAGENA DEL CHAIRA CAQUETA "ASOBOTES"</v>
      </c>
      <c r="C929" s="2" t="str">
        <f>VLOOKUP(A929,EMPRESAS!$A$1:$C$245,3,0)</f>
        <v xml:space="preserve">Carga General </v>
      </c>
      <c r="D929" s="23" t="s">
        <v>1647</v>
      </c>
      <c r="E929" s="101">
        <v>40420434</v>
      </c>
      <c r="F929" s="60" t="s">
        <v>651</v>
      </c>
      <c r="G929" s="60">
        <v>34</v>
      </c>
      <c r="H929" s="60" t="s">
        <v>841</v>
      </c>
      <c r="I929" s="70" t="str">
        <f>VLOOKUP(A929,EMPRESAS!$A$1:$I$245,9,0)</f>
        <v>CAGUAN</v>
      </c>
      <c r="J929" s="71"/>
      <c r="K929" s="71" t="e">
        <f>VLOOKUP(J929,AUXILIAR_TIPO_ASEGURADORA!$A$2:$B$19,2,0)</f>
        <v>#N/A</v>
      </c>
      <c r="L929" s="77">
        <v>3000666</v>
      </c>
      <c r="M929" s="100">
        <v>44040</v>
      </c>
      <c r="N929" s="99">
        <v>3001225</v>
      </c>
      <c r="O929" s="100">
        <v>44040</v>
      </c>
      <c r="P929" s="71"/>
      <c r="Q929" s="71"/>
      <c r="T929" t="str">
        <f t="shared" ca="1" si="49"/>
        <v>Vencida</v>
      </c>
      <c r="U929">
        <f t="shared" ca="1" si="50"/>
        <v>608</v>
      </c>
      <c r="V929" t="str">
        <f t="shared" ca="1" si="51"/>
        <v xml:space="preserve"> </v>
      </c>
    </row>
    <row r="930" spans="1:22">
      <c r="A930" s="3">
        <v>8280022396</v>
      </c>
      <c r="B930" s="30" t="str">
        <f>VLOOKUP(A930,EMPRESAS!$A$1:$B$245,2,0)</f>
        <v>ASOCIACION DE DUEÑOS DE BOTES DE CARGA DE CARTAGENA DEL CHAIRA CAQUETA "ASOBOTES"</v>
      </c>
      <c r="C930" s="2" t="str">
        <f>VLOOKUP(A930,EMPRESAS!$A$1:$C$245,3,0)</f>
        <v xml:space="preserve">Carga General </v>
      </c>
      <c r="D930" s="23" t="s">
        <v>1648</v>
      </c>
      <c r="E930" s="101">
        <v>40420370</v>
      </c>
      <c r="F930" s="60" t="s">
        <v>651</v>
      </c>
      <c r="G930" s="60">
        <v>39</v>
      </c>
      <c r="H930" s="60" t="s">
        <v>841</v>
      </c>
      <c r="I930" s="70" t="str">
        <f>VLOOKUP(A930,EMPRESAS!$A$1:$I$245,9,0)</f>
        <v>CAGUAN</v>
      </c>
      <c r="J930" s="71"/>
      <c r="K930" s="71" t="e">
        <f>VLOOKUP(J930,AUXILIAR_TIPO_ASEGURADORA!$A$2:$B$19,2,0)</f>
        <v>#N/A</v>
      </c>
      <c r="L930" s="77">
        <v>3000666</v>
      </c>
      <c r="M930" s="100">
        <v>44040</v>
      </c>
      <c r="N930" s="99">
        <v>3001225</v>
      </c>
      <c r="O930" s="100">
        <v>44040</v>
      </c>
      <c r="P930" s="71"/>
      <c r="Q930" s="71"/>
      <c r="T930" t="str">
        <f t="shared" ca="1" si="49"/>
        <v>Vencida</v>
      </c>
      <c r="U930">
        <f t="shared" ca="1" si="50"/>
        <v>608</v>
      </c>
      <c r="V930" t="str">
        <f t="shared" ca="1" si="51"/>
        <v xml:space="preserve"> </v>
      </c>
    </row>
    <row r="931" spans="1:22">
      <c r="A931" s="3">
        <v>8280022396</v>
      </c>
      <c r="B931" s="30" t="str">
        <f>VLOOKUP(A931,EMPRESAS!$A$1:$B$245,2,0)</f>
        <v>ASOCIACION DE DUEÑOS DE BOTES DE CARGA DE CARTAGENA DEL CHAIRA CAQUETA "ASOBOTES"</v>
      </c>
      <c r="C931" s="2" t="str">
        <f>VLOOKUP(A931,EMPRESAS!$A$1:$C$245,3,0)</f>
        <v xml:space="preserve">Carga General </v>
      </c>
      <c r="D931" s="23" t="s">
        <v>1649</v>
      </c>
      <c r="E931" s="101">
        <v>40420276</v>
      </c>
      <c r="F931" s="60" t="s">
        <v>651</v>
      </c>
      <c r="G931" s="60">
        <v>22</v>
      </c>
      <c r="H931" s="60" t="s">
        <v>841</v>
      </c>
      <c r="I931" s="70" t="str">
        <f>VLOOKUP(A931,EMPRESAS!$A$1:$I$245,9,0)</f>
        <v>CAGUAN</v>
      </c>
      <c r="J931" s="71"/>
      <c r="K931" s="71" t="e">
        <f>VLOOKUP(J931,AUXILIAR_TIPO_ASEGURADORA!$A$2:$B$19,2,0)</f>
        <v>#N/A</v>
      </c>
      <c r="L931" s="77">
        <v>3000666</v>
      </c>
      <c r="M931" s="100">
        <v>44040</v>
      </c>
      <c r="N931" s="99">
        <v>3001225</v>
      </c>
      <c r="O931" s="100">
        <v>44040</v>
      </c>
      <c r="P931" s="71"/>
      <c r="Q931" s="71"/>
      <c r="T931" t="str">
        <f t="shared" ca="1" si="49"/>
        <v>Vencida</v>
      </c>
      <c r="U931">
        <f t="shared" ca="1" si="50"/>
        <v>608</v>
      </c>
      <c r="V931" t="str">
        <f t="shared" ca="1" si="51"/>
        <v xml:space="preserve"> </v>
      </c>
    </row>
    <row r="932" spans="1:22">
      <c r="A932" s="3">
        <v>8280022396</v>
      </c>
      <c r="B932" s="30" t="str">
        <f>VLOOKUP(A932,EMPRESAS!$A$1:$B$245,2,0)</f>
        <v>ASOCIACION DE DUEÑOS DE BOTES DE CARGA DE CARTAGENA DEL CHAIRA CAQUETA "ASOBOTES"</v>
      </c>
      <c r="C932" s="2" t="str">
        <f>VLOOKUP(A932,EMPRESAS!$A$1:$C$245,3,0)</f>
        <v xml:space="preserve">Carga General </v>
      </c>
      <c r="D932" s="23" t="s">
        <v>1650</v>
      </c>
      <c r="E932" s="101">
        <v>40420068</v>
      </c>
      <c r="F932" s="60" t="s">
        <v>651</v>
      </c>
      <c r="G932" s="60">
        <v>24</v>
      </c>
      <c r="H932" s="60" t="s">
        <v>841</v>
      </c>
      <c r="I932" s="70" t="str">
        <f>VLOOKUP(A932,EMPRESAS!$A$1:$I$245,9,0)</f>
        <v>CAGUAN</v>
      </c>
      <c r="J932" s="71"/>
      <c r="K932" s="71" t="e">
        <f>VLOOKUP(J932,AUXILIAR_TIPO_ASEGURADORA!$A$2:$B$19,2,0)</f>
        <v>#N/A</v>
      </c>
      <c r="L932" s="77">
        <v>3000666</v>
      </c>
      <c r="M932" s="100">
        <v>44040</v>
      </c>
      <c r="N932" s="99">
        <v>3001225</v>
      </c>
      <c r="O932" s="100">
        <v>44040</v>
      </c>
      <c r="P932" s="71"/>
      <c r="Q932" s="71"/>
      <c r="T932" t="str">
        <f t="shared" ca="1" si="49"/>
        <v>Vencida</v>
      </c>
      <c r="U932">
        <f t="shared" ca="1" si="50"/>
        <v>608</v>
      </c>
      <c r="V932" t="str">
        <f t="shared" ca="1" si="51"/>
        <v xml:space="preserve"> </v>
      </c>
    </row>
    <row r="933" spans="1:22">
      <c r="A933" s="3">
        <v>39820803</v>
      </c>
      <c r="B933" s="30" t="str">
        <f>VLOOKUP(A933,EMPRESAS!$A$1:$B$245,2,0)</f>
        <v>SARMIENTO RODRIGUEZ ENIO RICARDO</v>
      </c>
      <c r="C933" s="2" t="str">
        <f>VLOOKUP(A933,EMPRESAS!$A$1:$C$245,3,0)</f>
        <v>Carga - Transbordo</v>
      </c>
      <c r="D933" s="22" t="s">
        <v>1651</v>
      </c>
      <c r="E933" s="60">
        <v>1392</v>
      </c>
      <c r="F933" s="60" t="s">
        <v>617</v>
      </c>
      <c r="G933" s="60">
        <v>802</v>
      </c>
      <c r="H933" s="60" t="s">
        <v>619</v>
      </c>
      <c r="I933" s="70" t="str">
        <f>VLOOKUP(A933,EMPRESAS!$A$1:$I$245,9,0)</f>
        <v>MAGDALENA</v>
      </c>
      <c r="J933" s="71">
        <v>2</v>
      </c>
      <c r="K933" s="71" t="str">
        <f>VLOOKUP(J933,AUXILIAR_TIPO_ASEGURADORA!$A$2:$B$19,2,0)</f>
        <v>QBE SEGUROS</v>
      </c>
      <c r="L933" s="71">
        <v>705104738</v>
      </c>
      <c r="M933" s="72">
        <v>42306</v>
      </c>
      <c r="N933" s="71">
        <v>705104737</v>
      </c>
      <c r="O933" s="72">
        <v>42306</v>
      </c>
      <c r="P933" s="71"/>
      <c r="Q933" s="71"/>
      <c r="T933" t="str">
        <f t="shared" ca="1" si="49"/>
        <v>Vencida</v>
      </c>
      <c r="U933">
        <f t="shared" ca="1" si="50"/>
        <v>2342</v>
      </c>
      <c r="V933" t="str">
        <f t="shared" ca="1" si="51"/>
        <v xml:space="preserve"> </v>
      </c>
    </row>
    <row r="934" spans="1:22">
      <c r="A934" s="3">
        <v>39820803</v>
      </c>
      <c r="B934" s="30" t="str">
        <f>VLOOKUP(A934,EMPRESAS!$A$1:$B$245,2,0)</f>
        <v>SARMIENTO RODRIGUEZ ENIO RICARDO</v>
      </c>
      <c r="C934" s="2" t="str">
        <f>VLOOKUP(A934,EMPRESAS!$A$1:$C$245,3,0)</f>
        <v>Carga - Transbordo</v>
      </c>
      <c r="D934" s="22" t="s">
        <v>1652</v>
      </c>
      <c r="E934" s="60">
        <v>1441</v>
      </c>
      <c r="F934" s="60" t="s">
        <v>651</v>
      </c>
      <c r="G934" s="60">
        <v>249</v>
      </c>
      <c r="H934" s="60" t="s">
        <v>619</v>
      </c>
      <c r="I934" s="70" t="str">
        <f>VLOOKUP(A934,EMPRESAS!$A$1:$I$245,9,0)</f>
        <v>MAGDALENA</v>
      </c>
      <c r="J934" s="71">
        <v>2</v>
      </c>
      <c r="K934" s="71" t="str">
        <f>VLOOKUP(J934,AUXILIAR_TIPO_ASEGURADORA!$A$2:$B$19,2,0)</f>
        <v>QBE SEGUROS</v>
      </c>
      <c r="L934" s="71">
        <v>705104738</v>
      </c>
      <c r="M934" s="72">
        <v>42306</v>
      </c>
      <c r="N934" s="71">
        <v>705104737</v>
      </c>
      <c r="O934" s="72">
        <v>42306</v>
      </c>
      <c r="P934" s="71"/>
      <c r="Q934" s="71"/>
      <c r="T934" t="str">
        <f t="shared" ca="1" si="49"/>
        <v>Vencida</v>
      </c>
      <c r="U934">
        <f t="shared" ca="1" si="50"/>
        <v>2342</v>
      </c>
      <c r="V934" t="str">
        <f t="shared" ca="1" si="51"/>
        <v xml:space="preserve"> </v>
      </c>
    </row>
    <row r="935" spans="1:22" ht="15.75" thickBot="1">
      <c r="A935" s="3">
        <v>8060123641</v>
      </c>
      <c r="B935" s="30" t="str">
        <f>VLOOKUP(A935,EMPRESAS!$A$1:$B$245,2,0)</f>
        <v>BUSEXPRESS S.A.S.</v>
      </c>
      <c r="C935" s="2" t="str">
        <f>VLOOKUP(A935,EMPRESAS!$A$1:$C$245,3,0)</f>
        <v xml:space="preserve">Carga General </v>
      </c>
      <c r="D935" s="124" t="s">
        <v>1653</v>
      </c>
      <c r="E935" s="124">
        <v>314</v>
      </c>
      <c r="F935" s="124" t="s">
        <v>617</v>
      </c>
      <c r="G935" s="124">
        <v>3201</v>
      </c>
      <c r="H935" s="124" t="s">
        <v>619</v>
      </c>
      <c r="I935" s="70" t="str">
        <f>VLOOKUP(A935,EMPRESAS!$A$1:$I$245,9,0)</f>
        <v>MAGDALENA</v>
      </c>
      <c r="J935" s="124">
        <v>1</v>
      </c>
      <c r="K935" s="71" t="str">
        <f>VLOOKUP(J935,AUXILIAR_TIPO_ASEGURADORA!$A$2:$B$19,2,0)</f>
        <v>PREVISORA</v>
      </c>
      <c r="L935" s="124">
        <v>1005362</v>
      </c>
      <c r="M935" s="135">
        <v>42383</v>
      </c>
      <c r="N935" s="124">
        <v>1005698</v>
      </c>
      <c r="O935" s="135">
        <v>42527</v>
      </c>
      <c r="P935" s="124"/>
      <c r="Q935" s="124"/>
      <c r="T935" t="str">
        <f t="shared" ca="1" si="49"/>
        <v>Vencida</v>
      </c>
      <c r="U935">
        <f t="shared" ca="1" si="50"/>
        <v>2121</v>
      </c>
      <c r="V935" t="str">
        <f t="shared" ca="1" si="51"/>
        <v xml:space="preserve"> </v>
      </c>
    </row>
    <row r="936" spans="1:22">
      <c r="A936" s="3">
        <v>176676573</v>
      </c>
      <c r="B936" s="30" t="str">
        <f>VLOOKUP(A936,EMPRESAS!$A$1:$B$245,2,0)</f>
        <v>HUMBERTO TABARES CASTAÑEDA</v>
      </c>
      <c r="C936" s="2" t="str">
        <f>VLOOKUP(A936,EMPRESAS!$A$1:$C$245,3,0)</f>
        <v>Carga - Transbordo</v>
      </c>
      <c r="D936" s="239" t="s">
        <v>1654</v>
      </c>
      <c r="E936" s="240">
        <v>4041001</v>
      </c>
      <c r="F936" s="240" t="s">
        <v>957</v>
      </c>
      <c r="G936" s="240">
        <v>46</v>
      </c>
      <c r="H936" s="240" t="s">
        <v>619</v>
      </c>
      <c r="I936" s="70" t="str">
        <f>VLOOKUP(A936,EMPRESAS!$A$1:$I$245,9,0)</f>
        <v xml:space="preserve">GUAYAS </v>
      </c>
      <c r="J936" s="240">
        <v>1</v>
      </c>
      <c r="K936" s="71" t="str">
        <f>VLOOKUP(J936,AUXILIAR_TIPO_ASEGURADORA!$A$2:$B$19,2,0)</f>
        <v>PREVISORA</v>
      </c>
      <c r="L936" s="240">
        <v>3000027</v>
      </c>
      <c r="M936" s="241">
        <v>42466</v>
      </c>
      <c r="N936" s="240">
        <v>1003201</v>
      </c>
      <c r="O936" s="241">
        <v>42554</v>
      </c>
      <c r="P936" s="240"/>
      <c r="Q936" s="242"/>
      <c r="T936" t="str">
        <f t="shared" ca="1" si="49"/>
        <v>Vencida</v>
      </c>
      <c r="U936">
        <f t="shared" ca="1" si="50"/>
        <v>2094</v>
      </c>
      <c r="V936" t="str">
        <f t="shared" ca="1" si="51"/>
        <v xml:space="preserve"> </v>
      </c>
    </row>
    <row r="937" spans="1:22">
      <c r="A937" s="3">
        <v>176676573</v>
      </c>
      <c r="B937" s="30" t="str">
        <f>VLOOKUP(A937,EMPRESAS!$A$1:$B$245,2,0)</f>
        <v>HUMBERTO TABARES CASTAÑEDA</v>
      </c>
      <c r="C937" s="2" t="str">
        <f>VLOOKUP(A937,EMPRESAS!$A$1:$C$245,3,0)</f>
        <v>Carga - Transbordo</v>
      </c>
      <c r="D937" s="266" t="s">
        <v>1655</v>
      </c>
      <c r="E937" s="117">
        <v>40420795</v>
      </c>
      <c r="F937" s="117" t="s">
        <v>651</v>
      </c>
      <c r="G937" s="117">
        <v>9</v>
      </c>
      <c r="H937" s="117" t="s">
        <v>847</v>
      </c>
      <c r="I937" s="70" t="str">
        <f>VLOOKUP(A937,EMPRESAS!$A$1:$I$245,9,0)</f>
        <v xml:space="preserve">GUAYAS </v>
      </c>
      <c r="J937" s="117">
        <v>1</v>
      </c>
      <c r="K937" s="71" t="str">
        <f>VLOOKUP(J937,AUXILIAR_TIPO_ASEGURADORA!$A$2:$B$19,2,0)</f>
        <v>PREVISORA</v>
      </c>
      <c r="L937" s="117">
        <v>3000028</v>
      </c>
      <c r="M937" s="118">
        <v>42466</v>
      </c>
      <c r="N937" s="117">
        <v>1002868</v>
      </c>
      <c r="O937" s="118">
        <v>42702</v>
      </c>
      <c r="P937" s="117"/>
      <c r="Q937" s="267"/>
      <c r="T937" t="str">
        <f t="shared" ca="1" si="49"/>
        <v>Vencida</v>
      </c>
      <c r="U937">
        <f t="shared" ca="1" si="50"/>
        <v>1946</v>
      </c>
      <c r="V937" t="str">
        <f t="shared" ca="1" si="51"/>
        <v xml:space="preserve"> </v>
      </c>
    </row>
    <row r="938" spans="1:22" ht="15.75" thickBot="1">
      <c r="A938" s="3">
        <v>176676573</v>
      </c>
      <c r="B938" s="30" t="str">
        <f>VLOOKUP(A938,EMPRESAS!$A$1:$B$245,2,0)</f>
        <v>HUMBERTO TABARES CASTAÑEDA</v>
      </c>
      <c r="C938" s="2" t="str">
        <f>VLOOKUP(A938,EMPRESAS!$A$1:$C$245,3,0)</f>
        <v>Carga - Transbordo</v>
      </c>
      <c r="D938" s="268" t="s">
        <v>1656</v>
      </c>
      <c r="E938" s="124">
        <v>40410002</v>
      </c>
      <c r="F938" s="124" t="s">
        <v>957</v>
      </c>
      <c r="G938" s="124">
        <v>89</v>
      </c>
      <c r="H938" s="124" t="s">
        <v>847</v>
      </c>
      <c r="I938" s="70" t="str">
        <f>VLOOKUP(A938,EMPRESAS!$A$1:$I$245,9,0)</f>
        <v xml:space="preserve">GUAYAS </v>
      </c>
      <c r="J938" s="124">
        <v>1</v>
      </c>
      <c r="K938" s="71" t="str">
        <f>VLOOKUP(J938,AUXILIAR_TIPO_ASEGURADORA!$A$2:$B$19,2,0)</f>
        <v>PREVISORA</v>
      </c>
      <c r="L938" s="124">
        <v>3000017</v>
      </c>
      <c r="M938" s="135">
        <v>42516</v>
      </c>
      <c r="N938" s="124">
        <v>1003296</v>
      </c>
      <c r="O938" s="135">
        <v>42516</v>
      </c>
      <c r="P938" s="124"/>
      <c r="Q938" s="269"/>
      <c r="T938" t="str">
        <f t="shared" ca="1" si="49"/>
        <v>Vencida</v>
      </c>
      <c r="U938">
        <f t="shared" ca="1" si="50"/>
        <v>2132</v>
      </c>
      <c r="V938" t="str">
        <f t="shared" ca="1" si="51"/>
        <v xml:space="preserve"> </v>
      </c>
    </row>
    <row r="939" spans="1:22">
      <c r="A939" s="3">
        <v>9008378479</v>
      </c>
      <c r="B939" s="30" t="str">
        <f>VLOOKUP(A939,EMPRESAS!$A$1:$B$245,2,0)</f>
        <v>SERVICIO FLUVIAL DE BOLIVAR Y CESAR S.A.S. "SERFLUSUR S.A.S."</v>
      </c>
      <c r="C939" s="2" t="str">
        <f>VLOOKUP(A939,EMPRESAS!$A$1:$C$245,3,0)</f>
        <v>Carga - Transbordo</v>
      </c>
      <c r="D939" s="379" t="s">
        <v>1657</v>
      </c>
      <c r="E939" s="381">
        <v>10110618</v>
      </c>
      <c r="F939" s="381" t="s">
        <v>653</v>
      </c>
      <c r="G939" s="381">
        <v>572</v>
      </c>
      <c r="H939" s="381" t="s">
        <v>619</v>
      </c>
      <c r="I939" s="70" t="str">
        <f>VLOOKUP(A939,EMPRESAS!$A$1:$I$245,9,0)</f>
        <v>MAGDALENA</v>
      </c>
      <c r="J939" s="383">
        <v>1</v>
      </c>
      <c r="K939" s="71" t="str">
        <f>VLOOKUP(J939,AUXILIAR_TIPO_ASEGURADORA!$A$2:$B$19,2,0)</f>
        <v>PREVISORA</v>
      </c>
      <c r="L939" s="383">
        <v>3000375</v>
      </c>
      <c r="M939" s="385">
        <v>44034</v>
      </c>
      <c r="N939" s="383">
        <v>1002729</v>
      </c>
      <c r="O939" s="385">
        <v>44034</v>
      </c>
      <c r="P939" s="383"/>
      <c r="Q939" s="386"/>
      <c r="T939" t="str">
        <f t="shared" ca="1" si="49"/>
        <v>Vencida</v>
      </c>
      <c r="U939">
        <f t="shared" ca="1" si="50"/>
        <v>614</v>
      </c>
      <c r="V939" t="str">
        <f t="shared" ca="1" si="51"/>
        <v xml:space="preserve"> </v>
      </c>
    </row>
    <row r="940" spans="1:22" ht="15.75" thickBot="1">
      <c r="A940" s="3">
        <v>9008378479</v>
      </c>
      <c r="B940" s="30" t="str">
        <f>VLOOKUP(A940,EMPRESAS!$A$1:$B$245,2,0)</f>
        <v>SERVICIO FLUVIAL DE BOLIVAR Y CESAR S.A.S. "SERFLUSUR S.A.S."</v>
      </c>
      <c r="C940" s="2" t="str">
        <f>VLOOKUP(A940,EMPRESAS!$A$1:$C$245,3,0)</f>
        <v>Carga - Transbordo</v>
      </c>
      <c r="D940" s="380" t="s">
        <v>1658</v>
      </c>
      <c r="E940" s="382">
        <v>10610013</v>
      </c>
      <c r="F940" s="382" t="s">
        <v>651</v>
      </c>
      <c r="G940" s="382">
        <v>58</v>
      </c>
      <c r="H940" s="382" t="s">
        <v>619</v>
      </c>
      <c r="I940" s="70" t="str">
        <f>VLOOKUP(A940,EMPRESAS!$A$1:$I$245,9,0)</f>
        <v>MAGDALENA</v>
      </c>
      <c r="J940" s="384">
        <v>1</v>
      </c>
      <c r="K940" s="71" t="str">
        <f>VLOOKUP(J940,AUXILIAR_TIPO_ASEGURADORA!$A$2:$B$19,2,0)</f>
        <v>PREVISORA</v>
      </c>
      <c r="L940" s="384">
        <v>3000284</v>
      </c>
      <c r="M940" s="387">
        <v>44034</v>
      </c>
      <c r="N940" s="384">
        <v>1002729</v>
      </c>
      <c r="O940" s="387">
        <v>44034</v>
      </c>
      <c r="P940" s="384"/>
      <c r="Q940" s="388"/>
      <c r="T940" t="str">
        <f t="shared" ca="1" si="49"/>
        <v>Vencida</v>
      </c>
      <c r="U940">
        <f t="shared" ca="1" si="50"/>
        <v>614</v>
      </c>
      <c r="V940" t="str">
        <f t="shared" ca="1" si="51"/>
        <v xml:space="preserve"> </v>
      </c>
    </row>
    <row r="941" spans="1:22">
      <c r="A941" s="3">
        <v>11203592338</v>
      </c>
      <c r="B941" s="30" t="str">
        <f>VLOOKUP(A941,EMPRESAS!$A$1:$B$245,2,0)</f>
        <v>CARLOS EDUARDO RODRIGUEZ MEDINA</v>
      </c>
      <c r="C941" s="2" t="str">
        <f>VLOOKUP(A941,EMPRESAS!$A$1:$C$245,3,0)</f>
        <v>Carga - Transbordo</v>
      </c>
      <c r="D941" s="270" t="s">
        <v>1659</v>
      </c>
      <c r="E941" s="68">
        <v>30421676</v>
      </c>
      <c r="F941" s="68" t="s">
        <v>957</v>
      </c>
      <c r="G941" s="68">
        <v>1.29</v>
      </c>
      <c r="H941" s="68" t="s">
        <v>619</v>
      </c>
      <c r="I941" s="448" t="str">
        <f>VLOOKUP(A941,EMPRESAS!$A$1:$I$245,9,0)</f>
        <v>ARIARI</v>
      </c>
      <c r="J941" s="76">
        <v>1</v>
      </c>
      <c r="K941" s="154" t="str">
        <f>VLOOKUP(J941,AUXILIAR_TIPO_ASEGURADORA!$A$2:$B$19,2,0)</f>
        <v>PREVISORA</v>
      </c>
      <c r="L941" s="76">
        <v>3000566</v>
      </c>
      <c r="M941" s="208">
        <v>43967</v>
      </c>
      <c r="N941" s="76">
        <v>3000950</v>
      </c>
      <c r="O941" s="208">
        <v>43967</v>
      </c>
      <c r="P941" s="76"/>
      <c r="Q941" s="76"/>
      <c r="T941" t="str">
        <f t="shared" ca="1" si="49"/>
        <v>Vencida</v>
      </c>
      <c r="U941">
        <f t="shared" ca="1" si="50"/>
        <v>681</v>
      </c>
      <c r="V941" t="str">
        <f t="shared" ca="1" si="51"/>
        <v xml:space="preserve"> </v>
      </c>
    </row>
    <row r="942" spans="1:22">
      <c r="A942" s="3">
        <v>9005777166</v>
      </c>
      <c r="B942" s="30" t="str">
        <f>VLOOKUP(A942,EMPRESAS!$A$1:$B$245,2,0)</f>
        <v>ASOCIACION TRANSBORDOS EL CABLE</v>
      </c>
      <c r="C942" s="106" t="str">
        <f>VLOOKUP(A942,EMPRESAS!$A$1:$C$245,3,0)</f>
        <v>Carga - Transbordo</v>
      </c>
      <c r="D942" s="450" t="s">
        <v>1660</v>
      </c>
      <c r="E942" s="451">
        <v>30421663</v>
      </c>
      <c r="F942" s="451" t="s">
        <v>1661</v>
      </c>
      <c r="G942" s="451">
        <v>6.75</v>
      </c>
      <c r="H942" s="451" t="s">
        <v>841</v>
      </c>
      <c r="I942" s="70" t="str">
        <f>VLOOKUP(A942,EMPRESAS!$A$1:$I$245,9,0)</f>
        <v>ARIARI</v>
      </c>
      <c r="J942" s="434">
        <v>1</v>
      </c>
      <c r="K942" s="71" t="str">
        <f>VLOOKUP(J942,AUXILIAR_TIPO_ASEGURADORA!$A$2:$B$19,2,0)</f>
        <v>PREVISORA</v>
      </c>
      <c r="L942" s="434">
        <v>3000623</v>
      </c>
      <c r="M942" s="439">
        <v>44228</v>
      </c>
      <c r="N942" s="434">
        <v>3000080</v>
      </c>
      <c r="O942" s="439">
        <v>44228</v>
      </c>
      <c r="P942" s="434"/>
      <c r="Q942" s="434"/>
      <c r="T942" t="str">
        <f t="shared" ca="1" si="49"/>
        <v>Vencida</v>
      </c>
      <c r="U942">
        <f t="shared" ca="1" si="50"/>
        <v>420</v>
      </c>
      <c r="V942" t="str">
        <f t="shared" ca="1" si="51"/>
        <v xml:space="preserve"> </v>
      </c>
    </row>
    <row r="943" spans="1:22">
      <c r="A943" s="3">
        <v>9005777166</v>
      </c>
      <c r="B943" s="30" t="str">
        <f>VLOOKUP(A943,EMPRESAS!$A$1:$B$245,2,0)</f>
        <v>ASOCIACION TRANSBORDOS EL CABLE</v>
      </c>
      <c r="C943" s="106" t="str">
        <f>VLOOKUP(A943,EMPRESAS!$A$1:$C$245,3,0)</f>
        <v>Carga - Transbordo</v>
      </c>
      <c r="D943" s="450" t="s">
        <v>1662</v>
      </c>
      <c r="E943" s="451">
        <v>30421659</v>
      </c>
      <c r="F943" s="451" t="s">
        <v>1661</v>
      </c>
      <c r="G943" s="451">
        <v>4.5999999999999996</v>
      </c>
      <c r="H943" s="451" t="s">
        <v>841</v>
      </c>
      <c r="I943" s="70" t="str">
        <f>VLOOKUP(A943,EMPRESAS!$A$1:$I$245,9,0)</f>
        <v>ARIARI</v>
      </c>
      <c r="J943" s="434">
        <v>1</v>
      </c>
      <c r="K943" s="71" t="str">
        <f>VLOOKUP(J943,AUXILIAR_TIPO_ASEGURADORA!$A$2:$B$19,2,0)</f>
        <v>PREVISORA</v>
      </c>
      <c r="L943" s="434">
        <v>3000745</v>
      </c>
      <c r="M943" s="439">
        <v>44228</v>
      </c>
      <c r="N943" s="434">
        <v>3001405</v>
      </c>
      <c r="O943" s="439">
        <v>44228</v>
      </c>
      <c r="P943" s="434"/>
      <c r="Q943" s="434"/>
      <c r="T943" t="str">
        <f t="shared" ca="1" si="49"/>
        <v>Vencida</v>
      </c>
      <c r="U943">
        <f t="shared" ca="1" si="50"/>
        <v>420</v>
      </c>
      <c r="V943" t="str">
        <f t="shared" ca="1" si="51"/>
        <v xml:space="preserve"> </v>
      </c>
    </row>
    <row r="944" spans="1:22">
      <c r="A944" s="3">
        <v>9004305293</v>
      </c>
      <c r="B944" s="30" t="str">
        <f>VLOOKUP(A944,EMPRESAS!$A$1:$B$245,2,0)</f>
        <v>GUAINIA TOURS S.A.S.</v>
      </c>
      <c r="C944" s="2" t="str">
        <f>VLOOKUP(A944,EMPRESAS!$A$1:$C$245,3,0)</f>
        <v xml:space="preserve">Carga General </v>
      </c>
      <c r="D944" s="57" t="s">
        <v>1663</v>
      </c>
      <c r="E944" s="136">
        <v>30523148</v>
      </c>
      <c r="F944" s="136" t="s">
        <v>651</v>
      </c>
      <c r="G944" s="136">
        <v>3</v>
      </c>
      <c r="H944" s="136" t="s">
        <v>619</v>
      </c>
      <c r="I944" s="449" t="str">
        <f>VLOOKUP(A944,EMPRESAS!$A$1:$I$245,9,0)</f>
        <v>GUAINIA</v>
      </c>
      <c r="J944" s="137">
        <v>1</v>
      </c>
      <c r="K944" s="137" t="str">
        <f>VLOOKUP(J944,AUXILIAR_TIPO_ASEGURADORA!$A$2:$B$19,2,0)</f>
        <v>PREVISORA</v>
      </c>
      <c r="L944" s="137">
        <v>3000510</v>
      </c>
      <c r="M944" s="138">
        <v>43758</v>
      </c>
      <c r="N944" s="137">
        <v>3000648</v>
      </c>
      <c r="O944" s="138">
        <v>43782</v>
      </c>
      <c r="P944" s="137"/>
      <c r="Q944" s="138"/>
      <c r="T944" t="str">
        <f t="shared" ca="1" si="49"/>
        <v>Vencida</v>
      </c>
      <c r="U944">
        <f t="shared" ca="1" si="50"/>
        <v>866</v>
      </c>
      <c r="V944" t="str">
        <f t="shared" ca="1" si="51"/>
        <v xml:space="preserve"> </v>
      </c>
    </row>
    <row r="945" spans="1:22">
      <c r="A945" s="3">
        <v>9004305293</v>
      </c>
      <c r="B945" s="30" t="str">
        <f>VLOOKUP(A945,EMPRESAS!$A$1:$B$245,2,0)</f>
        <v>GUAINIA TOURS S.A.S.</v>
      </c>
      <c r="C945" s="2" t="str">
        <f>VLOOKUP(A945,EMPRESAS!$A$1:$C$245,3,0)</f>
        <v xml:space="preserve">Carga General </v>
      </c>
      <c r="D945" s="22" t="s">
        <v>1664</v>
      </c>
      <c r="E945" s="60">
        <v>30522989</v>
      </c>
      <c r="F945" s="60" t="s">
        <v>651</v>
      </c>
      <c r="G945" s="60">
        <v>1</v>
      </c>
      <c r="H945" s="60" t="s">
        <v>619</v>
      </c>
      <c r="I945" s="70" t="str">
        <f>VLOOKUP(A945,EMPRESAS!$A$1:$I$245,9,0)</f>
        <v>GUAINIA</v>
      </c>
      <c r="J945" s="71">
        <v>1</v>
      </c>
      <c r="K945" s="71" t="str">
        <f>VLOOKUP(J945,AUXILIAR_TIPO_ASEGURADORA!$A$2:$B$19,2,0)</f>
        <v>PREVISORA</v>
      </c>
      <c r="L945" s="71">
        <v>3000510</v>
      </c>
      <c r="M945" s="72">
        <v>43758</v>
      </c>
      <c r="N945" s="71">
        <v>3000648</v>
      </c>
      <c r="O945" s="72">
        <v>43782</v>
      </c>
      <c r="P945" s="71"/>
      <c r="Q945" s="72"/>
      <c r="T945" t="str">
        <f t="shared" ca="1" si="49"/>
        <v>Vencida</v>
      </c>
      <c r="U945">
        <f t="shared" ca="1" si="50"/>
        <v>866</v>
      </c>
      <c r="V945" t="str">
        <f t="shared" ca="1" si="51"/>
        <v xml:space="preserve"> </v>
      </c>
    </row>
    <row r="946" spans="1:22">
      <c r="A946" s="3">
        <v>9004305293</v>
      </c>
      <c r="B946" s="30" t="str">
        <f>VLOOKUP(A946,EMPRESAS!$A$1:$B$245,2,0)</f>
        <v>GUAINIA TOURS S.A.S.</v>
      </c>
      <c r="C946" s="2" t="str">
        <f>VLOOKUP(A946,EMPRESAS!$A$1:$C$245,3,0)</f>
        <v xml:space="preserve">Carga General </v>
      </c>
      <c r="D946" s="22" t="s">
        <v>1665</v>
      </c>
      <c r="E946" s="60">
        <v>30510021</v>
      </c>
      <c r="F946" s="60" t="s">
        <v>653</v>
      </c>
      <c r="G946" s="60">
        <v>44</v>
      </c>
      <c r="H946" s="60"/>
      <c r="I946" s="70" t="str">
        <f>VLOOKUP(A946,EMPRESAS!$A$1:$I$245,9,0)</f>
        <v>GUAINIA</v>
      </c>
      <c r="J946" s="71">
        <v>1</v>
      </c>
      <c r="K946" s="71" t="str">
        <f>VLOOKUP(J946,AUXILIAR_TIPO_ASEGURADORA!$A$2:$B$19,2,0)</f>
        <v>PREVISORA</v>
      </c>
      <c r="L946" s="71">
        <v>3000589</v>
      </c>
      <c r="M946" s="72">
        <v>43705</v>
      </c>
      <c r="N946" s="71">
        <v>3001002</v>
      </c>
      <c r="O946" s="72">
        <v>43705</v>
      </c>
      <c r="P946" s="71"/>
      <c r="Q946" s="72"/>
      <c r="T946" t="str">
        <f t="shared" ca="1" si="49"/>
        <v>Vencida</v>
      </c>
      <c r="U946">
        <f t="shared" ca="1" si="50"/>
        <v>943</v>
      </c>
      <c r="V946" t="str">
        <f t="shared" ca="1" si="51"/>
        <v xml:space="preserve"> </v>
      </c>
    </row>
    <row r="947" spans="1:22">
      <c r="A947" s="3">
        <v>9004305293</v>
      </c>
      <c r="B947" s="30" t="str">
        <f>VLOOKUP(A947,EMPRESAS!$A$1:$B$245,2,0)</f>
        <v>GUAINIA TOURS S.A.S.</v>
      </c>
      <c r="C947" s="2" t="str">
        <f>VLOOKUP(A947,EMPRESAS!$A$1:$C$245,3,0)</f>
        <v xml:space="preserve">Carga General </v>
      </c>
      <c r="D947" s="22" t="s">
        <v>1666</v>
      </c>
      <c r="E947" s="60">
        <v>30415517</v>
      </c>
      <c r="F947" s="60" t="s">
        <v>653</v>
      </c>
      <c r="G947" s="60">
        <v>150</v>
      </c>
      <c r="H947" s="60"/>
      <c r="I947" s="70" t="str">
        <f>VLOOKUP(A947,EMPRESAS!$A$1:$I$245,9,0)</f>
        <v>GUAINIA</v>
      </c>
      <c r="J947" s="71">
        <v>1</v>
      </c>
      <c r="K947" s="71" t="str">
        <f>VLOOKUP(J947,AUXILIAR_TIPO_ASEGURADORA!$A$2:$B$19,2,0)</f>
        <v>PREVISORA</v>
      </c>
      <c r="L947" s="71">
        <v>3000570</v>
      </c>
      <c r="M947" s="72">
        <v>43705</v>
      </c>
      <c r="N947" s="71">
        <v>3000952</v>
      </c>
      <c r="O947" s="72">
        <v>43705</v>
      </c>
      <c r="P947" s="71"/>
      <c r="Q947" s="72"/>
      <c r="T947" t="str">
        <f t="shared" ca="1" si="49"/>
        <v>Vencida</v>
      </c>
      <c r="U947">
        <f t="shared" ca="1" si="50"/>
        <v>943</v>
      </c>
      <c r="V947" t="str">
        <f t="shared" ca="1" si="51"/>
        <v xml:space="preserve"> </v>
      </c>
    </row>
    <row r="948" spans="1:22">
      <c r="A948" s="3">
        <v>9004305293</v>
      </c>
      <c r="B948" s="30" t="str">
        <f>VLOOKUP(A948,EMPRESAS!$A$1:$B$245,2,0)</f>
        <v>GUAINIA TOURS S.A.S.</v>
      </c>
      <c r="C948" s="2" t="str">
        <f>VLOOKUP(A948,EMPRESAS!$A$1:$C$245,3,0)</f>
        <v xml:space="preserve">Carga General </v>
      </c>
      <c r="D948" s="22" t="s">
        <v>1667</v>
      </c>
      <c r="E948" s="60">
        <v>30523900</v>
      </c>
      <c r="F948" s="60" t="s">
        <v>651</v>
      </c>
      <c r="G948" s="60">
        <v>24</v>
      </c>
      <c r="H948" s="60"/>
      <c r="I948" s="70" t="str">
        <f>VLOOKUP(A948,EMPRESAS!$A$1:$I$245,9,0)</f>
        <v>GUAINIA</v>
      </c>
      <c r="J948" s="71">
        <v>1</v>
      </c>
      <c r="K948" s="71" t="str">
        <f>VLOOKUP(J948,AUXILIAR_TIPO_ASEGURADORA!$A$2:$B$19,2,0)</f>
        <v>PREVISORA</v>
      </c>
      <c r="L948" s="71">
        <v>3000589</v>
      </c>
      <c r="M948" s="72">
        <v>43705</v>
      </c>
      <c r="N948" s="71">
        <v>3001002</v>
      </c>
      <c r="O948" s="72">
        <v>43705</v>
      </c>
      <c r="P948" s="71"/>
      <c r="Q948" s="72"/>
      <c r="T948" t="str">
        <f t="shared" ca="1" si="49"/>
        <v>Vencida</v>
      </c>
      <c r="U948">
        <f t="shared" ca="1" si="50"/>
        <v>943</v>
      </c>
      <c r="V948" t="str">
        <f t="shared" ca="1" si="51"/>
        <v xml:space="preserve"> </v>
      </c>
    </row>
    <row r="949" spans="1:22">
      <c r="A949" s="3">
        <v>9004305293</v>
      </c>
      <c r="B949" s="30" t="str">
        <f>VLOOKUP(A949,EMPRESAS!$A$1:$B$245,2,0)</f>
        <v>GUAINIA TOURS S.A.S.</v>
      </c>
      <c r="C949" s="2" t="str">
        <f>VLOOKUP(A949,EMPRESAS!$A$1:$C$245,3,0)</f>
        <v xml:space="preserve">Carga General </v>
      </c>
      <c r="D949" s="22" t="s">
        <v>1668</v>
      </c>
      <c r="E949" s="60">
        <v>305238690</v>
      </c>
      <c r="F949" s="60" t="s">
        <v>651</v>
      </c>
      <c r="G949" s="60">
        <v>24</v>
      </c>
      <c r="H949" s="60"/>
      <c r="I949" s="70" t="str">
        <f>VLOOKUP(A949,EMPRESAS!$A$1:$I$245,9,0)</f>
        <v>GUAINIA</v>
      </c>
      <c r="J949" s="71">
        <v>1</v>
      </c>
      <c r="K949" s="71" t="str">
        <f>VLOOKUP(J949,AUXILIAR_TIPO_ASEGURADORA!$A$2:$B$19,2,0)</f>
        <v>PREVISORA</v>
      </c>
      <c r="L949" s="71">
        <v>3000589</v>
      </c>
      <c r="M949" s="72">
        <v>43705</v>
      </c>
      <c r="N949" s="71">
        <v>3001002</v>
      </c>
      <c r="O949" s="72">
        <v>43705</v>
      </c>
      <c r="P949" s="71"/>
      <c r="Q949" s="72"/>
      <c r="T949" t="str">
        <f t="shared" ca="1" si="49"/>
        <v>Vencida</v>
      </c>
      <c r="U949">
        <f t="shared" ca="1" si="50"/>
        <v>943</v>
      </c>
      <c r="V949" t="str">
        <f t="shared" ca="1" si="51"/>
        <v xml:space="preserve"> </v>
      </c>
    </row>
    <row r="950" spans="1:22">
      <c r="A950" s="3">
        <v>9004305293</v>
      </c>
      <c r="B950" s="30" t="str">
        <f>VLOOKUP(A950,EMPRESAS!$A$1:$B$245,2,0)</f>
        <v>GUAINIA TOURS S.A.S.</v>
      </c>
      <c r="C950" s="2" t="str">
        <f>VLOOKUP(A950,EMPRESAS!$A$1:$C$245,3,0)</f>
        <v xml:space="preserve">Carga General </v>
      </c>
      <c r="D950" s="22" t="s">
        <v>1669</v>
      </c>
      <c r="E950" s="60">
        <v>30522626</v>
      </c>
      <c r="F950" s="60" t="s">
        <v>651</v>
      </c>
      <c r="G950" s="60">
        <v>19</v>
      </c>
      <c r="H950" s="60"/>
      <c r="I950" s="70" t="str">
        <f>VLOOKUP(A950,EMPRESAS!$A$1:$I$245,9,0)</f>
        <v>GUAINIA</v>
      </c>
      <c r="J950" s="71">
        <v>1</v>
      </c>
      <c r="K950" s="71" t="str">
        <f>VLOOKUP(J950,AUXILIAR_TIPO_ASEGURADORA!$A$2:$B$19,2,0)</f>
        <v>PREVISORA</v>
      </c>
      <c r="L950" s="71">
        <v>3000589</v>
      </c>
      <c r="M950" s="72">
        <v>43705</v>
      </c>
      <c r="N950" s="71">
        <v>3001002</v>
      </c>
      <c r="O950" s="72">
        <v>43705</v>
      </c>
      <c r="P950" s="71"/>
      <c r="Q950" s="72"/>
      <c r="T950" t="str">
        <f t="shared" ca="1" si="49"/>
        <v>Vencida</v>
      </c>
      <c r="U950">
        <f t="shared" ca="1" si="50"/>
        <v>943</v>
      </c>
      <c r="V950" t="str">
        <f t="shared" ca="1" si="51"/>
        <v xml:space="preserve"> </v>
      </c>
    </row>
    <row r="951" spans="1:22">
      <c r="A951" s="3">
        <v>9004305293</v>
      </c>
      <c r="B951" s="30" t="str">
        <f>VLOOKUP(A951,EMPRESAS!$A$1:$B$245,2,0)</f>
        <v>GUAINIA TOURS S.A.S.</v>
      </c>
      <c r="C951" s="2" t="str">
        <f>VLOOKUP(A951,EMPRESAS!$A$1:$C$245,3,0)</f>
        <v xml:space="preserve">Carga General </v>
      </c>
      <c r="D951" s="22" t="s">
        <v>1670</v>
      </c>
      <c r="E951" s="60">
        <v>30523784</v>
      </c>
      <c r="F951" s="60" t="s">
        <v>651</v>
      </c>
      <c r="G951" s="60">
        <v>24</v>
      </c>
      <c r="H951" s="60"/>
      <c r="I951" s="70" t="str">
        <f>VLOOKUP(A951,EMPRESAS!$A$1:$I$245,9,0)</f>
        <v>GUAINIA</v>
      </c>
      <c r="J951" s="71">
        <v>1</v>
      </c>
      <c r="K951" s="71" t="str">
        <f>VLOOKUP(J951,AUXILIAR_TIPO_ASEGURADORA!$A$2:$B$19,2,0)</f>
        <v>PREVISORA</v>
      </c>
      <c r="L951" s="71">
        <v>3000589</v>
      </c>
      <c r="M951" s="72">
        <v>43705</v>
      </c>
      <c r="N951" s="71">
        <v>3001002</v>
      </c>
      <c r="O951" s="72">
        <v>43705</v>
      </c>
      <c r="P951" s="71"/>
      <c r="Q951" s="72"/>
      <c r="T951" t="str">
        <f t="shared" ca="1" si="49"/>
        <v>Vencida</v>
      </c>
      <c r="U951">
        <f t="shared" ca="1" si="50"/>
        <v>943</v>
      </c>
      <c r="V951" t="str">
        <f t="shared" ca="1" si="51"/>
        <v xml:space="preserve"> </v>
      </c>
    </row>
    <row r="952" spans="1:22">
      <c r="A952" s="3">
        <v>9004305293</v>
      </c>
      <c r="B952" s="30" t="str">
        <f>VLOOKUP(A952,EMPRESAS!$A$1:$B$245,2,0)</f>
        <v>GUAINIA TOURS S.A.S.</v>
      </c>
      <c r="C952" s="2" t="str">
        <f>VLOOKUP(A952,EMPRESAS!$A$1:$C$245,3,0)</f>
        <v xml:space="preserve">Carga General </v>
      </c>
      <c r="D952" s="22" t="s">
        <v>1671</v>
      </c>
      <c r="E952" s="60">
        <v>30415506</v>
      </c>
      <c r="F952" s="60" t="s">
        <v>653</v>
      </c>
      <c r="G952" s="60">
        <v>408</v>
      </c>
      <c r="H952" s="60"/>
      <c r="I952" s="70" t="str">
        <f>VLOOKUP(A952,EMPRESAS!$A$1:$I$245,9,0)</f>
        <v>GUAINIA</v>
      </c>
      <c r="J952" s="71">
        <v>1</v>
      </c>
      <c r="K952" s="71" t="str">
        <f>VLOOKUP(J952,AUXILIAR_TIPO_ASEGURADORA!$A$2:$B$19,2,0)</f>
        <v>PREVISORA</v>
      </c>
      <c r="L952" s="71">
        <v>3000562</v>
      </c>
      <c r="M952" s="72">
        <v>43579</v>
      </c>
      <c r="N952" s="71">
        <v>3000936</v>
      </c>
      <c r="O952" s="72">
        <v>43579</v>
      </c>
      <c r="P952" s="71"/>
      <c r="Q952" s="72"/>
      <c r="T952" t="str">
        <f t="shared" ca="1" si="49"/>
        <v>Vencida</v>
      </c>
      <c r="U952">
        <f t="shared" ca="1" si="50"/>
        <v>1069</v>
      </c>
      <c r="V952" t="str">
        <f t="shared" ca="1" si="51"/>
        <v xml:space="preserve"> </v>
      </c>
    </row>
    <row r="953" spans="1:22">
      <c r="A953" s="3">
        <v>9004305293</v>
      </c>
      <c r="B953" s="30" t="str">
        <f>VLOOKUP(A953,EMPRESAS!$A$1:$B$245,2,0)</f>
        <v>GUAINIA TOURS S.A.S.</v>
      </c>
      <c r="C953" s="2" t="str">
        <f>VLOOKUP(A953,EMPRESAS!$A$1:$C$245,3,0)</f>
        <v xml:space="preserve">Carga General </v>
      </c>
      <c r="D953" s="22" t="s">
        <v>1672</v>
      </c>
      <c r="E953" s="60">
        <v>30415518</v>
      </c>
      <c r="F953" s="60" t="s">
        <v>651</v>
      </c>
      <c r="G953" s="60">
        <v>166</v>
      </c>
      <c r="H953" s="60"/>
      <c r="I953" s="70" t="str">
        <f>VLOOKUP(A953,EMPRESAS!$A$1:$I$245,9,0)</f>
        <v>GUAINIA</v>
      </c>
      <c r="J953" s="71">
        <v>1</v>
      </c>
      <c r="K953" s="71" t="str">
        <f>VLOOKUP(J953,AUXILIAR_TIPO_ASEGURADORA!$A$2:$B$19,2,0)</f>
        <v>PREVISORA</v>
      </c>
      <c r="L953" s="71">
        <v>3000589</v>
      </c>
      <c r="M953" s="72">
        <v>43705</v>
      </c>
      <c r="N953" s="71">
        <v>3001002</v>
      </c>
      <c r="O953" s="72">
        <v>43705</v>
      </c>
      <c r="P953" s="71"/>
      <c r="Q953" s="72"/>
      <c r="T953" t="str">
        <f t="shared" ca="1" si="49"/>
        <v>Vencida</v>
      </c>
      <c r="U953">
        <f t="shared" ca="1" si="50"/>
        <v>943</v>
      </c>
      <c r="V953" t="str">
        <f t="shared" ca="1" si="51"/>
        <v xml:space="preserve"> </v>
      </c>
    </row>
    <row r="954" spans="1:22">
      <c r="A954" s="3" t="s">
        <v>425</v>
      </c>
      <c r="B954" s="30" t="str">
        <f>VLOOKUP(A954,EMPRESAS!$A$1:$B$245,2,0)</f>
        <v>GUAINIA TOURS S.A.S.</v>
      </c>
      <c r="C954" s="2" t="str">
        <f>VLOOKUP(A954,EMPRESAS!$A$1:$C$245,3,0)</f>
        <v>Carga General e H.C</v>
      </c>
      <c r="D954" s="83" t="s">
        <v>1673</v>
      </c>
      <c r="E954" s="60">
        <v>30523233</v>
      </c>
      <c r="F954" s="60" t="s">
        <v>882</v>
      </c>
      <c r="G954" s="60">
        <v>4</v>
      </c>
      <c r="H954" s="60" t="s">
        <v>619</v>
      </c>
      <c r="I954" s="70" t="str">
        <f>VLOOKUP(A954,EMPRESAS!$A$1:$I$245,9,0)</f>
        <v>GUAINIA</v>
      </c>
      <c r="J954" s="71">
        <v>1</v>
      </c>
      <c r="K954" s="71" t="str">
        <f>VLOOKUP(J954,AUXILIAR_TIPO_ASEGURADORA!$A$2:$B$19,2,0)</f>
        <v>PREVISORA</v>
      </c>
      <c r="L954" s="71">
        <v>3000510</v>
      </c>
      <c r="M954" s="72">
        <v>43758</v>
      </c>
      <c r="N954" s="71">
        <v>3000648</v>
      </c>
      <c r="O954" s="72">
        <v>43782</v>
      </c>
      <c r="P954" s="71">
        <v>3001061</v>
      </c>
      <c r="Q954" s="72">
        <v>43785</v>
      </c>
      <c r="T954" t="str">
        <f t="shared" ca="1" si="49"/>
        <v>Vencida</v>
      </c>
      <c r="U954">
        <f t="shared" ca="1" si="50"/>
        <v>866</v>
      </c>
      <c r="V954" t="str">
        <f t="shared" ca="1" si="51"/>
        <v xml:space="preserve"> </v>
      </c>
    </row>
    <row r="955" spans="1:22">
      <c r="A955" s="3" t="s">
        <v>425</v>
      </c>
      <c r="B955" s="30" t="str">
        <f>VLOOKUP(A955,EMPRESAS!$A$1:$B$245,2,0)</f>
        <v>GUAINIA TOURS S.A.S.</v>
      </c>
      <c r="C955" s="2" t="str">
        <f>VLOOKUP(A955,EMPRESAS!$A$1:$C$245,3,0)</f>
        <v>Carga General e H.C</v>
      </c>
      <c r="D955" s="83" t="s">
        <v>1674</v>
      </c>
      <c r="E955" s="60">
        <v>30415514</v>
      </c>
      <c r="F955" s="60" t="s">
        <v>653</v>
      </c>
      <c r="G955" s="60">
        <v>692</v>
      </c>
      <c r="H955" s="60" t="s">
        <v>619</v>
      </c>
      <c r="I955" s="70" t="str">
        <f>VLOOKUP(A955,EMPRESAS!$A$1:$I$245,9,0)</f>
        <v>GUAINIA</v>
      </c>
      <c r="J955" s="71">
        <v>1</v>
      </c>
      <c r="K955" s="71" t="str">
        <f>VLOOKUP(J955,AUXILIAR_TIPO_ASEGURADORA!$A$2:$B$19,2,0)</f>
        <v>PREVISORA</v>
      </c>
      <c r="L955" s="71">
        <v>3000589</v>
      </c>
      <c r="M955" s="72">
        <v>43705</v>
      </c>
      <c r="N955" s="71">
        <v>3001002</v>
      </c>
      <c r="O955" s="72">
        <v>43705</v>
      </c>
      <c r="P955" s="71">
        <v>3001061</v>
      </c>
      <c r="Q955" s="72">
        <v>43785</v>
      </c>
      <c r="T955" t="str">
        <f t="shared" ca="1" si="49"/>
        <v>Vencida</v>
      </c>
      <c r="U955">
        <f t="shared" ca="1" si="50"/>
        <v>943</v>
      </c>
      <c r="V955" t="str">
        <f t="shared" ca="1" si="51"/>
        <v xml:space="preserve"> </v>
      </c>
    </row>
    <row r="956" spans="1:22">
      <c r="A956" s="3">
        <v>9006003376</v>
      </c>
      <c r="B956" s="30" t="str">
        <f>VLOOKUP(A956,EMPRESAS!$A$1:$B$245,2,0)</f>
        <v>FLUVIALES DE COLOMBIA S.A.S.</v>
      </c>
      <c r="C956" s="2" t="str">
        <f>VLOOKUP(A956,EMPRESAS!$A$1:$C$245,3,0)</f>
        <v xml:space="preserve">Carga General </v>
      </c>
      <c r="D956" s="23" t="s">
        <v>1675</v>
      </c>
      <c r="E956" s="60">
        <v>391</v>
      </c>
      <c r="F956" s="60" t="s">
        <v>617</v>
      </c>
      <c r="G956" s="60">
        <v>1403</v>
      </c>
      <c r="H956" s="60" t="s">
        <v>847</v>
      </c>
      <c r="I956" s="70" t="str">
        <f>VLOOKUP(A956,EMPRESAS!$A$1:$I$245,9,0)</f>
        <v>MAGDALENA</v>
      </c>
      <c r="J956" s="71">
        <v>1</v>
      </c>
      <c r="K956" s="71" t="str">
        <f>VLOOKUP(J956,AUXILIAR_TIPO_ASEGURADORA!$A$2:$B$19,2,0)</f>
        <v>PREVISORA</v>
      </c>
      <c r="L956" s="71">
        <v>3000221</v>
      </c>
      <c r="M956" s="72">
        <v>43819</v>
      </c>
      <c r="N956" s="71">
        <v>1005662</v>
      </c>
      <c r="O956" s="72">
        <v>43819</v>
      </c>
      <c r="P956" s="71"/>
      <c r="Q956" s="71"/>
      <c r="T956" t="str">
        <f t="shared" ca="1" si="49"/>
        <v>Vencida</v>
      </c>
      <c r="U956">
        <f t="shared" ca="1" si="50"/>
        <v>829</v>
      </c>
      <c r="V956" t="str">
        <f t="shared" ca="1" si="51"/>
        <v xml:space="preserve"> </v>
      </c>
    </row>
    <row r="957" spans="1:22">
      <c r="A957" s="3">
        <v>9006003376</v>
      </c>
      <c r="B957" s="30" t="str">
        <f>VLOOKUP(A957,EMPRESAS!$A$1:$B$245,2,0)</f>
        <v>FLUVIALES DE COLOMBIA S.A.S.</v>
      </c>
      <c r="C957" s="2" t="str">
        <f>VLOOKUP(A957,EMPRESAS!$A$1:$C$245,3,0)</f>
        <v xml:space="preserve">Carga General </v>
      </c>
      <c r="D957" s="23" t="s">
        <v>1676</v>
      </c>
      <c r="E957" s="60">
        <v>497</v>
      </c>
      <c r="F957" s="60" t="s">
        <v>651</v>
      </c>
      <c r="G957" s="60">
        <v>390</v>
      </c>
      <c r="H957" s="60" t="s">
        <v>847</v>
      </c>
      <c r="I957" s="70" t="str">
        <f>VLOOKUP(A957,EMPRESAS!$A$1:$I$245,9,0)</f>
        <v>MAGDALENA</v>
      </c>
      <c r="J957" s="71">
        <v>1</v>
      </c>
      <c r="K957" s="71" t="str">
        <f>VLOOKUP(J957,AUXILIAR_TIPO_ASEGURADORA!$A$2:$B$19,2,0)</f>
        <v>PREVISORA</v>
      </c>
      <c r="L957" s="71">
        <v>3000221</v>
      </c>
      <c r="M957" s="72">
        <v>43819</v>
      </c>
      <c r="N957" s="71">
        <v>1005662</v>
      </c>
      <c r="O957" s="72">
        <v>43819</v>
      </c>
      <c r="P957" s="71"/>
      <c r="Q957" s="71"/>
      <c r="T957" t="str">
        <f t="shared" ca="1" si="49"/>
        <v>Vencida</v>
      </c>
      <c r="U957">
        <f t="shared" ca="1" si="50"/>
        <v>829</v>
      </c>
      <c r="V957" t="str">
        <f t="shared" ca="1" si="51"/>
        <v xml:space="preserve"> </v>
      </c>
    </row>
    <row r="958" spans="1:22">
      <c r="A958" s="3">
        <v>9006003376</v>
      </c>
      <c r="B958" s="30" t="str">
        <f>VLOOKUP(A958,EMPRESAS!$A$1:$B$245,2,0)</f>
        <v>FLUVIALES DE COLOMBIA S.A.S.</v>
      </c>
      <c r="C958" s="2" t="str">
        <f>VLOOKUP(A958,EMPRESAS!$A$1:$C$245,3,0)</f>
        <v xml:space="preserve">Carga General </v>
      </c>
      <c r="D958" s="23" t="s">
        <v>1677</v>
      </c>
      <c r="E958" s="125">
        <v>82</v>
      </c>
      <c r="F958" s="60" t="s">
        <v>651</v>
      </c>
      <c r="G958" s="60">
        <v>544</v>
      </c>
      <c r="H958" s="60" t="s">
        <v>847</v>
      </c>
      <c r="I958" s="70" t="str">
        <f>VLOOKUP(A958,EMPRESAS!$A$1:$I$245,9,0)</f>
        <v>MAGDALENA</v>
      </c>
      <c r="J958" s="71">
        <v>1</v>
      </c>
      <c r="K958" s="71" t="str">
        <f>VLOOKUP(J958,AUXILIAR_TIPO_ASEGURADORA!$A$2:$B$19,2,0)</f>
        <v>PREVISORA</v>
      </c>
      <c r="L958" s="71">
        <v>3000221</v>
      </c>
      <c r="M958" s="72">
        <v>43819</v>
      </c>
      <c r="N958" s="71">
        <v>1005662</v>
      </c>
      <c r="O958" s="72">
        <v>43819</v>
      </c>
      <c r="P958" s="71"/>
      <c r="Q958" s="71"/>
      <c r="T958" t="str">
        <f t="shared" ca="1" si="49"/>
        <v>Vencida</v>
      </c>
      <c r="U958">
        <f t="shared" ca="1" si="50"/>
        <v>829</v>
      </c>
      <c r="V958" t="str">
        <f t="shared" ca="1" si="51"/>
        <v xml:space="preserve"> </v>
      </c>
    </row>
    <row r="959" spans="1:22">
      <c r="A959" s="3">
        <v>9006003376</v>
      </c>
      <c r="B959" s="30" t="str">
        <f>VLOOKUP(A959,EMPRESAS!$A$1:$B$245,2,0)</f>
        <v>FLUVIALES DE COLOMBIA S.A.S.</v>
      </c>
      <c r="C959" s="2" t="str">
        <f>VLOOKUP(A959,EMPRESAS!$A$1:$C$245,3,0)</f>
        <v xml:space="preserve">Carga General </v>
      </c>
      <c r="D959" s="23" t="s">
        <v>1678</v>
      </c>
      <c r="E959" s="60">
        <v>370</v>
      </c>
      <c r="F959" s="60" t="s">
        <v>651</v>
      </c>
      <c r="G959" s="60">
        <v>1091</v>
      </c>
      <c r="H959" s="60" t="s">
        <v>847</v>
      </c>
      <c r="I959" s="70" t="str">
        <f>VLOOKUP(A959,EMPRESAS!$A$1:$I$245,9,0)</f>
        <v>MAGDALENA</v>
      </c>
      <c r="J959" s="77">
        <v>1</v>
      </c>
      <c r="K959" s="71" t="str">
        <f>VLOOKUP(J959,AUXILIAR_TIPO_ASEGURADORA!$A$2:$B$19,2,0)</f>
        <v>PREVISORA</v>
      </c>
      <c r="L959" s="71">
        <v>3000221</v>
      </c>
      <c r="M959" s="72">
        <v>43819</v>
      </c>
      <c r="N959" s="71">
        <v>1005662</v>
      </c>
      <c r="O959" s="72">
        <v>43819</v>
      </c>
      <c r="P959" s="71"/>
      <c r="Q959" s="71"/>
      <c r="T959" t="str">
        <f t="shared" ca="1" si="49"/>
        <v>Vencida</v>
      </c>
      <c r="U959">
        <f t="shared" ca="1" si="50"/>
        <v>829</v>
      </c>
      <c r="V959" t="str">
        <f t="shared" ca="1" si="51"/>
        <v xml:space="preserve"> </v>
      </c>
    </row>
    <row r="960" spans="1:22">
      <c r="A960" s="3">
        <v>9007784648</v>
      </c>
      <c r="B960" s="30" t="str">
        <f>VLOOKUP(A960,EMPRESAS!$A$1:$B$245,2,0)</f>
        <v>NAVIERA FLUVIAL LA DIOSA S.A.S.</v>
      </c>
      <c r="C960" s="2" t="str">
        <f>VLOOKUP(A960,EMPRESAS!$A$1:$C$245,3,0)</f>
        <v xml:space="preserve">Carga General </v>
      </c>
      <c r="D960" s="22" t="s">
        <v>1203</v>
      </c>
      <c r="E960" s="60">
        <v>40420156</v>
      </c>
      <c r="F960" s="60" t="s">
        <v>959</v>
      </c>
      <c r="G960" s="60">
        <v>18</v>
      </c>
      <c r="H960" s="60" t="s">
        <v>841</v>
      </c>
      <c r="I960" s="70" t="str">
        <f>VLOOKUP(A960,EMPRESAS!$A$1:$I$245,9,0)</f>
        <v>CAGUAN</v>
      </c>
      <c r="J960" s="77">
        <v>1</v>
      </c>
      <c r="K960" s="71" t="str">
        <f>VLOOKUP(J960,AUXILIAR_TIPO_ASEGURADORA!$A$2:$B$19,2,0)</f>
        <v>PREVISORA</v>
      </c>
      <c r="L960" s="77">
        <v>3000118</v>
      </c>
      <c r="M960" s="78">
        <v>43784</v>
      </c>
      <c r="N960" s="77">
        <v>1004713</v>
      </c>
      <c r="O960" s="78">
        <v>43784</v>
      </c>
      <c r="P960" s="71"/>
      <c r="Q960" s="71"/>
      <c r="T960" t="str">
        <f t="shared" ca="1" si="49"/>
        <v>Vencida</v>
      </c>
      <c r="U960">
        <f t="shared" ca="1" si="50"/>
        <v>864</v>
      </c>
      <c r="V960" t="str">
        <f t="shared" ca="1" si="51"/>
        <v xml:space="preserve"> </v>
      </c>
    </row>
    <row r="961" spans="1:22">
      <c r="A961" s="3">
        <v>9007784648</v>
      </c>
      <c r="B961" s="30" t="str">
        <f>VLOOKUP(A961,EMPRESAS!$A$1:$B$245,2,0)</f>
        <v>NAVIERA FLUVIAL LA DIOSA S.A.S.</v>
      </c>
      <c r="C961" s="2" t="str">
        <f>VLOOKUP(A961,EMPRESAS!$A$1:$C$245,3,0)</f>
        <v xml:space="preserve">Carga General </v>
      </c>
      <c r="D961" s="22" t="s">
        <v>1679</v>
      </c>
      <c r="E961" s="60">
        <v>40321536</v>
      </c>
      <c r="F961" s="60" t="s">
        <v>959</v>
      </c>
      <c r="G961" s="60">
        <v>25</v>
      </c>
      <c r="H961" s="60" t="s">
        <v>841</v>
      </c>
      <c r="I961" s="70" t="str">
        <f>VLOOKUP(A961,EMPRESAS!$A$1:$I$245,9,0)</f>
        <v>CAGUAN</v>
      </c>
      <c r="J961" s="77">
        <v>1</v>
      </c>
      <c r="K961" s="71" t="str">
        <f>VLOOKUP(J961,AUXILIAR_TIPO_ASEGURADORA!$A$2:$B$19,2,0)</f>
        <v>PREVISORA</v>
      </c>
      <c r="L961" s="77">
        <v>3000118</v>
      </c>
      <c r="M961" s="78">
        <v>43784</v>
      </c>
      <c r="N961" s="77">
        <v>1004713</v>
      </c>
      <c r="O961" s="78">
        <v>43784</v>
      </c>
      <c r="P961" s="71"/>
      <c r="Q961" s="71"/>
      <c r="T961" t="str">
        <f t="shared" ca="1" si="49"/>
        <v>Vencida</v>
      </c>
      <c r="U961">
        <f t="shared" ca="1" si="50"/>
        <v>864</v>
      </c>
      <c r="V961" t="str">
        <f t="shared" ca="1" si="51"/>
        <v xml:space="preserve"> </v>
      </c>
    </row>
    <row r="962" spans="1:22">
      <c r="A962" s="3">
        <v>9007784648</v>
      </c>
      <c r="B962" s="30" t="str">
        <f>VLOOKUP(A962,EMPRESAS!$A$1:$B$245,2,0)</f>
        <v>NAVIERA FLUVIAL LA DIOSA S.A.S.</v>
      </c>
      <c r="C962" s="2" t="str">
        <f>VLOOKUP(A962,EMPRESAS!$A$1:$C$245,3,0)</f>
        <v xml:space="preserve">Carga General </v>
      </c>
      <c r="D962" s="22" t="s">
        <v>1680</v>
      </c>
      <c r="E962" s="60">
        <v>40321495</v>
      </c>
      <c r="F962" s="60" t="s">
        <v>959</v>
      </c>
      <c r="G962" s="60">
        <v>40</v>
      </c>
      <c r="H962" s="60" t="s">
        <v>841</v>
      </c>
      <c r="I962" s="70" t="str">
        <f>VLOOKUP(A962,EMPRESAS!$A$1:$I$245,9,0)</f>
        <v>CAGUAN</v>
      </c>
      <c r="J962" s="77">
        <v>1</v>
      </c>
      <c r="K962" s="71" t="str">
        <f>VLOOKUP(J962,AUXILIAR_TIPO_ASEGURADORA!$A$2:$B$19,2,0)</f>
        <v>PREVISORA</v>
      </c>
      <c r="L962" s="77">
        <v>3000118</v>
      </c>
      <c r="M962" s="78">
        <v>43784</v>
      </c>
      <c r="N962" s="77">
        <v>1004713</v>
      </c>
      <c r="O962" s="78">
        <v>43784</v>
      </c>
      <c r="P962" s="71"/>
      <c r="Q962" s="71"/>
      <c r="T962" t="str">
        <f t="shared" ca="1" si="49"/>
        <v>Vencida</v>
      </c>
      <c r="U962">
        <f t="shared" ca="1" si="50"/>
        <v>864</v>
      </c>
      <c r="V962" t="str">
        <f t="shared" ca="1" si="51"/>
        <v xml:space="preserve"> </v>
      </c>
    </row>
    <row r="963" spans="1:22">
      <c r="A963" s="3">
        <v>9007784648</v>
      </c>
      <c r="B963" s="30" t="str">
        <f>VLOOKUP(A963,EMPRESAS!$A$1:$B$245,2,0)</f>
        <v>NAVIERA FLUVIAL LA DIOSA S.A.S.</v>
      </c>
      <c r="C963" s="2" t="str">
        <f>VLOOKUP(A963,EMPRESAS!$A$1:$C$245,3,0)</f>
        <v xml:space="preserve">Carga General </v>
      </c>
      <c r="D963" s="22" t="s">
        <v>1681</v>
      </c>
      <c r="E963" s="60">
        <v>40321612</v>
      </c>
      <c r="F963" s="60" t="s">
        <v>959</v>
      </c>
      <c r="G963" s="60">
        <v>25</v>
      </c>
      <c r="H963" s="60" t="s">
        <v>841</v>
      </c>
      <c r="I963" s="70" t="str">
        <f>VLOOKUP(A963,EMPRESAS!$A$1:$I$245,9,0)</f>
        <v>CAGUAN</v>
      </c>
      <c r="J963" s="77">
        <v>1</v>
      </c>
      <c r="K963" s="71" t="str">
        <f>VLOOKUP(J963,AUXILIAR_TIPO_ASEGURADORA!$A$2:$B$19,2,0)</f>
        <v>PREVISORA</v>
      </c>
      <c r="L963" s="77">
        <v>3000118</v>
      </c>
      <c r="M963" s="78">
        <v>43784</v>
      </c>
      <c r="N963" s="77">
        <v>1004713</v>
      </c>
      <c r="O963" s="78">
        <v>43784</v>
      </c>
      <c r="P963" s="71"/>
      <c r="Q963" s="71"/>
      <c r="T963" t="str">
        <f t="shared" ca="1" si="49"/>
        <v>Vencida</v>
      </c>
      <c r="U963">
        <f t="shared" ca="1" si="50"/>
        <v>864</v>
      </c>
      <c r="V963" t="str">
        <f t="shared" ca="1" si="51"/>
        <v xml:space="preserve"> </v>
      </c>
    </row>
    <row r="964" spans="1:22">
      <c r="A964" s="3">
        <v>9007784648</v>
      </c>
      <c r="B964" s="30" t="str">
        <f>VLOOKUP(A964,EMPRESAS!$A$1:$B$245,2,0)</f>
        <v>NAVIERA FLUVIAL LA DIOSA S.A.S.</v>
      </c>
      <c r="C964" s="2" t="str">
        <f>VLOOKUP(A964,EMPRESAS!$A$1:$C$245,3,0)</f>
        <v xml:space="preserve">Carga General </v>
      </c>
      <c r="D964" s="22" t="s">
        <v>1682</v>
      </c>
      <c r="E964" s="60">
        <v>51364</v>
      </c>
      <c r="F964" s="60" t="s">
        <v>959</v>
      </c>
      <c r="G964" s="60">
        <v>40</v>
      </c>
      <c r="H964" s="60" t="s">
        <v>841</v>
      </c>
      <c r="I964" s="70" t="str">
        <f>VLOOKUP(A964,EMPRESAS!$A$1:$I$245,9,0)</f>
        <v>CAGUAN</v>
      </c>
      <c r="J964" s="77">
        <v>1</v>
      </c>
      <c r="K964" s="71" t="str">
        <f>VLOOKUP(J964,AUXILIAR_TIPO_ASEGURADORA!$A$2:$B$19,2,0)</f>
        <v>PREVISORA</v>
      </c>
      <c r="L964" s="77">
        <v>3000118</v>
      </c>
      <c r="M964" s="78">
        <v>43784</v>
      </c>
      <c r="N964" s="77">
        <v>1004713</v>
      </c>
      <c r="O964" s="78">
        <v>43784</v>
      </c>
      <c r="P964" s="71"/>
      <c r="Q964" s="71"/>
      <c r="T964" t="str">
        <f t="shared" ca="1" si="49"/>
        <v>Vencida</v>
      </c>
      <c r="U964">
        <f t="shared" ca="1" si="50"/>
        <v>864</v>
      </c>
      <c r="V964" t="str">
        <f t="shared" ca="1" si="51"/>
        <v xml:space="preserve"> </v>
      </c>
    </row>
    <row r="965" spans="1:22">
      <c r="A965" s="3">
        <v>9007784648</v>
      </c>
      <c r="B965" s="30" t="str">
        <f>VLOOKUP(A965,EMPRESAS!$A$1:$B$245,2,0)</f>
        <v>NAVIERA FLUVIAL LA DIOSA S.A.S.</v>
      </c>
      <c r="C965" s="2" t="str">
        <f>VLOOKUP(A965,EMPRESAS!$A$1:$C$245,3,0)</f>
        <v xml:space="preserve">Carga General </v>
      </c>
      <c r="D965" s="22" t="s">
        <v>1683</v>
      </c>
      <c r="E965" s="60">
        <v>40420771</v>
      </c>
      <c r="F965" s="60" t="s">
        <v>651</v>
      </c>
      <c r="G965" s="60">
        <v>28</v>
      </c>
      <c r="H965" s="60" t="s">
        <v>841</v>
      </c>
      <c r="I965" s="70" t="str">
        <f>VLOOKUP(A965,EMPRESAS!$A$1:$I$245,9,0)</f>
        <v>CAGUAN</v>
      </c>
      <c r="J965" s="77">
        <v>1</v>
      </c>
      <c r="K965" s="71" t="str">
        <f>VLOOKUP(J965,AUXILIAR_TIPO_ASEGURADORA!$A$2:$B$19,2,0)</f>
        <v>PREVISORA</v>
      </c>
      <c r="L965" s="77">
        <v>3000118</v>
      </c>
      <c r="M965" s="78">
        <v>43784</v>
      </c>
      <c r="N965" s="77">
        <v>1004713</v>
      </c>
      <c r="O965" s="78">
        <v>43784</v>
      </c>
      <c r="P965" s="71"/>
      <c r="Q965" s="71"/>
      <c r="T965" t="str">
        <f t="shared" ref="T965:T1033" ca="1" si="52">IF(O965&lt;$Y$1,"Vencida","Vigente")</f>
        <v>Vencida</v>
      </c>
      <c r="U965">
        <f t="shared" ref="U965:U1033" ca="1" si="53">$Y$1-O965</f>
        <v>864</v>
      </c>
      <c r="V965" t="str">
        <f t="shared" ca="1" si="51"/>
        <v xml:space="preserve"> </v>
      </c>
    </row>
    <row r="966" spans="1:22">
      <c r="A966" s="3">
        <v>9007784648</v>
      </c>
      <c r="B966" s="30" t="str">
        <f>VLOOKUP(A966,EMPRESAS!$A$1:$B$245,2,0)</f>
        <v>NAVIERA FLUVIAL LA DIOSA S.A.S.</v>
      </c>
      <c r="C966" s="2" t="str">
        <f>VLOOKUP(A966,EMPRESAS!$A$1:$C$245,3,0)</f>
        <v xml:space="preserve">Carga General </v>
      </c>
      <c r="D966" s="22" t="s">
        <v>1521</v>
      </c>
      <c r="E966" s="60">
        <v>40420829</v>
      </c>
      <c r="F966" s="60" t="s">
        <v>651</v>
      </c>
      <c r="G966" s="60">
        <v>105</v>
      </c>
      <c r="H966" s="60" t="s">
        <v>841</v>
      </c>
      <c r="I966" s="70" t="str">
        <f>VLOOKUP(A966,EMPRESAS!$A$1:$I$245,9,0)</f>
        <v>CAGUAN</v>
      </c>
      <c r="J966" s="77">
        <v>1</v>
      </c>
      <c r="K966" s="71" t="str">
        <f>VLOOKUP(J966,AUXILIAR_TIPO_ASEGURADORA!$A$2:$B$19,2,0)</f>
        <v>PREVISORA</v>
      </c>
      <c r="L966" s="77">
        <v>3000118</v>
      </c>
      <c r="M966" s="78">
        <v>43784</v>
      </c>
      <c r="N966" s="77">
        <v>1004713</v>
      </c>
      <c r="O966" s="78">
        <v>43784</v>
      </c>
      <c r="P966" s="71"/>
      <c r="Q966" s="71"/>
      <c r="T966" t="str">
        <f t="shared" ca="1" si="52"/>
        <v>Vencida</v>
      </c>
      <c r="U966">
        <f t="shared" ca="1" si="53"/>
        <v>864</v>
      </c>
      <c r="V966" t="str">
        <f t="shared" ca="1" si="51"/>
        <v xml:space="preserve"> </v>
      </c>
    </row>
    <row r="967" spans="1:22">
      <c r="A967" s="3">
        <v>9007784648</v>
      </c>
      <c r="B967" s="30" t="str">
        <f>VLOOKUP(A967,EMPRESAS!$A$1:$B$245,2,0)</f>
        <v>NAVIERA FLUVIAL LA DIOSA S.A.S.</v>
      </c>
      <c r="C967" s="2" t="str">
        <f>VLOOKUP(A967,EMPRESAS!$A$1:$C$245,3,0)</f>
        <v xml:space="preserve">Carga General </v>
      </c>
      <c r="D967" s="22" t="s">
        <v>1684</v>
      </c>
      <c r="E967" s="60">
        <v>40321613</v>
      </c>
      <c r="F967" s="60" t="s">
        <v>959</v>
      </c>
      <c r="G967" s="60">
        <v>25</v>
      </c>
      <c r="H967" s="60" t="s">
        <v>841</v>
      </c>
      <c r="I967" s="70" t="str">
        <f>VLOOKUP(A967,EMPRESAS!$A$1:$I$245,9,0)</f>
        <v>CAGUAN</v>
      </c>
      <c r="J967" s="77">
        <v>1</v>
      </c>
      <c r="K967" s="71" t="str">
        <f>VLOOKUP(J967,AUXILIAR_TIPO_ASEGURADORA!$A$2:$B$19,2,0)</f>
        <v>PREVISORA</v>
      </c>
      <c r="L967" s="77">
        <v>3000118</v>
      </c>
      <c r="M967" s="78">
        <v>43784</v>
      </c>
      <c r="N967" s="77">
        <v>1004713</v>
      </c>
      <c r="O967" s="78">
        <v>43784</v>
      </c>
      <c r="P967" s="71"/>
      <c r="Q967" s="71"/>
      <c r="T967" t="str">
        <f t="shared" ca="1" si="52"/>
        <v>Vencida</v>
      </c>
      <c r="U967">
        <f t="shared" ca="1" si="53"/>
        <v>864</v>
      </c>
      <c r="V967" t="str">
        <f t="shared" ca="1" si="51"/>
        <v xml:space="preserve"> </v>
      </c>
    </row>
    <row r="968" spans="1:22">
      <c r="A968" s="3">
        <v>9007784648</v>
      </c>
      <c r="B968" s="30" t="str">
        <f>VLOOKUP(A968,EMPRESAS!$A$1:$B$245,2,0)</f>
        <v>NAVIERA FLUVIAL LA DIOSA S.A.S.</v>
      </c>
      <c r="C968" s="2" t="str">
        <f>VLOOKUP(A968,EMPRESAS!$A$1:$C$245,3,0)</f>
        <v xml:space="preserve">Carga General </v>
      </c>
      <c r="D968" s="22" t="s">
        <v>1685</v>
      </c>
      <c r="E968" s="60">
        <v>50593</v>
      </c>
      <c r="F968" s="60" t="s">
        <v>959</v>
      </c>
      <c r="G968" s="60">
        <v>22</v>
      </c>
      <c r="H968" s="60" t="s">
        <v>841</v>
      </c>
      <c r="I968" s="70" t="str">
        <f>VLOOKUP(A968,EMPRESAS!$A$1:$I$245,9,0)</f>
        <v>CAGUAN</v>
      </c>
      <c r="J968" s="77">
        <v>1</v>
      </c>
      <c r="K968" s="71" t="str">
        <f>VLOOKUP(J968,AUXILIAR_TIPO_ASEGURADORA!$A$2:$B$19,2,0)</f>
        <v>PREVISORA</v>
      </c>
      <c r="L968" s="77">
        <v>3000118</v>
      </c>
      <c r="M968" s="78">
        <v>43784</v>
      </c>
      <c r="N968" s="77">
        <v>1004713</v>
      </c>
      <c r="O968" s="78">
        <v>43784</v>
      </c>
      <c r="P968" s="71"/>
      <c r="Q968" s="71"/>
      <c r="T968" t="str">
        <f t="shared" ca="1" si="52"/>
        <v>Vencida</v>
      </c>
      <c r="U968">
        <f t="shared" ca="1" si="53"/>
        <v>864</v>
      </c>
      <c r="V968" t="str">
        <f t="shared" ca="1" si="51"/>
        <v xml:space="preserve"> </v>
      </c>
    </row>
    <row r="969" spans="1:22">
      <c r="A969" s="3">
        <v>9007784648</v>
      </c>
      <c r="B969" s="30" t="str">
        <f>VLOOKUP(A969,EMPRESAS!$A$1:$B$245,2,0)</f>
        <v>NAVIERA FLUVIAL LA DIOSA S.A.S.</v>
      </c>
      <c r="C969" s="2" t="str">
        <f>VLOOKUP(A969,EMPRESAS!$A$1:$C$245,3,0)</f>
        <v xml:space="preserve">Carga General </v>
      </c>
      <c r="D969" s="22" t="s">
        <v>1686</v>
      </c>
      <c r="E969" s="60">
        <v>40321581</v>
      </c>
      <c r="F969" s="60" t="s">
        <v>959</v>
      </c>
      <c r="G969" s="60">
        <v>25</v>
      </c>
      <c r="H969" s="60" t="s">
        <v>841</v>
      </c>
      <c r="I969" s="70" t="str">
        <f>VLOOKUP(A969,EMPRESAS!$A$1:$I$245,9,0)</f>
        <v>CAGUAN</v>
      </c>
      <c r="J969" s="77">
        <v>1</v>
      </c>
      <c r="K969" s="71" t="str">
        <f>VLOOKUP(J969,AUXILIAR_TIPO_ASEGURADORA!$A$2:$B$19,2,0)</f>
        <v>PREVISORA</v>
      </c>
      <c r="L969" s="77">
        <v>3000118</v>
      </c>
      <c r="M969" s="78">
        <v>43784</v>
      </c>
      <c r="N969" s="77">
        <v>1004713</v>
      </c>
      <c r="O969" s="78">
        <v>43784</v>
      </c>
      <c r="P969" s="71"/>
      <c r="Q969" s="71"/>
      <c r="T969" t="str">
        <f t="shared" ca="1" si="52"/>
        <v>Vencida</v>
      </c>
      <c r="U969">
        <f t="shared" ca="1" si="53"/>
        <v>864</v>
      </c>
      <c r="V969" t="str">
        <f t="shared" ca="1" si="51"/>
        <v xml:space="preserve"> </v>
      </c>
    </row>
    <row r="970" spans="1:22">
      <c r="A970" s="3">
        <v>9007784648</v>
      </c>
      <c r="B970" s="30" t="str">
        <f>VLOOKUP(A970,EMPRESAS!$A$1:$B$245,2,0)</f>
        <v>NAVIERA FLUVIAL LA DIOSA S.A.S.</v>
      </c>
      <c r="C970" s="2" t="str">
        <f>VLOOKUP(A970,EMPRESAS!$A$1:$C$245,3,0)</f>
        <v xml:space="preserve">Carga General </v>
      </c>
      <c r="D970" s="22" t="s">
        <v>1687</v>
      </c>
      <c r="E970" s="60">
        <v>40420838</v>
      </c>
      <c r="F970" s="60" t="s">
        <v>959</v>
      </c>
      <c r="G970" s="60">
        <v>33</v>
      </c>
      <c r="H970" s="60" t="s">
        <v>841</v>
      </c>
      <c r="I970" s="70" t="str">
        <f>VLOOKUP(A970,EMPRESAS!$A$1:$I$245,9,0)</f>
        <v>CAGUAN</v>
      </c>
      <c r="J970" s="77">
        <v>1</v>
      </c>
      <c r="K970" s="71" t="str">
        <f>VLOOKUP(J970,AUXILIAR_TIPO_ASEGURADORA!$A$2:$B$19,2,0)</f>
        <v>PREVISORA</v>
      </c>
      <c r="L970" s="77">
        <v>3000118</v>
      </c>
      <c r="M970" s="78">
        <v>43784</v>
      </c>
      <c r="N970" s="77">
        <v>1004713</v>
      </c>
      <c r="O970" s="78">
        <v>43784</v>
      </c>
      <c r="P970" s="71"/>
      <c r="Q970" s="71"/>
      <c r="T970" t="str">
        <f t="shared" ca="1" si="52"/>
        <v>Vencida</v>
      </c>
      <c r="U970">
        <f t="shared" ca="1" si="53"/>
        <v>864</v>
      </c>
      <c r="V970" t="str">
        <f t="shared" ca="1" si="51"/>
        <v xml:space="preserve"> </v>
      </c>
    </row>
    <row r="971" spans="1:22">
      <c r="A971" s="3">
        <v>9007784648</v>
      </c>
      <c r="B971" s="30" t="str">
        <f>VLOOKUP(A971,EMPRESAS!$A$1:$B$245,2,0)</f>
        <v>NAVIERA FLUVIAL LA DIOSA S.A.S.</v>
      </c>
      <c r="C971" s="2" t="str">
        <f>VLOOKUP(A971,EMPRESAS!$A$1:$C$245,3,0)</f>
        <v xml:space="preserve">Carga General </v>
      </c>
      <c r="D971" s="22" t="s">
        <v>1688</v>
      </c>
      <c r="E971" s="60">
        <v>40420218</v>
      </c>
      <c r="F971" s="60" t="s">
        <v>651</v>
      </c>
      <c r="G971" s="60">
        <v>19</v>
      </c>
      <c r="H971" s="60" t="s">
        <v>841</v>
      </c>
      <c r="I971" s="70" t="str">
        <f>VLOOKUP(A971,EMPRESAS!$A$1:$I$245,9,0)</f>
        <v>CAGUAN</v>
      </c>
      <c r="J971" s="77">
        <v>1</v>
      </c>
      <c r="K971" s="71" t="str">
        <f>VLOOKUP(J971,AUXILIAR_TIPO_ASEGURADORA!$A$2:$B$19,2,0)</f>
        <v>PREVISORA</v>
      </c>
      <c r="L971" s="77">
        <v>3000118</v>
      </c>
      <c r="M971" s="78">
        <v>43784</v>
      </c>
      <c r="N971" s="77">
        <v>1004713</v>
      </c>
      <c r="O971" s="78">
        <v>43784</v>
      </c>
      <c r="P971" s="71"/>
      <c r="Q971" s="71"/>
      <c r="T971" t="str">
        <f t="shared" ca="1" si="52"/>
        <v>Vencida</v>
      </c>
      <c r="U971">
        <f t="shared" ca="1" si="53"/>
        <v>864</v>
      </c>
      <c r="V971" t="str">
        <f t="shared" ca="1" si="51"/>
        <v xml:space="preserve"> </v>
      </c>
    </row>
    <row r="972" spans="1:22">
      <c r="A972" s="3">
        <v>9007784648</v>
      </c>
      <c r="B972" s="30" t="str">
        <f>VLOOKUP(A972,EMPRESAS!$A$1:$B$245,2,0)</f>
        <v>NAVIERA FLUVIAL LA DIOSA S.A.S.</v>
      </c>
      <c r="C972" s="2" t="str">
        <f>VLOOKUP(A972,EMPRESAS!$A$1:$C$245,3,0)</f>
        <v xml:space="preserve">Carga General </v>
      </c>
      <c r="D972" s="22" t="s">
        <v>1689</v>
      </c>
      <c r="E972" s="60">
        <v>40321691</v>
      </c>
      <c r="F972" s="60" t="s">
        <v>959</v>
      </c>
      <c r="G972" s="60">
        <v>28</v>
      </c>
      <c r="H972" s="60" t="s">
        <v>841</v>
      </c>
      <c r="I972" s="70" t="str">
        <f>VLOOKUP(A972,EMPRESAS!$A$1:$I$245,9,0)</f>
        <v>CAGUAN</v>
      </c>
      <c r="J972" s="77">
        <v>1</v>
      </c>
      <c r="K972" s="71" t="str">
        <f>VLOOKUP(J972,AUXILIAR_TIPO_ASEGURADORA!$A$2:$B$19,2,0)</f>
        <v>PREVISORA</v>
      </c>
      <c r="L972" s="77">
        <v>3000118</v>
      </c>
      <c r="M972" s="78">
        <v>43784</v>
      </c>
      <c r="N972" s="77">
        <v>1004713</v>
      </c>
      <c r="O972" s="78">
        <v>43784</v>
      </c>
      <c r="P972" s="71"/>
      <c r="Q972" s="71"/>
      <c r="T972" t="str">
        <f t="shared" ca="1" si="52"/>
        <v>Vencida</v>
      </c>
      <c r="U972">
        <f t="shared" ca="1" si="53"/>
        <v>864</v>
      </c>
      <c r="V972" t="str">
        <f t="shared" ca="1" si="51"/>
        <v xml:space="preserve"> </v>
      </c>
    </row>
    <row r="973" spans="1:22">
      <c r="A973" s="3">
        <v>9007784648</v>
      </c>
      <c r="B973" s="30" t="str">
        <f>VLOOKUP(A973,EMPRESAS!$A$1:$B$245,2,0)</f>
        <v>NAVIERA FLUVIAL LA DIOSA S.A.S.</v>
      </c>
      <c r="C973" s="2" t="str">
        <f>VLOOKUP(A973,EMPRESAS!$A$1:$C$245,3,0)</f>
        <v xml:space="preserve">Carga General </v>
      </c>
      <c r="D973" s="22" t="s">
        <v>1690</v>
      </c>
      <c r="E973" s="60">
        <v>40420851</v>
      </c>
      <c r="F973" s="60" t="s">
        <v>959</v>
      </c>
      <c r="G973" s="60">
        <v>20</v>
      </c>
      <c r="H973" s="60" t="s">
        <v>841</v>
      </c>
      <c r="I973" s="70" t="str">
        <f>VLOOKUP(A973,EMPRESAS!$A$1:$I$245,9,0)</f>
        <v>CAGUAN</v>
      </c>
      <c r="J973" s="77">
        <v>1</v>
      </c>
      <c r="K973" s="71" t="str">
        <f>VLOOKUP(J973,AUXILIAR_TIPO_ASEGURADORA!$A$2:$B$19,2,0)</f>
        <v>PREVISORA</v>
      </c>
      <c r="L973" s="77">
        <v>3000118</v>
      </c>
      <c r="M973" s="78">
        <v>43784</v>
      </c>
      <c r="N973" s="77">
        <v>1004713</v>
      </c>
      <c r="O973" s="78">
        <v>43784</v>
      </c>
      <c r="P973" s="71"/>
      <c r="Q973" s="71"/>
      <c r="T973" t="str">
        <f t="shared" ca="1" si="52"/>
        <v>Vencida</v>
      </c>
      <c r="U973">
        <f t="shared" ca="1" si="53"/>
        <v>864</v>
      </c>
      <c r="V973" t="str">
        <f t="shared" ca="1" si="51"/>
        <v xml:space="preserve"> </v>
      </c>
    </row>
    <row r="974" spans="1:22">
      <c r="A974" s="3">
        <v>9007784648</v>
      </c>
      <c r="B974" s="30" t="str">
        <f>VLOOKUP(A974,EMPRESAS!$A$1:$B$245,2,0)</f>
        <v>NAVIERA FLUVIAL LA DIOSA S.A.S.</v>
      </c>
      <c r="C974" s="2" t="str">
        <f>VLOOKUP(A974,EMPRESAS!$A$1:$C$245,3,0)</f>
        <v xml:space="preserve">Carga General </v>
      </c>
      <c r="D974" s="22" t="s">
        <v>1691</v>
      </c>
      <c r="E974" s="60">
        <v>40321511</v>
      </c>
      <c r="F974" s="60" t="s">
        <v>959</v>
      </c>
      <c r="G974" s="60">
        <v>18</v>
      </c>
      <c r="H974" s="60" t="s">
        <v>841</v>
      </c>
      <c r="I974" s="70" t="str">
        <f>VLOOKUP(A974,EMPRESAS!$A$1:$I$245,9,0)</f>
        <v>CAGUAN</v>
      </c>
      <c r="J974" s="77">
        <v>1</v>
      </c>
      <c r="K974" s="71" t="str">
        <f>VLOOKUP(J974,AUXILIAR_TIPO_ASEGURADORA!$A$2:$B$19,2,0)</f>
        <v>PREVISORA</v>
      </c>
      <c r="L974" s="77">
        <v>3000118</v>
      </c>
      <c r="M974" s="78">
        <v>43784</v>
      </c>
      <c r="N974" s="77">
        <v>1004713</v>
      </c>
      <c r="O974" s="78">
        <v>43784</v>
      </c>
      <c r="P974" s="71"/>
      <c r="Q974" s="71"/>
      <c r="T974" t="str">
        <f t="shared" ca="1" si="52"/>
        <v>Vencida</v>
      </c>
      <c r="U974">
        <f t="shared" ca="1" si="53"/>
        <v>864</v>
      </c>
      <c r="V974" t="str">
        <f t="shared" ca="1" si="51"/>
        <v xml:space="preserve"> </v>
      </c>
    </row>
    <row r="975" spans="1:22">
      <c r="A975" s="3">
        <v>9007784648</v>
      </c>
      <c r="B975" s="30" t="str">
        <f>VLOOKUP(A975,EMPRESAS!$A$1:$B$245,2,0)</f>
        <v>NAVIERA FLUVIAL LA DIOSA S.A.S.</v>
      </c>
      <c r="C975" s="2" t="str">
        <f>VLOOKUP(A975,EMPRESAS!$A$1:$C$245,3,0)</f>
        <v xml:space="preserve">Carga General </v>
      </c>
      <c r="D975" s="22" t="s">
        <v>1370</v>
      </c>
      <c r="E975" s="60">
        <v>40420856</v>
      </c>
      <c r="F975" s="60" t="s">
        <v>959</v>
      </c>
      <c r="G975" s="60">
        <v>19</v>
      </c>
      <c r="H975" s="60" t="s">
        <v>841</v>
      </c>
      <c r="I975" s="70" t="str">
        <f>VLOOKUP(A975,EMPRESAS!$A$1:$I$245,9,0)</f>
        <v>CAGUAN</v>
      </c>
      <c r="J975" s="77">
        <v>1</v>
      </c>
      <c r="K975" s="71" t="str">
        <f>VLOOKUP(J975,AUXILIAR_TIPO_ASEGURADORA!$A$2:$B$19,2,0)</f>
        <v>PREVISORA</v>
      </c>
      <c r="L975" s="77">
        <v>3000118</v>
      </c>
      <c r="M975" s="78">
        <v>43784</v>
      </c>
      <c r="N975" s="77">
        <v>1004713</v>
      </c>
      <c r="O975" s="78">
        <v>43784</v>
      </c>
      <c r="P975" s="71"/>
      <c r="Q975" s="71"/>
      <c r="T975" t="str">
        <f t="shared" ca="1" si="52"/>
        <v>Vencida</v>
      </c>
      <c r="U975">
        <f t="shared" ca="1" si="53"/>
        <v>864</v>
      </c>
      <c r="V975" t="str">
        <f t="shared" ca="1" si="51"/>
        <v xml:space="preserve"> </v>
      </c>
    </row>
    <row r="976" spans="1:22">
      <c r="A976" s="3">
        <v>9007784648</v>
      </c>
      <c r="B976" s="30" t="str">
        <f>VLOOKUP(A976,EMPRESAS!$A$1:$B$245,2,0)</f>
        <v>NAVIERA FLUVIAL LA DIOSA S.A.S.</v>
      </c>
      <c r="C976" s="2" t="str">
        <f>VLOOKUP(A976,EMPRESAS!$A$1:$C$245,3,0)</f>
        <v xml:space="preserve">Carga General </v>
      </c>
      <c r="D976" s="22" t="s">
        <v>1692</v>
      </c>
      <c r="E976" s="60">
        <v>40420865</v>
      </c>
      <c r="F976" s="60" t="s">
        <v>959</v>
      </c>
      <c r="G976" s="60">
        <v>20</v>
      </c>
      <c r="H976" s="60" t="s">
        <v>841</v>
      </c>
      <c r="I976" s="70" t="str">
        <f>VLOOKUP(A976,EMPRESAS!$A$1:$I$245,9,0)</f>
        <v>CAGUAN</v>
      </c>
      <c r="J976" s="77">
        <v>1</v>
      </c>
      <c r="K976" s="71" t="str">
        <f>VLOOKUP(J976,AUXILIAR_TIPO_ASEGURADORA!$A$2:$B$19,2,0)</f>
        <v>PREVISORA</v>
      </c>
      <c r="L976" s="77">
        <v>3000118</v>
      </c>
      <c r="M976" s="78">
        <v>43784</v>
      </c>
      <c r="N976" s="77">
        <v>1004713</v>
      </c>
      <c r="O976" s="78">
        <v>43784</v>
      </c>
      <c r="P976" s="71"/>
      <c r="Q976" s="71"/>
      <c r="T976" t="str">
        <f t="shared" ca="1" si="52"/>
        <v>Vencida</v>
      </c>
      <c r="U976">
        <f t="shared" ca="1" si="53"/>
        <v>864</v>
      </c>
      <c r="V976" t="str">
        <f t="shared" ca="1" si="51"/>
        <v xml:space="preserve"> </v>
      </c>
    </row>
    <row r="977" spans="1:22">
      <c r="A977" s="3" t="s">
        <v>432</v>
      </c>
      <c r="B977" s="30" t="str">
        <f>VLOOKUP(A977,EMPRESAS!$A$1:$B$245,2,0)</f>
        <v>NAVIERA FLUVIAL LA DIOSA S.A.S.</v>
      </c>
      <c r="C977" s="2" t="str">
        <f>VLOOKUP(A977,EMPRESAS!$A$1:$C$245,3,0)</f>
        <v>Mixto</v>
      </c>
      <c r="D977" s="152" t="s">
        <v>1693</v>
      </c>
      <c r="E977" s="153">
        <v>40420840</v>
      </c>
      <c r="F977" s="153" t="s">
        <v>882</v>
      </c>
      <c r="G977" s="153">
        <v>30</v>
      </c>
      <c r="H977" s="153" t="s">
        <v>841</v>
      </c>
      <c r="I977" s="70" t="str">
        <f>VLOOKUP(A977,EMPRESAS!$A$1:$I$245,9,0)</f>
        <v>CAGUAN</v>
      </c>
      <c r="J977" s="197">
        <v>1</v>
      </c>
      <c r="K977" s="71" t="str">
        <f>VLOOKUP(J977,AUXILIAR_TIPO_ASEGURADORA!$A$2:$B$19,2,0)</f>
        <v>PREVISORA</v>
      </c>
      <c r="L977" s="197">
        <v>3000148</v>
      </c>
      <c r="M977" s="218">
        <v>43979</v>
      </c>
      <c r="N977" s="197">
        <v>3000012</v>
      </c>
      <c r="O977" s="218">
        <v>43979</v>
      </c>
      <c r="P977" s="154"/>
      <c r="Q977" s="155"/>
      <c r="T977" t="str">
        <f t="shared" ca="1" si="52"/>
        <v>Vencida</v>
      </c>
      <c r="U977">
        <f t="shared" ca="1" si="53"/>
        <v>669</v>
      </c>
      <c r="V977" t="str">
        <f t="shared" ca="1" si="51"/>
        <v xml:space="preserve"> </v>
      </c>
    </row>
    <row r="978" spans="1:22" ht="15.75" thickBot="1">
      <c r="A978" s="3">
        <v>177081602</v>
      </c>
      <c r="B978" s="30" t="str">
        <f>VLOOKUP(A978,EMPRESAS!$A$1:$B$245,2,0)</f>
        <v>FERNANDEZ ABADIAS</v>
      </c>
      <c r="C978" s="2" t="str">
        <f>VLOOKUP(A978,EMPRESAS!$A$1:$C$245,3,0)</f>
        <v>Carga - Transbordo</v>
      </c>
      <c r="D978" s="395" t="s">
        <v>1694</v>
      </c>
      <c r="E978" s="396">
        <v>40410005</v>
      </c>
      <c r="F978" s="396" t="s">
        <v>957</v>
      </c>
      <c r="G978" s="396">
        <v>27.2</v>
      </c>
      <c r="H978" s="396" t="s">
        <v>619</v>
      </c>
      <c r="I978" s="70" t="str">
        <f>VLOOKUP(A978,EMPRESAS!$A$1:$I$245,9,0)</f>
        <v>CAGUAN</v>
      </c>
      <c r="J978" s="397">
        <v>1</v>
      </c>
      <c r="K978" s="71" t="str">
        <f>VLOOKUP(J978,AUXILIAR_TIPO_ASEGURADORA!$A$2:$B$19,2,0)</f>
        <v>PREVISORA</v>
      </c>
      <c r="L978" s="397">
        <v>3000161</v>
      </c>
      <c r="M978" s="398">
        <v>44112</v>
      </c>
      <c r="N978" s="397">
        <v>1005116</v>
      </c>
      <c r="O978" s="398">
        <v>44112</v>
      </c>
      <c r="P978" s="397"/>
      <c r="Q978" s="399"/>
      <c r="T978" t="str">
        <f t="shared" ca="1" si="52"/>
        <v>Vencida</v>
      </c>
      <c r="U978">
        <f t="shared" ca="1" si="53"/>
        <v>536</v>
      </c>
      <c r="V978" t="str">
        <f t="shared" ref="V978:V1059" ca="1" si="54">IF(U978=-$AA$1,"Proxima a vencer"," ")</f>
        <v xml:space="preserve"> </v>
      </c>
    </row>
    <row r="979" spans="1:22" ht="15.75" thickBot="1">
      <c r="A979" s="3">
        <v>9004887481</v>
      </c>
      <c r="B979" s="30" t="str">
        <f>VLOOKUP(A979,EMPRESAS!$A$1:$B$245,2,0)</f>
        <v>ASOCIACION DE TRANSPORTADORES FLUVIALES DEL CHAIRA "ASOTRANSCHAIRA"</v>
      </c>
      <c r="C979" s="2" t="str">
        <f>VLOOKUP(A979,EMPRESAS!$A$1:$C$245,3,0)</f>
        <v>Carga - Transbordo</v>
      </c>
      <c r="D979" s="371" t="s">
        <v>1695</v>
      </c>
      <c r="E979" s="377">
        <v>40420803</v>
      </c>
      <c r="F979" s="377" t="s">
        <v>651</v>
      </c>
      <c r="G979" s="377">
        <v>15</v>
      </c>
      <c r="H979" s="377" t="s">
        <v>619</v>
      </c>
      <c r="I979" s="70" t="str">
        <f>VLOOKUP(A979,EMPRESAS!$A$1:$I$245,9,0)</f>
        <v>CAGUAN</v>
      </c>
      <c r="J979" s="372">
        <v>1</v>
      </c>
      <c r="K979" s="71" t="str">
        <f>VLOOKUP(J979,AUXILIAR_TIPO_ASEGURADORA!$A$2:$B$19,2,0)</f>
        <v>PREVISORA</v>
      </c>
      <c r="L979" s="372">
        <v>3000160</v>
      </c>
      <c r="M979" s="375">
        <v>44101</v>
      </c>
      <c r="N979" s="372">
        <v>3000498</v>
      </c>
      <c r="O979" s="375">
        <v>44101</v>
      </c>
      <c r="P979" s="372"/>
      <c r="Q979" s="376"/>
      <c r="T979" t="str">
        <f t="shared" ca="1" si="52"/>
        <v>Vencida</v>
      </c>
      <c r="U979">
        <f t="shared" ca="1" si="53"/>
        <v>547</v>
      </c>
    </row>
    <row r="980" spans="1:22" ht="15.75" thickBot="1">
      <c r="A980" s="3">
        <v>8220004829</v>
      </c>
      <c r="B980" s="30" t="str">
        <f>VLOOKUP(A980,EMPRESAS!$A$1:$B$245,2,0)</f>
        <v>COOPERATIVA DE TRANSPORTADORES DEL CASTILLO "COOTRANSCASTILLO"</v>
      </c>
      <c r="C980" s="2" t="str">
        <f>VLOOKUP(A980,EMPRESAS!$A$1:$C$245,3,0)</f>
        <v>Carga - Transbordo</v>
      </c>
      <c r="D980" s="423" t="s">
        <v>1299</v>
      </c>
      <c r="E980" s="424">
        <v>30421824</v>
      </c>
      <c r="F980" s="424" t="s">
        <v>1637</v>
      </c>
      <c r="G980" s="424">
        <v>2.73</v>
      </c>
      <c r="H980" s="424" t="s">
        <v>619</v>
      </c>
      <c r="I980" s="70" t="str">
        <f>VLOOKUP(A980,EMPRESAS!$A$1:$I$245,9,0)</f>
        <v>ARIARI</v>
      </c>
      <c r="J980" s="425">
        <v>1</v>
      </c>
      <c r="K980" s="71" t="str">
        <f>VLOOKUP(J980,AUXILIAR_TIPO_ASEGURADORA!$A$2:$B$19,2,0)</f>
        <v>PREVISORA</v>
      </c>
      <c r="L980" s="426">
        <v>3000529</v>
      </c>
      <c r="M980" s="427">
        <v>44187</v>
      </c>
      <c r="N980" s="426">
        <v>3000287</v>
      </c>
      <c r="O980" s="427">
        <v>44187</v>
      </c>
      <c r="P980" s="426"/>
      <c r="Q980" s="428"/>
      <c r="T980" t="str">
        <f t="shared" ca="1" si="52"/>
        <v>Vencida</v>
      </c>
      <c r="U980">
        <f t="shared" ca="1" si="53"/>
        <v>461</v>
      </c>
      <c r="V980" t="str">
        <f t="shared" ca="1" si="54"/>
        <v xml:space="preserve"> </v>
      </c>
    </row>
    <row r="981" spans="1:22">
      <c r="A981" s="3">
        <v>9007122512</v>
      </c>
      <c r="B981" s="30" t="str">
        <f>VLOOKUP(A981,EMPRESAS!$A$1:$B$245,2,0)</f>
        <v>ARA TRANSPORTES S.A.S.</v>
      </c>
      <c r="C981" s="2" t="str">
        <f>VLOOKUP(A981,EMPRESAS!$A$1:$C$245,3,0)</f>
        <v xml:space="preserve">Carga General </v>
      </c>
      <c r="D981" s="239" t="s">
        <v>1696</v>
      </c>
      <c r="E981" s="240">
        <v>10310049</v>
      </c>
      <c r="F981" s="240" t="s">
        <v>651</v>
      </c>
      <c r="G981" s="240">
        <v>50</v>
      </c>
      <c r="H981" s="240" t="s">
        <v>841</v>
      </c>
      <c r="I981" s="70" t="str">
        <f>VLOOKUP(A981,EMPRESAS!$A$1:$I$245,9,0)</f>
        <v>MAGDALENA</v>
      </c>
      <c r="J981" s="240">
        <v>1</v>
      </c>
      <c r="K981" s="71" t="str">
        <f>VLOOKUP(J981,AUXILIAR_TIPO_ASEGURADORA!$A$2:$B$19,2,0)</f>
        <v>PREVISORA</v>
      </c>
      <c r="L981" s="240">
        <v>3000355</v>
      </c>
      <c r="M981" s="241">
        <v>42895</v>
      </c>
      <c r="N981" s="240">
        <v>1003135</v>
      </c>
      <c r="O981" s="241">
        <v>42895</v>
      </c>
      <c r="P981" s="240"/>
      <c r="Q981" s="242"/>
      <c r="T981" t="str">
        <f t="shared" ca="1" si="52"/>
        <v>Vencida</v>
      </c>
      <c r="U981">
        <f t="shared" ca="1" si="53"/>
        <v>1753</v>
      </c>
      <c r="V981" t="str">
        <f t="shared" ca="1" si="54"/>
        <v xml:space="preserve"> </v>
      </c>
    </row>
    <row r="982" spans="1:22" ht="15.75" thickBot="1">
      <c r="A982" s="3">
        <v>9007122512</v>
      </c>
      <c r="B982" s="30" t="str">
        <f>VLOOKUP(A982,EMPRESAS!$A$1:$B$245,2,0)</f>
        <v>ARA TRANSPORTES S.A.S.</v>
      </c>
      <c r="C982" s="2" t="str">
        <f>VLOOKUP(A982,EMPRESAS!$A$1:$C$245,3,0)</f>
        <v xml:space="preserve">Carga General </v>
      </c>
      <c r="D982" s="243" t="s">
        <v>1697</v>
      </c>
      <c r="E982" s="244">
        <v>2</v>
      </c>
      <c r="F982" s="244" t="s">
        <v>617</v>
      </c>
      <c r="G982" s="244">
        <v>7</v>
      </c>
      <c r="H982" s="244" t="s">
        <v>841</v>
      </c>
      <c r="I982" s="70" t="str">
        <f>VLOOKUP(A982,EMPRESAS!$A$1:$I$245,9,0)</f>
        <v>MAGDALENA</v>
      </c>
      <c r="J982" s="244">
        <v>1</v>
      </c>
      <c r="K982" s="71" t="str">
        <f>VLOOKUP(J982,AUXILIAR_TIPO_ASEGURADORA!$A$2:$B$19,2,0)</f>
        <v>PREVISORA</v>
      </c>
      <c r="L982" s="244">
        <v>3000355</v>
      </c>
      <c r="M982" s="245">
        <v>42895</v>
      </c>
      <c r="N982" s="244">
        <v>1003135</v>
      </c>
      <c r="O982" s="245">
        <v>42895</v>
      </c>
      <c r="P982" s="244"/>
      <c r="Q982" s="246"/>
      <c r="T982" t="str">
        <f t="shared" ca="1" si="52"/>
        <v>Vencida</v>
      </c>
      <c r="U982">
        <f t="shared" ca="1" si="53"/>
        <v>1753</v>
      </c>
      <c r="V982" t="str">
        <f t="shared" ca="1" si="54"/>
        <v xml:space="preserve"> </v>
      </c>
    </row>
    <row r="983" spans="1:22">
      <c r="A983" s="3">
        <v>9003015244</v>
      </c>
      <c r="B983" s="30" t="str">
        <f>VLOOKUP(A983,EMPRESAS!$A$1:$B$245,2,0)</f>
        <v>SERVICIO DE FERRY Y CARGA LTDA "SERFECAR LTDA"</v>
      </c>
      <c r="C983" s="2" t="str">
        <f>VLOOKUP(A983,EMPRESAS!$A$1:$C$245,3,0)</f>
        <v>Carga - Transbordo</v>
      </c>
      <c r="D983" s="171" t="s">
        <v>1698</v>
      </c>
      <c r="E983" s="136">
        <v>412101320</v>
      </c>
      <c r="F983" s="136" t="s">
        <v>651</v>
      </c>
      <c r="G983" s="136">
        <v>732</v>
      </c>
      <c r="H983" s="136" t="s">
        <v>847</v>
      </c>
      <c r="I983" s="70" t="str">
        <f>VLOOKUP(A983,EMPRESAS!$A$1:$I$245,9,0)</f>
        <v>CAUCA</v>
      </c>
      <c r="J983" s="137">
        <v>1</v>
      </c>
      <c r="K983" s="71" t="str">
        <f>VLOOKUP(J983,AUXILIAR_TIPO_ASEGURADORA!$A$2:$B$19,2,0)</f>
        <v>PREVISORA</v>
      </c>
      <c r="L983" s="177">
        <v>3000325</v>
      </c>
      <c r="M983" s="178">
        <v>44168</v>
      </c>
      <c r="N983" s="177">
        <v>1002925</v>
      </c>
      <c r="O983" s="178">
        <v>44168</v>
      </c>
      <c r="P983" s="177"/>
      <c r="Q983" s="177"/>
      <c r="T983" t="str">
        <f t="shared" ca="1" si="52"/>
        <v>Vencida</v>
      </c>
      <c r="U983">
        <f t="shared" ca="1" si="53"/>
        <v>480</v>
      </c>
      <c r="V983" t="str">
        <f t="shared" ca="1" si="54"/>
        <v xml:space="preserve"> </v>
      </c>
    </row>
    <row r="984" spans="1:22" ht="15.75" thickBot="1">
      <c r="A984" s="3">
        <v>9003015244</v>
      </c>
      <c r="B984" s="30" t="str">
        <f>VLOOKUP(A984,EMPRESAS!$A$1:$B$245,2,0)</f>
        <v>SERVICIO DE FERRY Y CARGA LTDA "SERFECAR LTDA"</v>
      </c>
      <c r="C984" s="2" t="str">
        <f>VLOOKUP(A984,EMPRESAS!$A$1:$C$245,3,0)</f>
        <v>Carga - Transbordo</v>
      </c>
      <c r="D984" s="157" t="s">
        <v>1699</v>
      </c>
      <c r="E984" s="153">
        <v>412101328</v>
      </c>
      <c r="F984" s="153" t="s">
        <v>617</v>
      </c>
      <c r="G984" s="153">
        <v>64</v>
      </c>
      <c r="H984" s="153" t="s">
        <v>847</v>
      </c>
      <c r="I984" s="70" t="str">
        <f>VLOOKUP(A984,EMPRESAS!$A$1:$I$245,9,0)</f>
        <v>CAUCA</v>
      </c>
      <c r="J984" s="154">
        <v>1</v>
      </c>
      <c r="K984" s="71" t="str">
        <f>VLOOKUP(J984,AUXILIAR_TIPO_ASEGURADORA!$A$2:$B$19,2,0)</f>
        <v>PREVISORA</v>
      </c>
      <c r="L984" s="197">
        <v>3000325</v>
      </c>
      <c r="M984" s="218">
        <v>44168</v>
      </c>
      <c r="N984" s="197">
        <v>1002925</v>
      </c>
      <c r="O984" s="218">
        <v>44168</v>
      </c>
      <c r="P984" s="197"/>
      <c r="Q984" s="197"/>
      <c r="T984" t="str">
        <f t="shared" ca="1" si="52"/>
        <v>Vencida</v>
      </c>
      <c r="U984">
        <f t="shared" ca="1" si="53"/>
        <v>480</v>
      </c>
      <c r="V984" t="str">
        <f t="shared" ca="1" si="54"/>
        <v xml:space="preserve"> </v>
      </c>
    </row>
    <row r="985" spans="1:22">
      <c r="A985" s="3">
        <v>50297983</v>
      </c>
      <c r="B985" s="30" t="str">
        <f>VLOOKUP(A985,EMPRESAS!$A$1:$B$245,2,0)</f>
        <v>ESCUDERO CARDONA LUIS ALBERTO</v>
      </c>
      <c r="C985" s="2" t="str">
        <f>VLOOKUP(A985,EMPRESAS!$A$1:$C$245,3,0)</f>
        <v xml:space="preserve">Carga General </v>
      </c>
      <c r="D985" s="247" t="s">
        <v>1085</v>
      </c>
      <c r="E985" s="248">
        <v>53</v>
      </c>
      <c r="F985" s="248" t="s">
        <v>617</v>
      </c>
      <c r="G985" s="248">
        <v>22</v>
      </c>
      <c r="H985" s="248" t="s">
        <v>619</v>
      </c>
      <c r="I985" s="70" t="str">
        <f>VLOOKUP(A985,EMPRESAS!$A$1:$I$245,9,0)</f>
        <v>MAGDALENA</v>
      </c>
      <c r="J985" s="248">
        <v>1</v>
      </c>
      <c r="K985" s="71" t="str">
        <f>VLOOKUP(J985,AUXILIAR_TIPO_ASEGURADORA!$A$2:$B$19,2,0)</f>
        <v>PREVISORA</v>
      </c>
      <c r="L985" s="248">
        <v>3000339</v>
      </c>
      <c r="M985" s="249">
        <v>42791</v>
      </c>
      <c r="N985" s="248">
        <v>1003007</v>
      </c>
      <c r="O985" s="249">
        <v>42791</v>
      </c>
      <c r="P985" s="248"/>
      <c r="Q985" s="250"/>
      <c r="T985" t="str">
        <f t="shared" ca="1" si="52"/>
        <v>Vencida</v>
      </c>
      <c r="U985">
        <f t="shared" ca="1" si="53"/>
        <v>1857</v>
      </c>
      <c r="V985" t="str">
        <f t="shared" ca="1" si="54"/>
        <v xml:space="preserve"> </v>
      </c>
    </row>
    <row r="986" spans="1:22" ht="15.75" thickBot="1">
      <c r="A986" s="3">
        <v>50297983</v>
      </c>
      <c r="B986" s="30" t="str">
        <f>VLOOKUP(A986,EMPRESAS!$A$1:$B$245,2,0)</f>
        <v>ESCUDERO CARDONA LUIS ALBERTO</v>
      </c>
      <c r="C986" s="2" t="str">
        <f>VLOOKUP(A986,EMPRESAS!$A$1:$C$245,3,0)</f>
        <v xml:space="preserve">Carga General </v>
      </c>
      <c r="D986" s="251" t="s">
        <v>1700</v>
      </c>
      <c r="E986" s="252">
        <v>54</v>
      </c>
      <c r="F986" s="252" t="s">
        <v>957</v>
      </c>
      <c r="G986" s="252">
        <v>109</v>
      </c>
      <c r="H986" s="252" t="s">
        <v>619</v>
      </c>
      <c r="I986" s="70" t="str">
        <f>VLOOKUP(A986,EMPRESAS!$A$1:$I$245,9,0)</f>
        <v>MAGDALENA</v>
      </c>
      <c r="J986" s="252">
        <v>1</v>
      </c>
      <c r="K986" s="71" t="str">
        <f>VLOOKUP(J986,AUXILIAR_TIPO_ASEGURADORA!$A$2:$B$19,2,0)</f>
        <v>PREVISORA</v>
      </c>
      <c r="L986" s="252">
        <v>3000339</v>
      </c>
      <c r="M986" s="253">
        <v>42791</v>
      </c>
      <c r="N986" s="252">
        <v>1003007</v>
      </c>
      <c r="O986" s="253">
        <v>42791</v>
      </c>
      <c r="P986" s="252"/>
      <c r="Q986" s="254"/>
      <c r="T986" t="str">
        <f t="shared" ca="1" si="52"/>
        <v>Vencida</v>
      </c>
      <c r="U986">
        <f t="shared" ca="1" si="53"/>
        <v>1857</v>
      </c>
      <c r="V986" t="str">
        <f t="shared" ca="1" si="54"/>
        <v xml:space="preserve"> </v>
      </c>
    </row>
    <row r="987" spans="1:22">
      <c r="A987" s="3">
        <v>9008786184</v>
      </c>
      <c r="B987" s="30" t="str">
        <f>VLOOKUP(A987,EMPRESAS!$A$1:$B$245,2,0)</f>
        <v>ASOCIACION DE DUEÑOS DE BOTES DE CARGA DE SERVICIO PUBLICO DE SOLANO CAQUETA Y LA AMAZONIA DE LOS RIOS ORTEGUAZA Y CAQUETA "ASORTECAQUETA"</v>
      </c>
      <c r="C987" s="2" t="str">
        <f>VLOOKUP(A987,EMPRESAS!$A$1:$C$245,3,0)</f>
        <v xml:space="preserve">Carga General </v>
      </c>
      <c r="D987" s="199" t="s">
        <v>1701</v>
      </c>
      <c r="E987" s="199">
        <v>40321508</v>
      </c>
      <c r="F987" s="199" t="s">
        <v>959</v>
      </c>
      <c r="G987" s="199">
        <v>25</v>
      </c>
      <c r="H987" s="199" t="s">
        <v>841</v>
      </c>
      <c r="I987" s="70" t="str">
        <f>VLOOKUP(A987,EMPRESAS!$A$1:$I$245,9,0)</f>
        <v>ORTEGUAZA</v>
      </c>
      <c r="J987" s="199">
        <v>1</v>
      </c>
      <c r="K987" s="71" t="str">
        <f>VLOOKUP(J987,AUXILIAR_TIPO_ASEGURADORA!$A$2:$B$19,2,0)</f>
        <v>PREVISORA</v>
      </c>
      <c r="L987" s="199">
        <v>3000417</v>
      </c>
      <c r="M987" s="271">
        <v>43036</v>
      </c>
      <c r="N987" s="199">
        <v>3000640</v>
      </c>
      <c r="O987" s="271">
        <v>43036</v>
      </c>
      <c r="P987" s="199"/>
      <c r="Q987" s="272"/>
      <c r="T987" t="str">
        <f t="shared" ca="1" si="52"/>
        <v>Vencida</v>
      </c>
      <c r="U987">
        <f t="shared" ca="1" si="53"/>
        <v>1612</v>
      </c>
      <c r="V987" t="str">
        <f t="shared" ca="1" si="54"/>
        <v xml:space="preserve"> </v>
      </c>
    </row>
    <row r="988" spans="1:22">
      <c r="A988" s="3">
        <v>9008786184</v>
      </c>
      <c r="B988" s="30" t="str">
        <f>VLOOKUP(A988,EMPRESAS!$A$1:$B$245,2,0)</f>
        <v>ASOCIACION DE DUEÑOS DE BOTES DE CARGA DE SERVICIO PUBLICO DE SOLANO CAQUETA Y LA AMAZONIA DE LOS RIOS ORTEGUAZA Y CAQUETA "ASORTECAQUETA"</v>
      </c>
      <c r="C988" s="2" t="str">
        <f>VLOOKUP(A988,EMPRESAS!$A$1:$C$245,3,0)</f>
        <v xml:space="preserve">Carga General </v>
      </c>
      <c r="D988" s="199" t="s">
        <v>1702</v>
      </c>
      <c r="E988" s="199">
        <v>51369</v>
      </c>
      <c r="F988" s="199" t="s">
        <v>959</v>
      </c>
      <c r="G988" s="199">
        <v>25</v>
      </c>
      <c r="H988" s="199" t="s">
        <v>841</v>
      </c>
      <c r="I988" s="70" t="str">
        <f>VLOOKUP(A988,EMPRESAS!$A$1:$I$245,9,0)</f>
        <v>ORTEGUAZA</v>
      </c>
      <c r="J988" s="199">
        <v>1</v>
      </c>
      <c r="K988" s="71" t="str">
        <f>VLOOKUP(J988,AUXILIAR_TIPO_ASEGURADORA!$A$2:$B$19,2,0)</f>
        <v>PREVISORA</v>
      </c>
      <c r="L988" s="199">
        <v>3000417</v>
      </c>
      <c r="M988" s="271">
        <v>43036</v>
      </c>
      <c r="N988" s="199">
        <v>3000640</v>
      </c>
      <c r="O988" s="271">
        <v>43036</v>
      </c>
      <c r="P988" s="199"/>
      <c r="Q988" s="272"/>
      <c r="T988" t="str">
        <f t="shared" ca="1" si="52"/>
        <v>Vencida</v>
      </c>
      <c r="U988">
        <f t="shared" ca="1" si="53"/>
        <v>1612</v>
      </c>
      <c r="V988" t="str">
        <f t="shared" ca="1" si="54"/>
        <v xml:space="preserve"> </v>
      </c>
    </row>
    <row r="989" spans="1:22">
      <c r="A989" s="3">
        <v>9008786184</v>
      </c>
      <c r="B989" s="30" t="str">
        <f>VLOOKUP(A989,EMPRESAS!$A$1:$B$245,2,0)</f>
        <v>ASOCIACION DE DUEÑOS DE BOTES DE CARGA DE SERVICIO PUBLICO DE SOLANO CAQUETA Y LA AMAZONIA DE LOS RIOS ORTEGUAZA Y CAQUETA "ASORTECAQUETA"</v>
      </c>
      <c r="C989" s="2" t="str">
        <f>VLOOKUP(A989,EMPRESAS!$A$1:$C$245,3,0)</f>
        <v xml:space="preserve">Carga General </v>
      </c>
      <c r="D989" s="199" t="s">
        <v>1703</v>
      </c>
      <c r="E989" s="199">
        <v>40320924</v>
      </c>
      <c r="F989" s="199" t="s">
        <v>959</v>
      </c>
      <c r="G989" s="199">
        <v>25</v>
      </c>
      <c r="H989" s="199" t="s">
        <v>841</v>
      </c>
      <c r="I989" s="70" t="str">
        <f>VLOOKUP(A989,EMPRESAS!$A$1:$I$245,9,0)</f>
        <v>ORTEGUAZA</v>
      </c>
      <c r="J989" s="199">
        <v>1</v>
      </c>
      <c r="K989" s="71" t="str">
        <f>VLOOKUP(J989,AUXILIAR_TIPO_ASEGURADORA!$A$2:$B$19,2,0)</f>
        <v>PREVISORA</v>
      </c>
      <c r="L989" s="199">
        <v>3000417</v>
      </c>
      <c r="M989" s="271">
        <v>43036</v>
      </c>
      <c r="N989" s="199">
        <v>3000640</v>
      </c>
      <c r="O989" s="271">
        <v>43036</v>
      </c>
      <c r="P989" s="199"/>
      <c r="Q989" s="272"/>
      <c r="T989" t="str">
        <f t="shared" ca="1" si="52"/>
        <v>Vencida</v>
      </c>
      <c r="U989">
        <f t="shared" ca="1" si="53"/>
        <v>1612</v>
      </c>
      <c r="V989" t="str">
        <f t="shared" ca="1" si="54"/>
        <v xml:space="preserve"> </v>
      </c>
    </row>
    <row r="990" spans="1:22">
      <c r="A990" s="3">
        <v>9008786184</v>
      </c>
      <c r="B990" s="30" t="str">
        <f>VLOOKUP(A990,EMPRESAS!$A$1:$B$245,2,0)</f>
        <v>ASOCIACION DE DUEÑOS DE BOTES DE CARGA DE SERVICIO PUBLICO DE SOLANO CAQUETA Y LA AMAZONIA DE LOS RIOS ORTEGUAZA Y CAQUETA "ASORTECAQUETA"</v>
      </c>
      <c r="C990" s="2" t="str">
        <f>VLOOKUP(A990,EMPRESAS!$A$1:$C$245,3,0)</f>
        <v xml:space="preserve">Carga General </v>
      </c>
      <c r="D990" s="199" t="s">
        <v>1704</v>
      </c>
      <c r="E990" s="199">
        <v>40321414</v>
      </c>
      <c r="F990" s="199" t="s">
        <v>959</v>
      </c>
      <c r="G990" s="199">
        <v>25</v>
      </c>
      <c r="H990" s="199" t="s">
        <v>841</v>
      </c>
      <c r="I990" s="70" t="str">
        <f>VLOOKUP(A990,EMPRESAS!$A$1:$I$245,9,0)</f>
        <v>ORTEGUAZA</v>
      </c>
      <c r="J990" s="199">
        <v>1</v>
      </c>
      <c r="K990" s="71" t="str">
        <f>VLOOKUP(J990,AUXILIAR_TIPO_ASEGURADORA!$A$2:$B$19,2,0)</f>
        <v>PREVISORA</v>
      </c>
      <c r="L990" s="199">
        <v>3000417</v>
      </c>
      <c r="M990" s="271">
        <v>43036</v>
      </c>
      <c r="N990" s="199">
        <v>3000640</v>
      </c>
      <c r="O990" s="271">
        <v>43036</v>
      </c>
      <c r="P990" s="199"/>
      <c r="Q990" s="272"/>
      <c r="T990" t="str">
        <f t="shared" ca="1" si="52"/>
        <v>Vencida</v>
      </c>
      <c r="U990">
        <f t="shared" ca="1" si="53"/>
        <v>1612</v>
      </c>
      <c r="V990" t="str">
        <f t="shared" ca="1" si="54"/>
        <v xml:space="preserve"> </v>
      </c>
    </row>
    <row r="991" spans="1:22">
      <c r="A991" s="3">
        <v>9008786184</v>
      </c>
      <c r="B991" s="30" t="str">
        <f>VLOOKUP(A991,EMPRESAS!$A$1:$B$245,2,0)</f>
        <v>ASOCIACION DE DUEÑOS DE BOTES DE CARGA DE SERVICIO PUBLICO DE SOLANO CAQUETA Y LA AMAZONIA DE LOS RIOS ORTEGUAZA Y CAQUETA "ASORTECAQUETA"</v>
      </c>
      <c r="C991" s="2" t="str">
        <f>VLOOKUP(A991,EMPRESAS!$A$1:$C$245,3,0)</f>
        <v xml:space="preserve">Carga General </v>
      </c>
      <c r="D991" s="199" t="s">
        <v>1705</v>
      </c>
      <c r="E991" s="199">
        <v>40321450</v>
      </c>
      <c r="F991" s="199" t="s">
        <v>959</v>
      </c>
      <c r="G991" s="199">
        <v>25</v>
      </c>
      <c r="H991" s="199" t="s">
        <v>841</v>
      </c>
      <c r="I991" s="70" t="str">
        <f>VLOOKUP(A991,EMPRESAS!$A$1:$I$245,9,0)</f>
        <v>ORTEGUAZA</v>
      </c>
      <c r="J991" s="199">
        <v>1</v>
      </c>
      <c r="K991" s="71" t="str">
        <f>VLOOKUP(J991,AUXILIAR_TIPO_ASEGURADORA!$A$2:$B$19,2,0)</f>
        <v>PREVISORA</v>
      </c>
      <c r="L991" s="199">
        <v>3000417</v>
      </c>
      <c r="M991" s="271">
        <v>43036</v>
      </c>
      <c r="N991" s="199">
        <v>3000640</v>
      </c>
      <c r="O991" s="271">
        <v>43036</v>
      </c>
      <c r="P991" s="199"/>
      <c r="Q991" s="272"/>
      <c r="T991" t="str">
        <f t="shared" ca="1" si="52"/>
        <v>Vencida</v>
      </c>
      <c r="U991">
        <f t="shared" ca="1" si="53"/>
        <v>1612</v>
      </c>
      <c r="V991" t="str">
        <f t="shared" ca="1" si="54"/>
        <v xml:space="preserve"> </v>
      </c>
    </row>
    <row r="992" spans="1:22">
      <c r="A992" s="3">
        <v>9008786184</v>
      </c>
      <c r="B992" s="30" t="str">
        <f>VLOOKUP(A992,EMPRESAS!$A$1:$B$245,2,0)</f>
        <v>ASOCIACION DE DUEÑOS DE BOTES DE CARGA DE SERVICIO PUBLICO DE SOLANO CAQUETA Y LA AMAZONIA DE LOS RIOS ORTEGUAZA Y CAQUETA "ASORTECAQUETA"</v>
      </c>
      <c r="C992" s="2" t="str">
        <f>VLOOKUP(A992,EMPRESAS!$A$1:$C$245,3,0)</f>
        <v xml:space="preserve">Carga General </v>
      </c>
      <c r="D992" s="199" t="s">
        <v>1706</v>
      </c>
      <c r="E992" s="199">
        <v>40321470</v>
      </c>
      <c r="F992" s="199" t="s">
        <v>959</v>
      </c>
      <c r="G992" s="199">
        <v>25</v>
      </c>
      <c r="H992" s="199" t="s">
        <v>841</v>
      </c>
      <c r="I992" s="70" t="str">
        <f>VLOOKUP(A992,EMPRESAS!$A$1:$I$245,9,0)</f>
        <v>ORTEGUAZA</v>
      </c>
      <c r="J992" s="199">
        <v>1</v>
      </c>
      <c r="K992" s="71" t="str">
        <f>VLOOKUP(J992,AUXILIAR_TIPO_ASEGURADORA!$A$2:$B$19,2,0)</f>
        <v>PREVISORA</v>
      </c>
      <c r="L992" s="199">
        <v>3000417</v>
      </c>
      <c r="M992" s="271">
        <v>43036</v>
      </c>
      <c r="N992" s="199">
        <v>3000640</v>
      </c>
      <c r="O992" s="271">
        <v>43036</v>
      </c>
      <c r="P992" s="199"/>
      <c r="Q992" s="272"/>
      <c r="T992" t="str">
        <f t="shared" ca="1" si="52"/>
        <v>Vencida</v>
      </c>
      <c r="U992">
        <f t="shared" ca="1" si="53"/>
        <v>1612</v>
      </c>
      <c r="V992" t="str">
        <f t="shared" ca="1" si="54"/>
        <v xml:space="preserve"> </v>
      </c>
    </row>
    <row r="993" spans="1:22">
      <c r="A993" s="3">
        <v>9008786184</v>
      </c>
      <c r="B993" s="30" t="str">
        <f>VLOOKUP(A993,EMPRESAS!$A$1:$B$245,2,0)</f>
        <v>ASOCIACION DE DUEÑOS DE BOTES DE CARGA DE SERVICIO PUBLICO DE SOLANO CAQUETA Y LA AMAZONIA DE LOS RIOS ORTEGUAZA Y CAQUETA "ASORTECAQUETA"</v>
      </c>
      <c r="C993" s="2" t="str">
        <f>VLOOKUP(A993,EMPRESAS!$A$1:$C$245,3,0)</f>
        <v xml:space="preserve">Carga General </v>
      </c>
      <c r="D993" s="199" t="s">
        <v>1707</v>
      </c>
      <c r="E993" s="199">
        <v>40321492</v>
      </c>
      <c r="F993" s="199" t="s">
        <v>959</v>
      </c>
      <c r="G993" s="199">
        <v>25</v>
      </c>
      <c r="H993" s="199" t="s">
        <v>841</v>
      </c>
      <c r="I993" s="70" t="str">
        <f>VLOOKUP(A993,EMPRESAS!$A$1:$I$245,9,0)</f>
        <v>ORTEGUAZA</v>
      </c>
      <c r="J993" s="199">
        <v>1</v>
      </c>
      <c r="K993" s="71" t="str">
        <f>VLOOKUP(J993,AUXILIAR_TIPO_ASEGURADORA!$A$2:$B$19,2,0)</f>
        <v>PREVISORA</v>
      </c>
      <c r="L993" s="199">
        <v>3000417</v>
      </c>
      <c r="M993" s="271">
        <v>43036</v>
      </c>
      <c r="N993" s="199">
        <v>3000640</v>
      </c>
      <c r="O993" s="271">
        <v>43036</v>
      </c>
      <c r="P993" s="199"/>
      <c r="Q993" s="272"/>
      <c r="T993" t="str">
        <f t="shared" ca="1" si="52"/>
        <v>Vencida</v>
      </c>
      <c r="U993">
        <f t="shared" ca="1" si="53"/>
        <v>1612</v>
      </c>
      <c r="V993" t="str">
        <f t="shared" ca="1" si="54"/>
        <v xml:space="preserve"> </v>
      </c>
    </row>
    <row r="994" spans="1:22">
      <c r="A994" s="3">
        <v>9008786184</v>
      </c>
      <c r="B994" s="30" t="str">
        <f>VLOOKUP(A994,EMPRESAS!$A$1:$B$245,2,0)</f>
        <v>ASOCIACION DE DUEÑOS DE BOTES DE CARGA DE SERVICIO PUBLICO DE SOLANO CAQUETA Y LA AMAZONIA DE LOS RIOS ORTEGUAZA Y CAQUETA "ASORTECAQUETA"</v>
      </c>
      <c r="C994" s="2" t="str">
        <f>VLOOKUP(A994,EMPRESAS!$A$1:$C$245,3,0)</f>
        <v xml:space="preserve">Carga General </v>
      </c>
      <c r="D994" s="199" t="s">
        <v>846</v>
      </c>
      <c r="E994" s="199">
        <v>40321428</v>
      </c>
      <c r="F994" s="199" t="s">
        <v>959</v>
      </c>
      <c r="G994" s="199">
        <v>25</v>
      </c>
      <c r="H994" s="199" t="s">
        <v>841</v>
      </c>
      <c r="I994" s="70" t="str">
        <f>VLOOKUP(A994,EMPRESAS!$A$1:$I$245,9,0)</f>
        <v>ORTEGUAZA</v>
      </c>
      <c r="J994" s="199">
        <v>1</v>
      </c>
      <c r="K994" s="71" t="str">
        <f>VLOOKUP(J994,AUXILIAR_TIPO_ASEGURADORA!$A$2:$B$19,2,0)</f>
        <v>PREVISORA</v>
      </c>
      <c r="L994" s="199">
        <v>3000417</v>
      </c>
      <c r="M994" s="271">
        <v>43036</v>
      </c>
      <c r="N994" s="199">
        <v>3000640</v>
      </c>
      <c r="O994" s="271">
        <v>43036</v>
      </c>
      <c r="P994" s="199"/>
      <c r="Q994" s="272"/>
      <c r="T994" t="str">
        <f t="shared" ca="1" si="52"/>
        <v>Vencida</v>
      </c>
      <c r="U994">
        <f t="shared" ca="1" si="53"/>
        <v>1612</v>
      </c>
      <c r="V994" t="str">
        <f t="shared" ca="1" si="54"/>
        <v xml:space="preserve"> </v>
      </c>
    </row>
    <row r="995" spans="1:22">
      <c r="A995" s="3">
        <v>9008786184</v>
      </c>
      <c r="B995" s="30" t="str">
        <f>VLOOKUP(A995,EMPRESAS!$A$1:$B$245,2,0)</f>
        <v>ASOCIACION DE DUEÑOS DE BOTES DE CARGA DE SERVICIO PUBLICO DE SOLANO CAQUETA Y LA AMAZONIA DE LOS RIOS ORTEGUAZA Y CAQUETA "ASORTECAQUETA"</v>
      </c>
      <c r="C995" s="2" t="str">
        <f>VLOOKUP(A995,EMPRESAS!$A$1:$C$245,3,0)</f>
        <v xml:space="preserve">Carga General </v>
      </c>
      <c r="D995" s="199" t="s">
        <v>1708</v>
      </c>
      <c r="E995" s="199">
        <v>40321387</v>
      </c>
      <c r="F995" s="199" t="s">
        <v>959</v>
      </c>
      <c r="G995" s="199">
        <v>25</v>
      </c>
      <c r="H995" s="199" t="s">
        <v>841</v>
      </c>
      <c r="I995" s="70" t="str">
        <f>VLOOKUP(A995,EMPRESAS!$A$1:$I$245,9,0)</f>
        <v>ORTEGUAZA</v>
      </c>
      <c r="J995" s="199">
        <v>1</v>
      </c>
      <c r="K995" s="71" t="str">
        <f>VLOOKUP(J995,AUXILIAR_TIPO_ASEGURADORA!$A$2:$B$19,2,0)</f>
        <v>PREVISORA</v>
      </c>
      <c r="L995" s="199">
        <v>3000417</v>
      </c>
      <c r="M995" s="271">
        <v>43036</v>
      </c>
      <c r="N995" s="199">
        <v>3000640</v>
      </c>
      <c r="O995" s="271">
        <v>43036</v>
      </c>
      <c r="P995" s="199"/>
      <c r="Q995" s="272"/>
      <c r="T995" t="str">
        <f t="shared" ca="1" si="52"/>
        <v>Vencida</v>
      </c>
      <c r="U995">
        <f t="shared" ca="1" si="53"/>
        <v>1612</v>
      </c>
      <c r="V995" t="str">
        <f t="shared" ca="1" si="54"/>
        <v xml:space="preserve"> </v>
      </c>
    </row>
    <row r="996" spans="1:22">
      <c r="A996" s="3">
        <v>9008786184</v>
      </c>
      <c r="B996" s="30" t="str">
        <f>VLOOKUP(A996,EMPRESAS!$A$1:$B$245,2,0)</f>
        <v>ASOCIACION DE DUEÑOS DE BOTES DE CARGA DE SERVICIO PUBLICO DE SOLANO CAQUETA Y LA AMAZONIA DE LOS RIOS ORTEGUAZA Y CAQUETA "ASORTECAQUETA"</v>
      </c>
      <c r="C996" s="2" t="str">
        <f>VLOOKUP(A996,EMPRESAS!$A$1:$C$245,3,0)</f>
        <v xml:space="preserve">Carga General </v>
      </c>
      <c r="D996" s="199" t="s">
        <v>1709</v>
      </c>
      <c r="E996" s="199">
        <v>40321325</v>
      </c>
      <c r="F996" s="199" t="s">
        <v>959</v>
      </c>
      <c r="G996" s="199">
        <v>25</v>
      </c>
      <c r="H996" s="199" t="s">
        <v>841</v>
      </c>
      <c r="I996" s="70" t="str">
        <f>VLOOKUP(A996,EMPRESAS!$A$1:$I$245,9,0)</f>
        <v>ORTEGUAZA</v>
      </c>
      <c r="J996" s="199">
        <v>1</v>
      </c>
      <c r="K996" s="71" t="str">
        <f>VLOOKUP(J996,AUXILIAR_TIPO_ASEGURADORA!$A$2:$B$19,2,0)</f>
        <v>PREVISORA</v>
      </c>
      <c r="L996" s="199">
        <v>3000417</v>
      </c>
      <c r="M996" s="271">
        <v>43036</v>
      </c>
      <c r="N996" s="199">
        <v>3000640</v>
      </c>
      <c r="O996" s="271">
        <v>43036</v>
      </c>
      <c r="P996" s="199"/>
      <c r="Q996" s="272"/>
      <c r="T996" t="str">
        <f t="shared" ca="1" si="52"/>
        <v>Vencida</v>
      </c>
      <c r="U996">
        <f t="shared" ca="1" si="53"/>
        <v>1612</v>
      </c>
      <c r="V996" t="str">
        <f t="shared" ca="1" si="54"/>
        <v xml:space="preserve"> </v>
      </c>
    </row>
    <row r="997" spans="1:22">
      <c r="A997" s="3">
        <v>9008786184</v>
      </c>
      <c r="B997" s="30" t="str">
        <f>VLOOKUP(A997,EMPRESAS!$A$1:$B$245,2,0)</f>
        <v>ASOCIACION DE DUEÑOS DE BOTES DE CARGA DE SERVICIO PUBLICO DE SOLANO CAQUETA Y LA AMAZONIA DE LOS RIOS ORTEGUAZA Y CAQUETA "ASORTECAQUETA"</v>
      </c>
      <c r="C997" s="2" t="str">
        <f>VLOOKUP(A997,EMPRESAS!$A$1:$C$245,3,0)</f>
        <v xml:space="preserve">Carga General </v>
      </c>
      <c r="D997" s="199" t="s">
        <v>1710</v>
      </c>
      <c r="E997" s="199">
        <v>40321293</v>
      </c>
      <c r="F997" s="199" t="s">
        <v>959</v>
      </c>
      <c r="G997" s="199">
        <v>25</v>
      </c>
      <c r="H997" s="199" t="s">
        <v>841</v>
      </c>
      <c r="I997" s="70" t="str">
        <f>VLOOKUP(A997,EMPRESAS!$A$1:$I$245,9,0)</f>
        <v>ORTEGUAZA</v>
      </c>
      <c r="J997" s="199">
        <v>1</v>
      </c>
      <c r="K997" s="71" t="str">
        <f>VLOOKUP(J997,AUXILIAR_TIPO_ASEGURADORA!$A$2:$B$19,2,0)</f>
        <v>PREVISORA</v>
      </c>
      <c r="L997" s="199">
        <v>3000417</v>
      </c>
      <c r="M997" s="271">
        <v>43036</v>
      </c>
      <c r="N997" s="199">
        <v>3000640</v>
      </c>
      <c r="O997" s="271">
        <v>43036</v>
      </c>
      <c r="P997" s="199"/>
      <c r="Q997" s="272"/>
      <c r="T997" t="str">
        <f t="shared" ca="1" si="52"/>
        <v>Vencida</v>
      </c>
      <c r="U997">
        <f t="shared" ca="1" si="53"/>
        <v>1612</v>
      </c>
      <c r="V997" t="str">
        <f t="shared" ca="1" si="54"/>
        <v xml:space="preserve"> </v>
      </c>
    </row>
    <row r="998" spans="1:22">
      <c r="A998" s="3">
        <v>9008786184</v>
      </c>
      <c r="B998" s="30" t="str">
        <f>VLOOKUP(A998,EMPRESAS!$A$1:$B$245,2,0)</f>
        <v>ASOCIACION DE DUEÑOS DE BOTES DE CARGA DE SERVICIO PUBLICO DE SOLANO CAQUETA Y LA AMAZONIA DE LOS RIOS ORTEGUAZA Y CAQUETA "ASORTECAQUETA"</v>
      </c>
      <c r="C998" s="2" t="str">
        <f>VLOOKUP(A998,EMPRESAS!$A$1:$C$245,3,0)</f>
        <v xml:space="preserve">Carga General </v>
      </c>
      <c r="D998" s="199" t="s">
        <v>1711</v>
      </c>
      <c r="E998" s="199">
        <v>40321420</v>
      </c>
      <c r="F998" s="199" t="s">
        <v>959</v>
      </c>
      <c r="G998" s="199">
        <v>25</v>
      </c>
      <c r="H998" s="199" t="s">
        <v>841</v>
      </c>
      <c r="I998" s="70" t="str">
        <f>VLOOKUP(A998,EMPRESAS!$A$1:$I$245,9,0)</f>
        <v>ORTEGUAZA</v>
      </c>
      <c r="J998" s="199">
        <v>1</v>
      </c>
      <c r="K998" s="71" t="str">
        <f>VLOOKUP(J998,AUXILIAR_TIPO_ASEGURADORA!$A$2:$B$19,2,0)</f>
        <v>PREVISORA</v>
      </c>
      <c r="L998" s="199">
        <v>3000417</v>
      </c>
      <c r="M998" s="271">
        <v>43036</v>
      </c>
      <c r="N998" s="199">
        <v>3000640</v>
      </c>
      <c r="O998" s="271">
        <v>43036</v>
      </c>
      <c r="P998" s="199"/>
      <c r="Q998" s="272"/>
      <c r="T998" t="str">
        <f t="shared" ca="1" si="52"/>
        <v>Vencida</v>
      </c>
      <c r="U998">
        <f t="shared" ca="1" si="53"/>
        <v>1612</v>
      </c>
      <c r="V998" t="str">
        <f t="shared" ca="1" si="54"/>
        <v xml:space="preserve"> </v>
      </c>
    </row>
    <row r="999" spans="1:22">
      <c r="A999" s="3">
        <v>9008786184</v>
      </c>
      <c r="B999" s="30" t="str">
        <f>VLOOKUP(A999,EMPRESAS!$A$1:$B$245,2,0)</f>
        <v>ASOCIACION DE DUEÑOS DE BOTES DE CARGA DE SERVICIO PUBLICO DE SOLANO CAQUETA Y LA AMAZONIA DE LOS RIOS ORTEGUAZA Y CAQUETA "ASORTECAQUETA"</v>
      </c>
      <c r="C999" s="2" t="str">
        <f>VLOOKUP(A999,EMPRESAS!$A$1:$C$245,3,0)</f>
        <v xml:space="preserve">Carga General </v>
      </c>
      <c r="D999" s="199" t="s">
        <v>1712</v>
      </c>
      <c r="E999" s="199">
        <v>40320112</v>
      </c>
      <c r="F999" s="199" t="s">
        <v>959</v>
      </c>
      <c r="G999" s="199">
        <v>25</v>
      </c>
      <c r="H999" s="199" t="s">
        <v>841</v>
      </c>
      <c r="I999" s="70" t="str">
        <f>VLOOKUP(A999,EMPRESAS!$A$1:$I$245,9,0)</f>
        <v>ORTEGUAZA</v>
      </c>
      <c r="J999" s="199">
        <v>1</v>
      </c>
      <c r="K999" s="71" t="str">
        <f>VLOOKUP(J999,AUXILIAR_TIPO_ASEGURADORA!$A$2:$B$19,2,0)</f>
        <v>PREVISORA</v>
      </c>
      <c r="L999" s="199">
        <v>3000417</v>
      </c>
      <c r="M999" s="271">
        <v>43036</v>
      </c>
      <c r="N999" s="199">
        <v>3000640</v>
      </c>
      <c r="O999" s="271">
        <v>43036</v>
      </c>
      <c r="P999" s="199"/>
      <c r="Q999" s="272"/>
      <c r="T999" t="str">
        <f t="shared" ca="1" si="52"/>
        <v>Vencida</v>
      </c>
      <c r="U999">
        <f t="shared" ca="1" si="53"/>
        <v>1612</v>
      </c>
      <c r="V999" t="str">
        <f t="shared" ca="1" si="54"/>
        <v xml:space="preserve"> </v>
      </c>
    </row>
    <row r="1000" spans="1:22">
      <c r="A1000" s="3">
        <v>9008786184</v>
      </c>
      <c r="B1000" s="30" t="str">
        <f>VLOOKUP(A1000,EMPRESAS!$A$1:$B$245,2,0)</f>
        <v>ASOCIACION DE DUEÑOS DE BOTES DE CARGA DE SERVICIO PUBLICO DE SOLANO CAQUETA Y LA AMAZONIA DE LOS RIOS ORTEGUAZA Y CAQUETA "ASORTECAQUETA"</v>
      </c>
      <c r="C1000" s="2" t="str">
        <f>VLOOKUP(A1000,EMPRESAS!$A$1:$C$245,3,0)</f>
        <v xml:space="preserve">Carga General </v>
      </c>
      <c r="D1000" s="199" t="s">
        <v>1713</v>
      </c>
      <c r="E1000" s="199">
        <v>40321453</v>
      </c>
      <c r="F1000" s="199" t="s">
        <v>959</v>
      </c>
      <c r="G1000" s="199">
        <v>25</v>
      </c>
      <c r="H1000" s="199" t="s">
        <v>841</v>
      </c>
      <c r="I1000" s="70" t="str">
        <f>VLOOKUP(A1000,EMPRESAS!$A$1:$I$245,9,0)</f>
        <v>ORTEGUAZA</v>
      </c>
      <c r="J1000" s="199">
        <v>1</v>
      </c>
      <c r="K1000" s="71" t="str">
        <f>VLOOKUP(J1000,AUXILIAR_TIPO_ASEGURADORA!$A$2:$B$19,2,0)</f>
        <v>PREVISORA</v>
      </c>
      <c r="L1000" s="199">
        <v>3000417</v>
      </c>
      <c r="M1000" s="271">
        <v>43036</v>
      </c>
      <c r="N1000" s="199">
        <v>3000640</v>
      </c>
      <c r="O1000" s="271">
        <v>43036</v>
      </c>
      <c r="P1000" s="199"/>
      <c r="Q1000" s="272"/>
      <c r="T1000" t="str">
        <f t="shared" ca="1" si="52"/>
        <v>Vencida</v>
      </c>
      <c r="U1000">
        <f t="shared" ca="1" si="53"/>
        <v>1612</v>
      </c>
      <c r="V1000" t="str">
        <f t="shared" ca="1" si="54"/>
        <v xml:space="preserve"> </v>
      </c>
    </row>
    <row r="1001" spans="1:22">
      <c r="A1001" s="3">
        <v>9008786184</v>
      </c>
      <c r="B1001" s="30" t="str">
        <f>VLOOKUP(A1001,EMPRESAS!$A$1:$B$245,2,0)</f>
        <v>ASOCIACION DE DUEÑOS DE BOTES DE CARGA DE SERVICIO PUBLICO DE SOLANO CAQUETA Y LA AMAZONIA DE LOS RIOS ORTEGUAZA Y CAQUETA "ASORTECAQUETA"</v>
      </c>
      <c r="C1001" s="2" t="str">
        <f>VLOOKUP(A1001,EMPRESAS!$A$1:$C$245,3,0)</f>
        <v xml:space="preserve">Carga General </v>
      </c>
      <c r="D1001" s="199" t="s">
        <v>1714</v>
      </c>
      <c r="E1001" s="199">
        <v>40321457</v>
      </c>
      <c r="F1001" s="199" t="s">
        <v>959</v>
      </c>
      <c r="G1001" s="199">
        <v>25</v>
      </c>
      <c r="H1001" s="199" t="s">
        <v>841</v>
      </c>
      <c r="I1001" s="70" t="str">
        <f>VLOOKUP(A1001,EMPRESAS!$A$1:$I$245,9,0)</f>
        <v>ORTEGUAZA</v>
      </c>
      <c r="J1001" s="199">
        <v>1</v>
      </c>
      <c r="K1001" s="71" t="str">
        <f>VLOOKUP(J1001,AUXILIAR_TIPO_ASEGURADORA!$A$2:$B$19,2,0)</f>
        <v>PREVISORA</v>
      </c>
      <c r="L1001" s="199">
        <v>3000417</v>
      </c>
      <c r="M1001" s="271">
        <v>43036</v>
      </c>
      <c r="N1001" s="199">
        <v>3000640</v>
      </c>
      <c r="O1001" s="271">
        <v>43036</v>
      </c>
      <c r="P1001" s="199"/>
      <c r="Q1001" s="272"/>
      <c r="T1001" t="str">
        <f t="shared" ca="1" si="52"/>
        <v>Vencida</v>
      </c>
      <c r="U1001">
        <f t="shared" ca="1" si="53"/>
        <v>1612</v>
      </c>
      <c r="V1001" t="str">
        <f t="shared" ca="1" si="54"/>
        <v xml:space="preserve"> </v>
      </c>
    </row>
    <row r="1002" spans="1:22">
      <c r="A1002" s="3">
        <v>9008786184</v>
      </c>
      <c r="B1002" s="30" t="str">
        <f>VLOOKUP(A1002,EMPRESAS!$A$1:$B$245,2,0)</f>
        <v>ASOCIACION DE DUEÑOS DE BOTES DE CARGA DE SERVICIO PUBLICO DE SOLANO CAQUETA Y LA AMAZONIA DE LOS RIOS ORTEGUAZA Y CAQUETA "ASORTECAQUETA"</v>
      </c>
      <c r="C1002" s="2" t="str">
        <f>VLOOKUP(A1002,EMPRESAS!$A$1:$C$245,3,0)</f>
        <v xml:space="preserve">Carga General </v>
      </c>
      <c r="D1002" s="199" t="s">
        <v>1715</v>
      </c>
      <c r="E1002" s="199">
        <v>50917</v>
      </c>
      <c r="F1002" s="199" t="s">
        <v>959</v>
      </c>
      <c r="G1002" s="199">
        <v>25</v>
      </c>
      <c r="H1002" s="199" t="s">
        <v>841</v>
      </c>
      <c r="I1002" s="70" t="str">
        <f>VLOOKUP(A1002,EMPRESAS!$A$1:$I$245,9,0)</f>
        <v>ORTEGUAZA</v>
      </c>
      <c r="J1002" s="199">
        <v>1</v>
      </c>
      <c r="K1002" s="71" t="str">
        <f>VLOOKUP(J1002,AUXILIAR_TIPO_ASEGURADORA!$A$2:$B$19,2,0)</f>
        <v>PREVISORA</v>
      </c>
      <c r="L1002" s="199">
        <v>3000417</v>
      </c>
      <c r="M1002" s="271">
        <v>43036</v>
      </c>
      <c r="N1002" s="199">
        <v>3000640</v>
      </c>
      <c r="O1002" s="271">
        <v>43036</v>
      </c>
      <c r="P1002" s="199"/>
      <c r="Q1002" s="272"/>
      <c r="T1002" t="str">
        <f t="shared" ca="1" si="52"/>
        <v>Vencida</v>
      </c>
      <c r="U1002">
        <f t="shared" ca="1" si="53"/>
        <v>1612</v>
      </c>
      <c r="V1002" t="str">
        <f t="shared" ca="1" si="54"/>
        <v xml:space="preserve"> </v>
      </c>
    </row>
    <row r="1003" spans="1:22">
      <c r="A1003" s="3">
        <v>9008786184</v>
      </c>
      <c r="B1003" s="30" t="str">
        <f>VLOOKUP(A1003,EMPRESAS!$A$1:$B$245,2,0)</f>
        <v>ASOCIACION DE DUEÑOS DE BOTES DE CARGA DE SERVICIO PUBLICO DE SOLANO CAQUETA Y LA AMAZONIA DE LOS RIOS ORTEGUAZA Y CAQUETA "ASORTECAQUETA"</v>
      </c>
      <c r="C1003" s="2" t="str">
        <f>VLOOKUP(A1003,EMPRESAS!$A$1:$C$245,3,0)</f>
        <v xml:space="preserve">Carga General </v>
      </c>
      <c r="D1003" s="199" t="s">
        <v>1716</v>
      </c>
      <c r="E1003" s="199">
        <v>403440017</v>
      </c>
      <c r="F1003" s="199" t="s">
        <v>959</v>
      </c>
      <c r="G1003" s="199">
        <v>25</v>
      </c>
      <c r="H1003" s="199" t="s">
        <v>841</v>
      </c>
      <c r="I1003" s="70" t="str">
        <f>VLOOKUP(A1003,EMPRESAS!$A$1:$I$245,9,0)</f>
        <v>ORTEGUAZA</v>
      </c>
      <c r="J1003" s="199">
        <v>1</v>
      </c>
      <c r="K1003" s="71" t="str">
        <f>VLOOKUP(J1003,AUXILIAR_TIPO_ASEGURADORA!$A$2:$B$19,2,0)</f>
        <v>PREVISORA</v>
      </c>
      <c r="L1003" s="199">
        <v>3000417</v>
      </c>
      <c r="M1003" s="271">
        <v>43036</v>
      </c>
      <c r="N1003" s="199">
        <v>3000640</v>
      </c>
      <c r="O1003" s="271">
        <v>43036</v>
      </c>
      <c r="P1003" s="199"/>
      <c r="Q1003" s="272"/>
      <c r="T1003" t="str">
        <f t="shared" ca="1" si="52"/>
        <v>Vencida</v>
      </c>
      <c r="U1003">
        <f t="shared" ca="1" si="53"/>
        <v>1612</v>
      </c>
      <c r="V1003" t="str">
        <f t="shared" ca="1" si="54"/>
        <v xml:space="preserve"> </v>
      </c>
    </row>
    <row r="1004" spans="1:22">
      <c r="A1004" s="3">
        <v>9008786184</v>
      </c>
      <c r="B1004" s="30" t="str">
        <f>VLOOKUP(A1004,EMPRESAS!$A$1:$B$245,2,0)</f>
        <v>ASOCIACION DE DUEÑOS DE BOTES DE CARGA DE SERVICIO PUBLICO DE SOLANO CAQUETA Y LA AMAZONIA DE LOS RIOS ORTEGUAZA Y CAQUETA "ASORTECAQUETA"</v>
      </c>
      <c r="C1004" s="2" t="str">
        <f>VLOOKUP(A1004,EMPRESAS!$A$1:$C$245,3,0)</f>
        <v xml:space="preserve">Carga General </v>
      </c>
      <c r="D1004" s="199" t="s">
        <v>1717</v>
      </c>
      <c r="E1004" s="199">
        <v>40321406</v>
      </c>
      <c r="F1004" s="199" t="s">
        <v>959</v>
      </c>
      <c r="G1004" s="199">
        <v>25</v>
      </c>
      <c r="H1004" s="199" t="s">
        <v>841</v>
      </c>
      <c r="I1004" s="70" t="str">
        <f>VLOOKUP(A1004,EMPRESAS!$A$1:$I$245,9,0)</f>
        <v>ORTEGUAZA</v>
      </c>
      <c r="J1004" s="199">
        <v>1</v>
      </c>
      <c r="K1004" s="71" t="str">
        <f>VLOOKUP(J1004,AUXILIAR_TIPO_ASEGURADORA!$A$2:$B$19,2,0)</f>
        <v>PREVISORA</v>
      </c>
      <c r="L1004" s="199">
        <v>3000417</v>
      </c>
      <c r="M1004" s="271">
        <v>43036</v>
      </c>
      <c r="N1004" s="199">
        <v>3000640</v>
      </c>
      <c r="O1004" s="271">
        <v>43036</v>
      </c>
      <c r="P1004" s="199"/>
      <c r="Q1004" s="272"/>
      <c r="T1004" t="str">
        <f t="shared" ca="1" si="52"/>
        <v>Vencida</v>
      </c>
      <c r="U1004">
        <f t="shared" ca="1" si="53"/>
        <v>1612</v>
      </c>
      <c r="V1004" t="str">
        <f t="shared" ca="1" si="54"/>
        <v xml:space="preserve"> </v>
      </c>
    </row>
    <row r="1005" spans="1:22">
      <c r="A1005" s="3">
        <v>9008786184</v>
      </c>
      <c r="B1005" s="30" t="str">
        <f>VLOOKUP(A1005,EMPRESAS!$A$1:$B$245,2,0)</f>
        <v>ASOCIACION DE DUEÑOS DE BOTES DE CARGA DE SERVICIO PUBLICO DE SOLANO CAQUETA Y LA AMAZONIA DE LOS RIOS ORTEGUAZA Y CAQUETA "ASORTECAQUETA"</v>
      </c>
      <c r="C1005" s="2" t="str">
        <f>VLOOKUP(A1005,EMPRESAS!$A$1:$C$245,3,0)</f>
        <v xml:space="preserve">Carga General </v>
      </c>
      <c r="D1005" s="199" t="s">
        <v>1718</v>
      </c>
      <c r="E1005" s="199">
        <v>40321460</v>
      </c>
      <c r="F1005" s="199" t="s">
        <v>959</v>
      </c>
      <c r="G1005" s="199">
        <v>25</v>
      </c>
      <c r="H1005" s="199" t="s">
        <v>841</v>
      </c>
      <c r="I1005" s="70" t="str">
        <f>VLOOKUP(A1005,EMPRESAS!$A$1:$I$245,9,0)</f>
        <v>ORTEGUAZA</v>
      </c>
      <c r="J1005" s="199">
        <v>1</v>
      </c>
      <c r="K1005" s="71" t="str">
        <f>VLOOKUP(J1005,AUXILIAR_TIPO_ASEGURADORA!$A$2:$B$19,2,0)</f>
        <v>PREVISORA</v>
      </c>
      <c r="L1005" s="199">
        <v>3000417</v>
      </c>
      <c r="M1005" s="271">
        <v>43036</v>
      </c>
      <c r="N1005" s="199">
        <v>3000640</v>
      </c>
      <c r="O1005" s="271">
        <v>43036</v>
      </c>
      <c r="P1005" s="199"/>
      <c r="Q1005" s="272"/>
      <c r="T1005" t="str">
        <f t="shared" ca="1" si="52"/>
        <v>Vencida</v>
      </c>
      <c r="U1005">
        <f t="shared" ca="1" si="53"/>
        <v>1612</v>
      </c>
      <c r="V1005" t="str">
        <f t="shared" ca="1" si="54"/>
        <v xml:space="preserve"> </v>
      </c>
    </row>
    <row r="1006" spans="1:22">
      <c r="A1006" s="3">
        <v>9008786184</v>
      </c>
      <c r="B1006" s="30" t="str">
        <f>VLOOKUP(A1006,EMPRESAS!$A$1:$B$245,2,0)</f>
        <v>ASOCIACION DE DUEÑOS DE BOTES DE CARGA DE SERVICIO PUBLICO DE SOLANO CAQUETA Y LA AMAZONIA DE LOS RIOS ORTEGUAZA Y CAQUETA "ASORTECAQUETA"</v>
      </c>
      <c r="C1006" s="2" t="str">
        <f>VLOOKUP(A1006,EMPRESAS!$A$1:$C$245,3,0)</f>
        <v xml:space="preserve">Carga General </v>
      </c>
      <c r="D1006" s="199" t="s">
        <v>1227</v>
      </c>
      <c r="E1006" s="199">
        <v>40420425</v>
      </c>
      <c r="F1006" s="199" t="s">
        <v>959</v>
      </c>
      <c r="G1006" s="199">
        <v>25</v>
      </c>
      <c r="H1006" s="199" t="s">
        <v>841</v>
      </c>
      <c r="I1006" s="70" t="str">
        <f>VLOOKUP(A1006,EMPRESAS!$A$1:$I$245,9,0)</f>
        <v>ORTEGUAZA</v>
      </c>
      <c r="J1006" s="199">
        <v>1</v>
      </c>
      <c r="K1006" s="71" t="str">
        <f>VLOOKUP(J1006,AUXILIAR_TIPO_ASEGURADORA!$A$2:$B$19,2,0)</f>
        <v>PREVISORA</v>
      </c>
      <c r="L1006" s="199">
        <v>3000417</v>
      </c>
      <c r="M1006" s="271">
        <v>43036</v>
      </c>
      <c r="N1006" s="199">
        <v>3000640</v>
      </c>
      <c r="O1006" s="271">
        <v>43036</v>
      </c>
      <c r="P1006" s="199"/>
      <c r="Q1006" s="272"/>
      <c r="T1006" t="str">
        <f t="shared" ca="1" si="52"/>
        <v>Vencida</v>
      </c>
      <c r="U1006">
        <f t="shared" ca="1" si="53"/>
        <v>1612</v>
      </c>
      <c r="V1006" t="str">
        <f t="shared" ca="1" si="54"/>
        <v xml:space="preserve"> </v>
      </c>
    </row>
    <row r="1007" spans="1:22">
      <c r="A1007" s="3">
        <v>9008786184</v>
      </c>
      <c r="B1007" s="30" t="str">
        <f>VLOOKUP(A1007,EMPRESAS!$A$1:$B$245,2,0)</f>
        <v>ASOCIACION DE DUEÑOS DE BOTES DE CARGA DE SERVICIO PUBLICO DE SOLANO CAQUETA Y LA AMAZONIA DE LOS RIOS ORTEGUAZA Y CAQUETA "ASORTECAQUETA"</v>
      </c>
      <c r="C1007" s="2" t="str">
        <f>VLOOKUP(A1007,EMPRESAS!$A$1:$C$245,3,0)</f>
        <v xml:space="preserve">Carga General </v>
      </c>
      <c r="D1007" s="199" t="s">
        <v>1719</v>
      </c>
      <c r="E1007" s="199">
        <v>40321534</v>
      </c>
      <c r="F1007" s="199" t="s">
        <v>959</v>
      </c>
      <c r="G1007" s="199">
        <v>25</v>
      </c>
      <c r="H1007" s="199" t="s">
        <v>841</v>
      </c>
      <c r="I1007" s="70" t="str">
        <f>VLOOKUP(A1007,EMPRESAS!$A$1:$I$245,9,0)</f>
        <v>ORTEGUAZA</v>
      </c>
      <c r="J1007" s="199">
        <v>1</v>
      </c>
      <c r="K1007" s="71" t="str">
        <f>VLOOKUP(J1007,AUXILIAR_TIPO_ASEGURADORA!$A$2:$B$19,2,0)</f>
        <v>PREVISORA</v>
      </c>
      <c r="L1007" s="199">
        <v>3000417</v>
      </c>
      <c r="M1007" s="271">
        <v>43036</v>
      </c>
      <c r="N1007" s="199">
        <v>3000640</v>
      </c>
      <c r="O1007" s="271">
        <v>43036</v>
      </c>
      <c r="P1007" s="199"/>
      <c r="Q1007" s="272"/>
      <c r="T1007" t="str">
        <f t="shared" ca="1" si="52"/>
        <v>Vencida</v>
      </c>
      <c r="U1007">
        <f t="shared" ca="1" si="53"/>
        <v>1612</v>
      </c>
      <c r="V1007" t="str">
        <f t="shared" ca="1" si="54"/>
        <v xml:space="preserve"> </v>
      </c>
    </row>
    <row r="1008" spans="1:22">
      <c r="A1008" s="3">
        <v>9008786184</v>
      </c>
      <c r="B1008" s="30" t="str">
        <f>VLOOKUP(A1008,EMPRESAS!$A$1:$B$245,2,0)</f>
        <v>ASOCIACION DE DUEÑOS DE BOTES DE CARGA DE SERVICIO PUBLICO DE SOLANO CAQUETA Y LA AMAZONIA DE LOS RIOS ORTEGUAZA Y CAQUETA "ASORTECAQUETA"</v>
      </c>
      <c r="C1008" s="2" t="str">
        <f>VLOOKUP(A1008,EMPRESAS!$A$1:$C$245,3,0)</f>
        <v xml:space="preserve">Carga General </v>
      </c>
      <c r="D1008" s="199" t="s">
        <v>1720</v>
      </c>
      <c r="E1008" s="199">
        <v>40320673</v>
      </c>
      <c r="F1008" s="199" t="s">
        <v>959</v>
      </c>
      <c r="G1008" s="199">
        <v>25</v>
      </c>
      <c r="H1008" s="199" t="s">
        <v>841</v>
      </c>
      <c r="I1008" s="70" t="str">
        <f>VLOOKUP(A1008,EMPRESAS!$A$1:$I$245,9,0)</f>
        <v>ORTEGUAZA</v>
      </c>
      <c r="J1008" s="199">
        <v>1</v>
      </c>
      <c r="K1008" s="71" t="str">
        <f>VLOOKUP(J1008,AUXILIAR_TIPO_ASEGURADORA!$A$2:$B$19,2,0)</f>
        <v>PREVISORA</v>
      </c>
      <c r="L1008" s="199">
        <v>3000417</v>
      </c>
      <c r="M1008" s="271">
        <v>43036</v>
      </c>
      <c r="N1008" s="199">
        <v>3000640</v>
      </c>
      <c r="O1008" s="271">
        <v>43036</v>
      </c>
      <c r="P1008" s="199"/>
      <c r="Q1008" s="272"/>
      <c r="T1008" t="str">
        <f t="shared" ca="1" si="52"/>
        <v>Vencida</v>
      </c>
      <c r="U1008">
        <f t="shared" ca="1" si="53"/>
        <v>1612</v>
      </c>
      <c r="V1008" t="str">
        <f t="shared" ca="1" si="54"/>
        <v xml:space="preserve"> </v>
      </c>
    </row>
    <row r="1009" spans="1:22">
      <c r="A1009" s="3">
        <v>9008786184</v>
      </c>
      <c r="B1009" s="30" t="str">
        <f>VLOOKUP(A1009,EMPRESAS!$A$1:$B$245,2,0)</f>
        <v>ASOCIACION DE DUEÑOS DE BOTES DE CARGA DE SERVICIO PUBLICO DE SOLANO CAQUETA Y LA AMAZONIA DE LOS RIOS ORTEGUAZA Y CAQUETA "ASORTECAQUETA"</v>
      </c>
      <c r="C1009" s="2" t="str">
        <f>VLOOKUP(A1009,EMPRESAS!$A$1:$C$245,3,0)</f>
        <v xml:space="preserve">Carga General </v>
      </c>
      <c r="D1009" s="199" t="s">
        <v>1721</v>
      </c>
      <c r="E1009" s="199">
        <v>40321410</v>
      </c>
      <c r="F1009" s="199" t="s">
        <v>959</v>
      </c>
      <c r="G1009" s="199">
        <v>25</v>
      </c>
      <c r="H1009" s="199" t="s">
        <v>841</v>
      </c>
      <c r="I1009" s="70" t="str">
        <f>VLOOKUP(A1009,EMPRESAS!$A$1:$I$245,9,0)</f>
        <v>ORTEGUAZA</v>
      </c>
      <c r="J1009" s="199">
        <v>1</v>
      </c>
      <c r="K1009" s="71" t="str">
        <f>VLOOKUP(J1009,AUXILIAR_TIPO_ASEGURADORA!$A$2:$B$19,2,0)</f>
        <v>PREVISORA</v>
      </c>
      <c r="L1009" s="199">
        <v>3000417</v>
      </c>
      <c r="M1009" s="271">
        <v>43036</v>
      </c>
      <c r="N1009" s="199">
        <v>3000640</v>
      </c>
      <c r="O1009" s="271">
        <v>43036</v>
      </c>
      <c r="P1009" s="199"/>
      <c r="Q1009" s="272"/>
      <c r="T1009" t="str">
        <f t="shared" ca="1" si="52"/>
        <v>Vencida</v>
      </c>
      <c r="U1009">
        <f t="shared" ca="1" si="53"/>
        <v>1612</v>
      </c>
      <c r="V1009" t="str">
        <f t="shared" ca="1" si="54"/>
        <v xml:space="preserve"> </v>
      </c>
    </row>
    <row r="1010" spans="1:22">
      <c r="A1010" s="3">
        <v>8902009287</v>
      </c>
      <c r="B1010" s="30" t="str">
        <f>VLOOKUP(A1010,EMPRESAS!$A$1:$B$245,2,0)</f>
        <v>COOPERATIVA SANTANDEREANA DE TRANSPORTADORES LIMITADA "COPETRAN"</v>
      </c>
      <c r="C1010" s="2" t="str">
        <f>VLOOKUP(A1010,EMPRESAS!$A$1:$C$245,3,0)</f>
        <v xml:space="preserve">Carga General </v>
      </c>
      <c r="D1010" s="22" t="s">
        <v>1722</v>
      </c>
      <c r="E1010" s="60">
        <v>11410395</v>
      </c>
      <c r="F1010" s="60" t="s">
        <v>959</v>
      </c>
      <c r="G1010" s="60">
        <v>49</v>
      </c>
      <c r="H1010" s="60" t="s">
        <v>847</v>
      </c>
      <c r="I1010" s="70" t="str">
        <f>VLOOKUP(A1010,EMPRESAS!$A$1:$I$245,9,0)</f>
        <v>MAGDALENA</v>
      </c>
      <c r="J1010" s="77">
        <v>6</v>
      </c>
      <c r="K1010" s="71" t="str">
        <f>VLOOKUP(J1010,AUXILIAR_TIPO_ASEGURADORA!$A$2:$B$19,2,0)</f>
        <v>ALLIANZ SEGUROS</v>
      </c>
      <c r="L1010" s="77">
        <v>22407303</v>
      </c>
      <c r="M1010" s="78">
        <v>43890</v>
      </c>
      <c r="N1010" s="77">
        <v>1000055</v>
      </c>
      <c r="O1010" s="78">
        <v>43983</v>
      </c>
      <c r="P1010" s="77"/>
      <c r="Q1010" s="77"/>
      <c r="T1010" t="str">
        <f t="shared" ca="1" si="52"/>
        <v>Vencida</v>
      </c>
      <c r="U1010">
        <f t="shared" ca="1" si="53"/>
        <v>665</v>
      </c>
      <c r="V1010" t="str">
        <f t="shared" ca="1" si="54"/>
        <v xml:space="preserve"> </v>
      </c>
    </row>
    <row r="1011" spans="1:22">
      <c r="A1011" s="3">
        <v>8902009287</v>
      </c>
      <c r="B1011" s="30" t="str">
        <f>VLOOKUP(A1011,EMPRESAS!$A$1:$B$245,2,0)</f>
        <v>COOPERATIVA SANTANDEREANA DE TRANSPORTADORES LIMITADA "COPETRAN"</v>
      </c>
      <c r="C1011" s="2" t="str">
        <f>VLOOKUP(A1011,EMPRESAS!$A$1:$C$245,3,0)</f>
        <v xml:space="preserve">Carga General </v>
      </c>
      <c r="D1011" s="22" t="s">
        <v>1165</v>
      </c>
      <c r="E1011" s="60">
        <v>11410394</v>
      </c>
      <c r="F1011" s="60" t="s">
        <v>651</v>
      </c>
      <c r="G1011" s="60">
        <v>226</v>
      </c>
      <c r="H1011" s="60" t="s">
        <v>847</v>
      </c>
      <c r="I1011" s="70" t="str">
        <f>VLOOKUP(A1011,EMPRESAS!$A$1:$I$245,9,0)</f>
        <v>MAGDALENA</v>
      </c>
      <c r="J1011" s="77">
        <v>6</v>
      </c>
      <c r="K1011" s="71" t="str">
        <f>VLOOKUP(J1011,AUXILIAR_TIPO_ASEGURADORA!$A$2:$B$19,2,0)</f>
        <v>ALLIANZ SEGUROS</v>
      </c>
      <c r="L1011" s="77">
        <v>22407303</v>
      </c>
      <c r="M1011" s="78">
        <v>43890</v>
      </c>
      <c r="N1011" s="77">
        <v>1000055</v>
      </c>
      <c r="O1011" s="78">
        <v>43983</v>
      </c>
      <c r="P1011" s="77"/>
      <c r="Q1011" s="77"/>
      <c r="T1011" t="str">
        <f t="shared" ca="1" si="52"/>
        <v>Vencida</v>
      </c>
      <c r="U1011">
        <f t="shared" ca="1" si="53"/>
        <v>665</v>
      </c>
      <c r="V1011" t="str">
        <f t="shared" ca="1" si="54"/>
        <v xml:space="preserve"> </v>
      </c>
    </row>
    <row r="1012" spans="1:22">
      <c r="A1012" s="26">
        <v>8020025063</v>
      </c>
      <c r="B1012" s="30" t="str">
        <f>VLOOKUP(A1012,EMPRESAS!$A$1:$B$245,2,0)</f>
        <v>SERVICIO Y MANTENIMIENTO DE EQUIPOS FLUVIALES Y TERRESTRES DEL CARIBE FLUTECAR, EMPRESA ASOCIATIVA DE TRABAJADORESE.A.T."FLUTECAR"</v>
      </c>
      <c r="C1012" s="2" t="str">
        <f>VLOOKUP(A1012,EMPRESAS!$A$1:$C$245,3,0)</f>
        <v>Carga - Transbordo</v>
      </c>
      <c r="D1012" s="23" t="s">
        <v>1723</v>
      </c>
      <c r="E1012" s="60">
        <v>101101145</v>
      </c>
      <c r="F1012" s="60" t="s">
        <v>957</v>
      </c>
      <c r="G1012" s="60">
        <v>195</v>
      </c>
      <c r="H1012" s="60" t="s">
        <v>847</v>
      </c>
      <c r="I1012" s="70" t="str">
        <f>VLOOKUP(A1012,EMPRESAS!$A$1:$I$245,9,0)</f>
        <v>MAGDALENA</v>
      </c>
      <c r="J1012" s="71">
        <v>1</v>
      </c>
      <c r="K1012" s="71" t="str">
        <f>VLOOKUP(J1012,AUXILIAR_TIPO_ASEGURADORA!$A$2:$B$19,2,0)</f>
        <v>PREVISORA</v>
      </c>
      <c r="L1012" s="71">
        <v>3000328</v>
      </c>
      <c r="M1012" s="72">
        <v>44193</v>
      </c>
      <c r="N1012" s="71">
        <v>1002894</v>
      </c>
      <c r="O1012" s="72">
        <v>44155</v>
      </c>
      <c r="P1012" s="71"/>
      <c r="Q1012" s="71"/>
      <c r="T1012" t="str">
        <f t="shared" ca="1" si="52"/>
        <v>Vencida</v>
      </c>
      <c r="U1012">
        <f t="shared" ca="1" si="53"/>
        <v>493</v>
      </c>
      <c r="V1012" t="str">
        <f t="shared" ca="1" si="54"/>
        <v xml:space="preserve"> </v>
      </c>
    </row>
    <row r="1013" spans="1:22" ht="15.75" thickBot="1">
      <c r="A1013" s="26">
        <v>9010295013</v>
      </c>
      <c r="B1013" s="30" t="str">
        <f>VLOOKUP(A1013,EMPRESAS!$A$1:$B$245,2,0)</f>
        <v>SOLUCIONES INTEGRALES EN TRANSPORTE TRANSGOLFO JJ S.A.S.</v>
      </c>
      <c r="C1013" s="2" t="str">
        <f>VLOOKUP(A1013,EMPRESAS!$A$1:$C$245,3,0)</f>
        <v xml:space="preserve">Carga General </v>
      </c>
      <c r="D1013" s="152" t="s">
        <v>1724</v>
      </c>
      <c r="E1013" s="153">
        <v>20310317</v>
      </c>
      <c r="F1013" s="153" t="s">
        <v>653</v>
      </c>
      <c r="G1013" s="153">
        <v>125.57</v>
      </c>
      <c r="H1013" s="153" t="s">
        <v>619</v>
      </c>
      <c r="I1013" s="70" t="str">
        <f>VLOOKUP(A1013,EMPRESAS!$A$1:$I$245,9,0)</f>
        <v>ATRATO</v>
      </c>
      <c r="J1013" s="154">
        <v>1</v>
      </c>
      <c r="K1013" s="71" t="str">
        <f>VLOOKUP(J1013,AUXILIAR_TIPO_ASEGURADORA!$A$2:$B$19,2,0)</f>
        <v>PREVISORA</v>
      </c>
      <c r="L1013" s="154">
        <v>3000703</v>
      </c>
      <c r="M1013" s="155">
        <v>44060</v>
      </c>
      <c r="N1013" s="154">
        <v>3000777</v>
      </c>
      <c r="O1013" s="155">
        <v>44060</v>
      </c>
      <c r="P1013" s="154"/>
      <c r="Q1013" s="154"/>
      <c r="T1013" t="str">
        <f t="shared" ca="1" si="52"/>
        <v>Vencida</v>
      </c>
      <c r="U1013">
        <f t="shared" ca="1" si="53"/>
        <v>588</v>
      </c>
      <c r="V1013" t="str">
        <f t="shared" ca="1" si="54"/>
        <v xml:space="preserve"> </v>
      </c>
    </row>
    <row r="1014" spans="1:22" ht="15.75" thickBot="1">
      <c r="A1014" s="26">
        <v>8020041195</v>
      </c>
      <c r="B1014" s="30" t="str">
        <f>VLOOKUP(A1014,EMPRESAS!$A$1:$B$245,2,0)</f>
        <v>PRONTICOURIER EXPRESS S.A.S.</v>
      </c>
      <c r="C1014" s="2" t="str">
        <f>VLOOKUP(A1014,EMPRESAS!$A$1:$C$245,3,0)</f>
        <v xml:space="preserve">Carga General </v>
      </c>
      <c r="D1014" s="453" t="s">
        <v>1725</v>
      </c>
      <c r="E1014" s="454">
        <v>1142001740</v>
      </c>
      <c r="F1014" s="454" t="s">
        <v>959</v>
      </c>
      <c r="G1014" s="454">
        <v>21</v>
      </c>
      <c r="H1014" s="454" t="s">
        <v>619</v>
      </c>
      <c r="I1014" s="70" t="str">
        <f>VLOOKUP(A1014,EMPRESAS!$A$1:$I$245,9,0)</f>
        <v>MAGDALENA</v>
      </c>
      <c r="J1014" s="455">
        <v>1</v>
      </c>
      <c r="K1014" s="71" t="str">
        <f>VLOOKUP(J1014,AUXILIAR_TIPO_ASEGURADORA!$A$2:$B$19,2,0)</f>
        <v>PREVISORA</v>
      </c>
      <c r="L1014" s="455">
        <v>3000243</v>
      </c>
      <c r="M1014" s="456">
        <v>44496</v>
      </c>
      <c r="N1014" s="455">
        <v>3000227</v>
      </c>
      <c r="O1014" s="456">
        <v>44496</v>
      </c>
      <c r="P1014" s="455"/>
      <c r="Q1014" s="457"/>
      <c r="T1014" t="str">
        <f t="shared" ca="1" si="52"/>
        <v>Vencida</v>
      </c>
      <c r="U1014">
        <f t="shared" ca="1" si="53"/>
        <v>152</v>
      </c>
      <c r="V1014" t="str">
        <f t="shared" ca="1" si="54"/>
        <v xml:space="preserve"> </v>
      </c>
    </row>
    <row r="1015" spans="1:22">
      <c r="A1015" s="26">
        <v>9000246728</v>
      </c>
      <c r="B1015" s="30" t="str">
        <f>VLOOKUP(A1015,EMPRESAS!$A$1:$B$245,2,0)</f>
        <v>TRANSPORTES CARIBE S.A.S. "TRANSCARIBE S.A.S." ANTES TRANSPORTES CARIBE LTDA</v>
      </c>
      <c r="C1015" s="2" t="str">
        <f>VLOOKUP(A1015,EMPRESAS!$A$1:$C$245,3,0)</f>
        <v xml:space="preserve">Carga General </v>
      </c>
      <c r="D1015" s="57" t="s">
        <v>1726</v>
      </c>
      <c r="E1015" s="136">
        <v>40110126</v>
      </c>
      <c r="F1015" s="136" t="s">
        <v>959</v>
      </c>
      <c r="G1015" s="136">
        <v>593</v>
      </c>
      <c r="H1015" s="136" t="s">
        <v>619</v>
      </c>
      <c r="I1015" s="70" t="str">
        <f>VLOOKUP(A1015,EMPRESAS!$A$1:$I$245,9,0)</f>
        <v>PUTUMAYO</v>
      </c>
      <c r="J1015" s="137">
        <v>1</v>
      </c>
      <c r="K1015" s="71" t="str">
        <f>VLOOKUP(J1015,AUXILIAR_TIPO_ASEGURADORA!$A$2:$B$19,2,0)</f>
        <v>PREVISORA</v>
      </c>
      <c r="L1015" s="137">
        <v>3000148</v>
      </c>
      <c r="M1015" s="138">
        <v>44520</v>
      </c>
      <c r="N1015" s="137">
        <v>3000074</v>
      </c>
      <c r="O1015" s="138">
        <v>44520</v>
      </c>
      <c r="P1015" s="137"/>
      <c r="Q1015" s="138"/>
      <c r="T1015" t="str">
        <f t="shared" ca="1" si="52"/>
        <v>Vencida</v>
      </c>
      <c r="U1015">
        <f t="shared" ca="1" si="53"/>
        <v>128</v>
      </c>
      <c r="V1015" t="str">
        <f t="shared" ca="1" si="54"/>
        <v xml:space="preserve"> </v>
      </c>
    </row>
    <row r="1016" spans="1:22">
      <c r="A1016" s="26">
        <v>9000246728</v>
      </c>
      <c r="B1016" s="30" t="str">
        <f>VLOOKUP(A1016,EMPRESAS!$A$1:$B$245,2,0)</f>
        <v>TRANSPORTES CARIBE S.A.S. "TRANSCARIBE S.A.S." ANTES TRANSPORTES CARIBE LTDA</v>
      </c>
      <c r="C1016" s="2" t="str">
        <f>VLOOKUP(A1016,EMPRESAS!$A$1:$C$245,3,0)</f>
        <v xml:space="preserve">Carga General </v>
      </c>
      <c r="D1016" s="22" t="s">
        <v>1727</v>
      </c>
      <c r="E1016" s="60">
        <v>40110143</v>
      </c>
      <c r="F1016" s="60" t="s">
        <v>651</v>
      </c>
      <c r="G1016" s="60">
        <v>202.64</v>
      </c>
      <c r="H1016" s="60" t="s">
        <v>619</v>
      </c>
      <c r="I1016" s="70" t="str">
        <f>VLOOKUP(A1016,EMPRESAS!$A$1:$I$245,9,0)</f>
        <v>PUTUMAYO</v>
      </c>
      <c r="J1016" s="71">
        <v>1</v>
      </c>
      <c r="K1016" s="71" t="str">
        <f>VLOOKUP(J1016,AUXILIAR_TIPO_ASEGURADORA!$A$2:$B$19,2,0)</f>
        <v>PREVISORA</v>
      </c>
      <c r="L1016" s="137">
        <v>3000148</v>
      </c>
      <c r="M1016" s="138">
        <v>44520</v>
      </c>
      <c r="N1016" s="137">
        <v>3000074</v>
      </c>
      <c r="O1016" s="138">
        <v>44520</v>
      </c>
      <c r="P1016" s="71"/>
      <c r="Q1016" s="72"/>
      <c r="T1016" t="str">
        <f t="shared" ca="1" si="52"/>
        <v>Vencida</v>
      </c>
      <c r="U1016">
        <f t="shared" ca="1" si="53"/>
        <v>128</v>
      </c>
      <c r="V1016" t="str">
        <f t="shared" ca="1" si="54"/>
        <v xml:space="preserve"> </v>
      </c>
    </row>
    <row r="1017" spans="1:22">
      <c r="A1017" s="26">
        <v>9000246728</v>
      </c>
      <c r="B1017" s="30" t="str">
        <f>VLOOKUP(A1017,EMPRESAS!$A$1:$B$245,2,0)</f>
        <v>TRANSPORTES CARIBE S.A.S. "TRANSCARIBE S.A.S." ANTES TRANSPORTES CARIBE LTDA</v>
      </c>
      <c r="C1017" s="2" t="str">
        <f>VLOOKUP(A1017,EMPRESAS!$A$1:$C$245,3,0)</f>
        <v xml:space="preserve">Carga General </v>
      </c>
      <c r="D1017" s="22" t="s">
        <v>1354</v>
      </c>
      <c r="E1017" s="60">
        <v>40123135</v>
      </c>
      <c r="F1017" s="60" t="s">
        <v>882</v>
      </c>
      <c r="G1017" s="60">
        <v>32.700000000000003</v>
      </c>
      <c r="H1017" s="60" t="s">
        <v>841</v>
      </c>
      <c r="I1017" s="70" t="str">
        <f>VLOOKUP(A1017,EMPRESAS!$A$1:$I$245,9,0)</f>
        <v>PUTUMAYO</v>
      </c>
      <c r="J1017" s="71"/>
      <c r="K1017" s="71" t="e">
        <f>VLOOKUP(J1017,AUXILIAR_TIPO_ASEGURADORA!$A$2:$B$19,2,0)</f>
        <v>#N/A</v>
      </c>
      <c r="L1017" s="71">
        <v>3000143</v>
      </c>
      <c r="M1017" s="72">
        <v>44436</v>
      </c>
      <c r="N1017" s="71">
        <v>1004386</v>
      </c>
      <c r="O1017" s="72">
        <v>44436</v>
      </c>
      <c r="P1017" s="71"/>
      <c r="Q1017" s="72"/>
      <c r="T1017" t="str">
        <f t="shared" ca="1" si="52"/>
        <v>Vencida</v>
      </c>
      <c r="U1017">
        <f t="shared" ca="1" si="53"/>
        <v>212</v>
      </c>
    </row>
    <row r="1018" spans="1:22">
      <c r="A1018" s="26">
        <v>9000246728</v>
      </c>
      <c r="B1018" s="30" t="str">
        <f>VLOOKUP(A1018,EMPRESAS!$A$1:$B$245,2,0)</f>
        <v>TRANSPORTES CARIBE S.A.S. "TRANSCARIBE S.A.S." ANTES TRANSPORTES CARIBE LTDA</v>
      </c>
      <c r="C1018" s="2" t="str">
        <f>VLOOKUP(A1018,EMPRESAS!$A$1:$C$245,3,0)</f>
        <v xml:space="preserve">Carga General </v>
      </c>
      <c r="D1018" s="22" t="s">
        <v>1728</v>
      </c>
      <c r="E1018" s="60">
        <v>40511247</v>
      </c>
      <c r="F1018" s="60" t="s">
        <v>651</v>
      </c>
      <c r="G1018" s="60">
        <v>191</v>
      </c>
      <c r="H1018" s="60" t="s">
        <v>841</v>
      </c>
      <c r="I1018" s="70" t="str">
        <f>VLOOKUP(A1018,EMPRESAS!$A$1:$I$245,9,0)</f>
        <v>PUTUMAYO</v>
      </c>
      <c r="J1018" s="71"/>
      <c r="K1018" s="71" t="e">
        <f>VLOOKUP(J1018,AUXILIAR_TIPO_ASEGURADORA!$A$2:$B$19,2,0)</f>
        <v>#N/A</v>
      </c>
      <c r="L1018" s="71">
        <v>3000147</v>
      </c>
      <c r="M1018" s="72">
        <v>44436</v>
      </c>
      <c r="N1018" s="71">
        <v>1004391</v>
      </c>
      <c r="O1018" s="72">
        <v>44436</v>
      </c>
      <c r="P1018" s="71"/>
      <c r="Q1018" s="72"/>
      <c r="T1018" t="str">
        <f t="shared" ca="1" si="52"/>
        <v>Vencida</v>
      </c>
      <c r="U1018">
        <f t="shared" ca="1" si="53"/>
        <v>212</v>
      </c>
    </row>
    <row r="1019" spans="1:22">
      <c r="A1019" s="26">
        <v>9000246728</v>
      </c>
      <c r="B1019" s="30" t="str">
        <f>VLOOKUP(A1019,EMPRESAS!$A$1:$B$245,2,0)</f>
        <v>TRANSPORTES CARIBE S.A.S. "TRANSCARIBE S.A.S." ANTES TRANSPORTES CARIBE LTDA</v>
      </c>
      <c r="C1019" s="2" t="str">
        <f>VLOOKUP(A1019,EMPRESAS!$A$1:$C$245,3,0)</f>
        <v xml:space="preserve">Carga General </v>
      </c>
      <c r="D1019" s="22" t="s">
        <v>1729</v>
      </c>
      <c r="E1019" s="60">
        <v>40110131</v>
      </c>
      <c r="F1019" s="60" t="s">
        <v>617</v>
      </c>
      <c r="G1019" s="60">
        <v>1134.49</v>
      </c>
      <c r="H1019" s="60" t="s">
        <v>841</v>
      </c>
      <c r="I1019" s="70" t="str">
        <f>VLOOKUP(A1019,EMPRESAS!$A$1:$I$245,9,0)</f>
        <v>PUTUMAYO</v>
      </c>
      <c r="J1019" s="71"/>
      <c r="K1019" s="71" t="e">
        <f>VLOOKUP(J1019,AUXILIAR_TIPO_ASEGURADORA!$A$2:$B$19,2,0)</f>
        <v>#N/A</v>
      </c>
      <c r="L1019" s="71">
        <v>3000146</v>
      </c>
      <c r="M1019" s="72">
        <v>44436</v>
      </c>
      <c r="N1019" s="71">
        <v>1004390</v>
      </c>
      <c r="O1019" s="72">
        <v>44436</v>
      </c>
      <c r="P1019" s="71"/>
      <c r="Q1019" s="72"/>
      <c r="T1019" t="str">
        <f t="shared" ca="1" si="52"/>
        <v>Vencida</v>
      </c>
      <c r="U1019">
        <f t="shared" ca="1" si="53"/>
        <v>212</v>
      </c>
    </row>
    <row r="1020" spans="1:22">
      <c r="A1020" s="26">
        <v>9000246728</v>
      </c>
      <c r="B1020" s="30" t="str">
        <f>VLOOKUP(A1020,EMPRESAS!$A$1:$B$245,2,0)</f>
        <v>TRANSPORTES CARIBE S.A.S. "TRANSCARIBE S.A.S." ANTES TRANSPORTES CARIBE LTDA</v>
      </c>
      <c r="C1020" s="2" t="str">
        <f>VLOOKUP(A1020,EMPRESAS!$A$1:$C$245,3,0)</f>
        <v xml:space="preserve">Carga General </v>
      </c>
      <c r="D1020" s="22" t="s">
        <v>1730</v>
      </c>
      <c r="E1020" s="60">
        <v>40511302</v>
      </c>
      <c r="F1020" s="60" t="s">
        <v>651</v>
      </c>
      <c r="G1020" s="60">
        <v>743.62</v>
      </c>
      <c r="H1020" s="60" t="s">
        <v>841</v>
      </c>
      <c r="I1020" s="70" t="str">
        <f>VLOOKUP(A1020,EMPRESAS!$A$1:$I$245,9,0)</f>
        <v>PUTUMAYO</v>
      </c>
      <c r="J1020" s="71"/>
      <c r="K1020" s="71" t="e">
        <f>VLOOKUP(J1020,AUXILIAR_TIPO_ASEGURADORA!$A$2:$B$19,2,0)</f>
        <v>#N/A</v>
      </c>
      <c r="L1020" s="71">
        <v>3000145</v>
      </c>
      <c r="M1020" s="72">
        <v>44436</v>
      </c>
      <c r="N1020" s="71">
        <v>1004389</v>
      </c>
      <c r="O1020" s="72">
        <v>44436</v>
      </c>
      <c r="P1020" s="71"/>
      <c r="Q1020" s="72"/>
      <c r="T1020" t="str">
        <f t="shared" ca="1" si="52"/>
        <v>Vencida</v>
      </c>
      <c r="U1020">
        <f t="shared" ca="1" si="53"/>
        <v>212</v>
      </c>
    </row>
    <row r="1021" spans="1:22">
      <c r="A1021" s="26">
        <v>9008032774</v>
      </c>
      <c r="B1021" s="30" t="str">
        <f>VLOOKUP(A1021,EMPRESAS!$A$1:$B$245,2,0)</f>
        <v>TRANSPORTES AQUAVIARIOS DE COLOMBIA S.A.S. "TAQSAS"</v>
      </c>
      <c r="C1021" s="2" t="str">
        <f>VLOOKUP(A1021,EMPRESAS!$A$1:$C$245,3,0)</f>
        <v xml:space="preserve">Carga General </v>
      </c>
      <c r="D1021" s="23" t="s">
        <v>1731</v>
      </c>
      <c r="E1021" s="60">
        <v>11410403</v>
      </c>
      <c r="F1021" s="60" t="s">
        <v>617</v>
      </c>
      <c r="G1021" s="60">
        <v>900.7</v>
      </c>
      <c r="H1021" s="60" t="s">
        <v>619</v>
      </c>
      <c r="I1021" s="70" t="str">
        <f>VLOOKUP(A1021,EMPRESAS!$A$1:$I$245,9,0)</f>
        <v>MAGDALENA</v>
      </c>
      <c r="J1021" s="71">
        <v>1</v>
      </c>
      <c r="K1021" s="71" t="str">
        <f>VLOOKUP(J1021,AUXILIAR_TIPO_ASEGURADORA!$A$2:$B$19,2,0)</f>
        <v>PREVISORA</v>
      </c>
      <c r="L1021" s="71">
        <v>3000242</v>
      </c>
      <c r="M1021" s="72">
        <v>44588</v>
      </c>
      <c r="N1021" s="71">
        <v>3000250</v>
      </c>
      <c r="O1021" s="72">
        <v>44588</v>
      </c>
      <c r="P1021" s="71"/>
      <c r="Q1021" s="71"/>
      <c r="T1021" t="str">
        <f t="shared" ca="1" si="52"/>
        <v>Vencida</v>
      </c>
      <c r="U1021">
        <f t="shared" ca="1" si="53"/>
        <v>60</v>
      </c>
      <c r="V1021" t="str">
        <f t="shared" ca="1" si="54"/>
        <v xml:space="preserve"> </v>
      </c>
    </row>
    <row r="1022" spans="1:22">
      <c r="A1022" s="26">
        <v>9008032774</v>
      </c>
      <c r="B1022" s="30" t="str">
        <f>VLOOKUP(A1022,EMPRESAS!$A$1:$B$245,2,0)</f>
        <v>TRANSPORTES AQUAVIARIOS DE COLOMBIA S.A.S. "TAQSAS"</v>
      </c>
      <c r="C1022" s="2" t="str">
        <f>VLOOKUP(A1022,EMPRESAS!$A$1:$C$245,3,0)</f>
        <v xml:space="preserve">Carga General </v>
      </c>
      <c r="D1022" s="23" t="s">
        <v>1732</v>
      </c>
      <c r="E1022" s="60" t="s">
        <v>1733</v>
      </c>
      <c r="F1022" s="60" t="s">
        <v>617</v>
      </c>
      <c r="G1022" s="60">
        <v>1920</v>
      </c>
      <c r="H1022" s="60" t="s">
        <v>619</v>
      </c>
      <c r="I1022" s="70" t="str">
        <f>VLOOKUP(A1022,EMPRESAS!$A$1:$I$245,9,0)</f>
        <v>MAGDALENA</v>
      </c>
      <c r="J1022" s="71">
        <v>1</v>
      </c>
      <c r="K1022" s="71" t="str">
        <f>VLOOKUP(J1022,AUXILIAR_TIPO_ASEGURADORA!$A$2:$B$19,2,0)</f>
        <v>PREVISORA</v>
      </c>
      <c r="L1022" s="71">
        <v>3000242</v>
      </c>
      <c r="M1022" s="72">
        <v>44588</v>
      </c>
      <c r="N1022" s="71">
        <v>3000250</v>
      </c>
      <c r="O1022" s="72">
        <v>44588</v>
      </c>
      <c r="P1022" s="71"/>
      <c r="Q1022" s="72"/>
      <c r="T1022" t="str">
        <f t="shared" ca="1" si="52"/>
        <v>Vencida</v>
      </c>
      <c r="U1022">
        <f t="shared" ca="1" si="53"/>
        <v>60</v>
      </c>
    </row>
    <row r="1023" spans="1:22">
      <c r="A1023" s="26">
        <v>9008032774</v>
      </c>
      <c r="B1023" s="30" t="str">
        <f>VLOOKUP(A1023,EMPRESAS!$A$1:$B$245,2,0)</f>
        <v>TRANSPORTES AQUAVIARIOS DE COLOMBIA S.A.S. "TAQSAS"</v>
      </c>
      <c r="C1023" s="2" t="str">
        <f>VLOOKUP(A1023,EMPRESAS!$A$1:$C$245,3,0)</f>
        <v xml:space="preserve">Carga General </v>
      </c>
      <c r="D1023" s="23" t="s">
        <v>1734</v>
      </c>
      <c r="E1023" s="60">
        <v>11410378</v>
      </c>
      <c r="F1023" s="60" t="s">
        <v>651</v>
      </c>
      <c r="G1023" s="60">
        <v>321</v>
      </c>
      <c r="H1023" s="60" t="s">
        <v>847</v>
      </c>
      <c r="I1023" s="70" t="str">
        <f>VLOOKUP(A1023,EMPRESAS!$A$1:$I$245,9,0)</f>
        <v>MAGDALENA</v>
      </c>
      <c r="J1023" s="71">
        <v>1</v>
      </c>
      <c r="K1023" s="71" t="str">
        <f>VLOOKUP(J1023,AUXILIAR_TIPO_ASEGURADORA!$A$2:$B$19,2,0)</f>
        <v>PREVISORA</v>
      </c>
      <c r="L1023" s="71">
        <v>3000242</v>
      </c>
      <c r="M1023" s="72">
        <v>44588</v>
      </c>
      <c r="N1023" s="71">
        <v>3000250</v>
      </c>
      <c r="O1023" s="72">
        <v>44588</v>
      </c>
      <c r="P1023" s="71"/>
      <c r="Q1023" s="71"/>
      <c r="T1023" t="str">
        <f t="shared" ca="1" si="52"/>
        <v>Vencida</v>
      </c>
      <c r="U1023">
        <f t="shared" ca="1" si="53"/>
        <v>60</v>
      </c>
    </row>
    <row r="1024" spans="1:22">
      <c r="A1024" s="26">
        <v>9004143648</v>
      </c>
      <c r="B1024" s="30" t="str">
        <f>VLOOKUP(A1024,EMPRESAS!$A$1:$B$245,2,0)</f>
        <v>TIM CARGO S.A.S.</v>
      </c>
      <c r="C1024" s="2" t="str">
        <f>VLOOKUP(A1024,EMPRESAS!$A$1:$C$245,3,0)</f>
        <v xml:space="preserve">Carga General </v>
      </c>
      <c r="D1024" s="22" t="s">
        <v>1735</v>
      </c>
      <c r="E1024" s="60">
        <v>41250005</v>
      </c>
      <c r="F1024" s="60" t="s">
        <v>617</v>
      </c>
      <c r="G1024" s="60">
        <v>2350</v>
      </c>
      <c r="H1024" s="60" t="s">
        <v>841</v>
      </c>
      <c r="I1024" s="70" t="str">
        <f>VLOOKUP(A1024,EMPRESAS!$A$1:$I$245,9,0)</f>
        <v>MAGDALENA</v>
      </c>
      <c r="J1024" s="71">
        <v>1</v>
      </c>
      <c r="K1024" s="71" t="str">
        <f>VLOOKUP(J1024,AUXILIAR_TIPO_ASEGURADORA!$A$2:$B$19,2,0)</f>
        <v>PREVISORA</v>
      </c>
      <c r="L1024" s="71">
        <v>3000102</v>
      </c>
      <c r="M1024" s="72">
        <v>43191</v>
      </c>
      <c r="N1024" s="71">
        <v>3000103</v>
      </c>
      <c r="O1024" s="72">
        <v>43131</v>
      </c>
      <c r="P1024" s="71"/>
      <c r="Q1024" s="71"/>
      <c r="T1024" t="str">
        <f t="shared" ca="1" si="52"/>
        <v>Vencida</v>
      </c>
      <c r="U1024">
        <f t="shared" ca="1" si="53"/>
        <v>1517</v>
      </c>
      <c r="V1024" t="str">
        <f t="shared" ca="1" si="54"/>
        <v xml:space="preserve"> </v>
      </c>
    </row>
    <row r="1025" spans="1:22">
      <c r="A1025" s="26">
        <v>9004143648</v>
      </c>
      <c r="B1025" s="30" t="str">
        <f>VLOOKUP(A1025,EMPRESAS!$A$1:$B$245,2,0)</f>
        <v>TIM CARGO S.A.S.</v>
      </c>
      <c r="C1025" s="2" t="str">
        <f>VLOOKUP(A1025,EMPRESAS!$A$1:$C$245,3,0)</f>
        <v xml:space="preserve">Carga General </v>
      </c>
      <c r="D1025" s="22" t="s">
        <v>1736</v>
      </c>
      <c r="E1025" s="60">
        <v>11452</v>
      </c>
      <c r="F1025" s="60" t="s">
        <v>651</v>
      </c>
      <c r="G1025" s="60">
        <v>802</v>
      </c>
      <c r="H1025" s="60" t="s">
        <v>841</v>
      </c>
      <c r="I1025" s="70" t="str">
        <f>VLOOKUP(A1025,EMPRESAS!$A$1:$I$245,9,0)</f>
        <v>MAGDALENA</v>
      </c>
      <c r="J1025" s="71">
        <v>1</v>
      </c>
      <c r="K1025" s="71" t="str">
        <f>VLOOKUP(J1025,AUXILIAR_TIPO_ASEGURADORA!$A$2:$B$19,2,0)</f>
        <v>PREVISORA</v>
      </c>
      <c r="L1025" s="71">
        <v>300088</v>
      </c>
      <c r="M1025" s="72">
        <v>43131</v>
      </c>
      <c r="N1025" s="71">
        <v>300089</v>
      </c>
      <c r="O1025" s="72">
        <v>43127</v>
      </c>
      <c r="P1025" s="71"/>
      <c r="Q1025" s="71"/>
      <c r="T1025" t="str">
        <f t="shared" ca="1" si="52"/>
        <v>Vencida</v>
      </c>
      <c r="U1025">
        <f t="shared" ca="1" si="53"/>
        <v>1521</v>
      </c>
      <c r="V1025" t="str">
        <f t="shared" ca="1" si="54"/>
        <v xml:space="preserve"> </v>
      </c>
    </row>
    <row r="1026" spans="1:22">
      <c r="A1026" s="3">
        <v>9010909419</v>
      </c>
      <c r="B1026" s="30" t="str">
        <f>VLOOKUP(A1026,EMPRESAS!$A$1:$B$245,2,0)</f>
        <v>TRANSPORTE FLUVIAL TRANSANSUR S.A.S.</v>
      </c>
      <c r="C1026" s="2" t="str">
        <f>VLOOKUP(A1026,EMPRESAS!$A$1:$C$245,3,0)</f>
        <v>Carga - Transbordo</v>
      </c>
      <c r="D1026" s="23" t="s">
        <v>1737</v>
      </c>
      <c r="E1026" s="60">
        <v>10111469</v>
      </c>
      <c r="F1026" s="60" t="s">
        <v>617</v>
      </c>
      <c r="G1026" s="60">
        <v>1406</v>
      </c>
      <c r="H1026" s="60" t="s">
        <v>841</v>
      </c>
      <c r="I1026" s="70" t="str">
        <f>VLOOKUP(A1026,EMPRESAS!$A$1:$I$245,9,0)</f>
        <v>MAGDALENA</v>
      </c>
      <c r="J1026" s="71">
        <v>1</v>
      </c>
      <c r="K1026" s="71" t="str">
        <f>VLOOKUP(J1026,AUXILIAR_TIPO_ASEGURADORA!$A$2:$B$19,2,0)</f>
        <v>PREVISORA</v>
      </c>
      <c r="L1026" s="71">
        <v>3000308</v>
      </c>
      <c r="M1026" s="72">
        <v>44455</v>
      </c>
      <c r="N1026" s="71">
        <v>3000512</v>
      </c>
      <c r="O1026" s="72">
        <v>44455</v>
      </c>
      <c r="P1026" s="71"/>
      <c r="Q1026" s="71"/>
      <c r="T1026" t="str">
        <f t="shared" ca="1" si="52"/>
        <v>Vencida</v>
      </c>
      <c r="U1026">
        <f t="shared" ca="1" si="53"/>
        <v>193</v>
      </c>
      <c r="V1026" t="str">
        <f t="shared" ca="1" si="54"/>
        <v xml:space="preserve"> </v>
      </c>
    </row>
    <row r="1027" spans="1:22">
      <c r="A1027" s="3">
        <v>9010909419</v>
      </c>
      <c r="B1027" s="30" t="str">
        <f>VLOOKUP(A1027,EMPRESAS!$A$1:$B$245,2,0)</f>
        <v>TRANSPORTE FLUVIAL TRANSANSUR S.A.S.</v>
      </c>
      <c r="C1027" s="2" t="str">
        <f>VLOOKUP(A1027,EMPRESAS!$A$1:$C$245,3,0)</f>
        <v>Carga - Transbordo</v>
      </c>
      <c r="D1027" s="23" t="s">
        <v>1738</v>
      </c>
      <c r="E1027" s="60">
        <v>10111480</v>
      </c>
      <c r="F1027" s="60" t="s">
        <v>617</v>
      </c>
      <c r="G1027" s="60">
        <v>1465</v>
      </c>
      <c r="H1027" s="60" t="s">
        <v>841</v>
      </c>
      <c r="I1027" s="70" t="str">
        <f>VLOOKUP(A1027,EMPRESAS!$A$1:$I$245,9,0)</f>
        <v>MAGDALENA</v>
      </c>
      <c r="J1027" s="71">
        <v>1</v>
      </c>
      <c r="K1027" s="71" t="str">
        <f>VLOOKUP(J1027,AUXILIAR_TIPO_ASEGURADORA!$A$2:$B$19,2,0)</f>
        <v>PREVISORA</v>
      </c>
      <c r="L1027" s="71">
        <v>3000308</v>
      </c>
      <c r="M1027" s="72">
        <v>44455</v>
      </c>
      <c r="N1027" s="71">
        <v>3000512</v>
      </c>
      <c r="O1027" s="72">
        <v>44455</v>
      </c>
      <c r="P1027" s="71"/>
      <c r="Q1027" s="71"/>
      <c r="T1027" t="str">
        <f t="shared" ca="1" si="52"/>
        <v>Vencida</v>
      </c>
      <c r="U1027">
        <f t="shared" ca="1" si="53"/>
        <v>193</v>
      </c>
    </row>
    <row r="1028" spans="1:22">
      <c r="A1028" s="3">
        <v>9010909419</v>
      </c>
      <c r="B1028" s="30" t="str">
        <f>VLOOKUP(A1028,EMPRESAS!$A$1:$B$245,2,0)</f>
        <v>TRANSPORTE FLUVIAL TRANSANSUR S.A.S.</v>
      </c>
      <c r="C1028" s="2" t="str">
        <f>VLOOKUP(A1028,EMPRESAS!$A$1:$C$245,3,0)</f>
        <v>Carga - Transbordo</v>
      </c>
      <c r="D1028" s="23" t="s">
        <v>1739</v>
      </c>
      <c r="E1028" s="60">
        <v>10111470</v>
      </c>
      <c r="F1028" s="60" t="s">
        <v>651</v>
      </c>
      <c r="G1028" s="60">
        <v>239</v>
      </c>
      <c r="H1028" s="60" t="s">
        <v>841</v>
      </c>
      <c r="I1028" s="70" t="str">
        <f>VLOOKUP(A1028,EMPRESAS!$A$1:$I$245,9,0)</f>
        <v>MAGDALENA</v>
      </c>
      <c r="J1028" s="71">
        <v>1</v>
      </c>
      <c r="K1028" s="71" t="str">
        <f>VLOOKUP(J1028,AUXILIAR_TIPO_ASEGURADORA!$A$2:$B$19,2,0)</f>
        <v>PREVISORA</v>
      </c>
      <c r="L1028" s="71">
        <v>3000308</v>
      </c>
      <c r="M1028" s="72">
        <v>44455</v>
      </c>
      <c r="N1028" s="71">
        <v>3000512</v>
      </c>
      <c r="O1028" s="72">
        <v>44455</v>
      </c>
      <c r="P1028" s="71"/>
      <c r="Q1028" s="71"/>
      <c r="T1028" t="str">
        <f t="shared" ca="1" si="52"/>
        <v>Vencida</v>
      </c>
      <c r="U1028">
        <f t="shared" ca="1" si="53"/>
        <v>193</v>
      </c>
      <c r="V1028" t="str">
        <f t="shared" ca="1" si="54"/>
        <v xml:space="preserve"> </v>
      </c>
    </row>
    <row r="1029" spans="1:22">
      <c r="A1029" s="3">
        <v>9010909419</v>
      </c>
      <c r="B1029" s="30" t="str">
        <f>VLOOKUP(A1029,EMPRESAS!$A$1:$B$245,2,0)</f>
        <v>TRANSPORTE FLUVIAL TRANSANSUR S.A.S.</v>
      </c>
      <c r="C1029" s="2" t="str">
        <f>VLOOKUP(A1029,EMPRESAS!$A$1:$C$245,3,0)</f>
        <v>Carga - Transbordo</v>
      </c>
      <c r="D1029" s="23" t="s">
        <v>1740</v>
      </c>
      <c r="E1029" s="60">
        <v>10111479</v>
      </c>
      <c r="F1029" s="60" t="s">
        <v>651</v>
      </c>
      <c r="G1029" s="60">
        <v>405</v>
      </c>
      <c r="H1029" s="60" t="s">
        <v>841</v>
      </c>
      <c r="I1029" s="70" t="str">
        <f>VLOOKUP(A1029,EMPRESAS!$A$1:$I$245,9,0)</f>
        <v>MAGDALENA</v>
      </c>
      <c r="J1029" s="71">
        <v>1</v>
      </c>
      <c r="K1029" s="71" t="str">
        <f>VLOOKUP(J1029,AUXILIAR_TIPO_ASEGURADORA!$A$2:$B$19,2,0)</f>
        <v>PREVISORA</v>
      </c>
      <c r="L1029" s="71">
        <v>3000308</v>
      </c>
      <c r="M1029" s="72">
        <v>44455</v>
      </c>
      <c r="N1029" s="71">
        <v>3000512</v>
      </c>
      <c r="O1029" s="72">
        <v>44455</v>
      </c>
      <c r="P1029" s="71"/>
      <c r="Q1029" s="71"/>
      <c r="T1029" t="str">
        <f t="shared" ca="1" si="52"/>
        <v>Vencida</v>
      </c>
      <c r="U1029">
        <f t="shared" ca="1" si="53"/>
        <v>193</v>
      </c>
    </row>
    <row r="1030" spans="1:22">
      <c r="A1030" s="3">
        <v>9001654948</v>
      </c>
      <c r="B1030" s="30" t="str">
        <f>VLOOKUP(A1030,EMPRESAS!$A$1:$B$245,2,0)</f>
        <v>EMPRESA DE TRANSPORTE DE CARGA MARITIMA Y FLUVIAL INTERNACIONAL Y DE CABOTAJE URRUTIA MORALES S.A.S.</v>
      </c>
      <c r="C1030" s="2" t="str">
        <f>VLOOKUP(A1030,EMPRESAS!$A$1:$C$245,3,0)</f>
        <v xml:space="preserve">Carga General </v>
      </c>
      <c r="D1030" s="22" t="s">
        <v>1741</v>
      </c>
      <c r="E1030" s="60">
        <v>20310315</v>
      </c>
      <c r="F1030" s="60" t="s">
        <v>653</v>
      </c>
      <c r="G1030" s="60">
        <v>113</v>
      </c>
      <c r="H1030" s="60" t="s">
        <v>841</v>
      </c>
      <c r="I1030" s="70" t="str">
        <f>VLOOKUP(A1030,EMPRESAS!$A$1:$I$245,9,0)</f>
        <v>LEON</v>
      </c>
      <c r="J1030" s="71">
        <v>1</v>
      </c>
      <c r="K1030" s="71" t="str">
        <f>VLOOKUP(J1030,AUXILIAR_TIPO_ASEGURADORA!$A$2:$B$19,2,0)</f>
        <v>PREVISORA</v>
      </c>
      <c r="L1030" s="71">
        <v>3000120</v>
      </c>
      <c r="M1030" s="72">
        <v>43354</v>
      </c>
      <c r="N1030" s="71">
        <v>3000162</v>
      </c>
      <c r="O1030" s="72">
        <v>43351</v>
      </c>
      <c r="P1030" s="71"/>
      <c r="Q1030" s="71"/>
      <c r="T1030" t="str">
        <f t="shared" ca="1" si="52"/>
        <v>Vencida</v>
      </c>
      <c r="U1030">
        <f t="shared" ca="1" si="53"/>
        <v>1297</v>
      </c>
      <c r="V1030" t="str">
        <f t="shared" ca="1" si="54"/>
        <v xml:space="preserve"> </v>
      </c>
    </row>
    <row r="1031" spans="1:22">
      <c r="A1031" s="3">
        <v>9001654948</v>
      </c>
      <c r="B1031" s="30" t="str">
        <f>VLOOKUP(A1031,EMPRESAS!$A$1:$B$245,2,0)</f>
        <v>EMPRESA DE TRANSPORTE DE CARGA MARITIMA Y FLUVIAL INTERNACIONAL Y DE CABOTAJE URRUTIA MORALES S.A.S.</v>
      </c>
      <c r="C1031" s="2" t="str">
        <f>VLOOKUP(A1031,EMPRESAS!$A$1:$C$245,3,0)</f>
        <v xml:space="preserve">Carga General </v>
      </c>
      <c r="D1031" s="22" t="s">
        <v>1742</v>
      </c>
      <c r="E1031" s="60">
        <v>20310307</v>
      </c>
      <c r="F1031" s="60" t="s">
        <v>653</v>
      </c>
      <c r="G1031" s="60">
        <v>344</v>
      </c>
      <c r="H1031" s="60" t="s">
        <v>841</v>
      </c>
      <c r="I1031" s="70" t="str">
        <f>VLOOKUP(A1031,EMPRESAS!$A$1:$I$245,9,0)</f>
        <v>LEON</v>
      </c>
      <c r="J1031" s="71">
        <v>1</v>
      </c>
      <c r="K1031" s="71" t="str">
        <f>VLOOKUP(J1031,AUXILIAR_TIPO_ASEGURADORA!$A$2:$B$19,2,0)</f>
        <v>PREVISORA</v>
      </c>
      <c r="L1031" s="71">
        <v>3000119</v>
      </c>
      <c r="M1031" s="72">
        <v>43354</v>
      </c>
      <c r="N1031" s="71">
        <v>3000162</v>
      </c>
      <c r="O1031" s="72">
        <v>43351</v>
      </c>
      <c r="P1031" s="71"/>
      <c r="Q1031" s="71"/>
      <c r="T1031" t="str">
        <f t="shared" ca="1" si="52"/>
        <v>Vencida</v>
      </c>
      <c r="U1031">
        <f t="shared" ca="1" si="53"/>
        <v>1297</v>
      </c>
      <c r="V1031" t="str">
        <f t="shared" ca="1" si="54"/>
        <v xml:space="preserve"> </v>
      </c>
    </row>
    <row r="1032" spans="1:22">
      <c r="A1032" s="81">
        <v>9011364536</v>
      </c>
      <c r="B1032" s="30" t="str">
        <f>VLOOKUP(A1032,EMPRESAS!$A$1:$B$245,2,0)</f>
        <v>ASOCIACION DE TRANSPORTADORES FLUVIALES DE CARGA DEL SUR DEL CAQUETA "TRANSURCAQUETA"</v>
      </c>
      <c r="C1032" s="2" t="str">
        <f>VLOOKUP(A1032,EMPRESAS!$A$1:$C$245,3,0)</f>
        <v xml:space="preserve">Carga General </v>
      </c>
      <c r="D1032" s="23" t="s">
        <v>1743</v>
      </c>
      <c r="E1032" s="60">
        <v>40321683</v>
      </c>
      <c r="F1032" s="60" t="s">
        <v>651</v>
      </c>
      <c r="G1032" s="60">
        <v>21</v>
      </c>
      <c r="H1032" s="60" t="s">
        <v>841</v>
      </c>
      <c r="I1032" s="70" t="str">
        <f>VLOOKUP(A1032,EMPRESAS!$A$1:$I$245,9,0)</f>
        <v>CAQUETA</v>
      </c>
      <c r="J1032" s="71">
        <v>1</v>
      </c>
      <c r="K1032" s="71" t="str">
        <f>VLOOKUP(J1032,AUXILIAR_TIPO_ASEGURADORA!$A$2:$B$19,2,0)</f>
        <v>PREVISORA</v>
      </c>
      <c r="L1032" s="77">
        <v>3000102</v>
      </c>
      <c r="M1032" s="72">
        <v>43678</v>
      </c>
      <c r="N1032" s="71">
        <v>1004658</v>
      </c>
      <c r="O1032" s="72">
        <v>43678</v>
      </c>
      <c r="P1032" s="71"/>
      <c r="Q1032" s="71"/>
      <c r="T1032" t="str">
        <f t="shared" ca="1" si="52"/>
        <v>Vencida</v>
      </c>
      <c r="U1032">
        <f t="shared" ca="1" si="53"/>
        <v>970</v>
      </c>
      <c r="V1032" t="str">
        <f t="shared" ca="1" si="54"/>
        <v xml:space="preserve"> </v>
      </c>
    </row>
    <row r="1033" spans="1:22">
      <c r="A1033" s="81">
        <v>9011364536</v>
      </c>
      <c r="B1033" s="30" t="str">
        <f>VLOOKUP(A1033,EMPRESAS!$A$1:$B$245,2,0)</f>
        <v>ASOCIACION DE TRANSPORTADORES FLUVIALES DE CARGA DEL SUR DEL CAQUETA "TRANSURCAQUETA"</v>
      </c>
      <c r="C1033" s="2" t="str">
        <f>VLOOKUP(A1033,EMPRESAS!$A$1:$C$245,3,0)</f>
        <v xml:space="preserve">Carga General </v>
      </c>
      <c r="D1033" s="23" t="s">
        <v>1041</v>
      </c>
      <c r="E1033" s="60">
        <v>40321506</v>
      </c>
      <c r="F1033" s="60" t="s">
        <v>959</v>
      </c>
      <c r="G1033" s="60">
        <v>18.5</v>
      </c>
      <c r="H1033" s="60" t="s">
        <v>841</v>
      </c>
      <c r="I1033" s="70" t="str">
        <f>VLOOKUP(A1033,EMPRESAS!$A$1:$I$245,9,0)</f>
        <v>CAQUETA</v>
      </c>
      <c r="J1033" s="71">
        <v>1</v>
      </c>
      <c r="K1033" s="71" t="str">
        <f>VLOOKUP(J1033,AUXILIAR_TIPO_ASEGURADORA!$A$2:$B$19,2,0)</f>
        <v>PREVISORA</v>
      </c>
      <c r="L1033" s="77">
        <v>3000102</v>
      </c>
      <c r="M1033" s="72">
        <v>43678</v>
      </c>
      <c r="N1033" s="71">
        <v>1004658</v>
      </c>
      <c r="O1033" s="72">
        <v>43678</v>
      </c>
      <c r="P1033" s="71"/>
      <c r="Q1033" s="71"/>
      <c r="T1033" t="str">
        <f t="shared" ca="1" si="52"/>
        <v>Vencida</v>
      </c>
      <c r="U1033">
        <f t="shared" ca="1" si="53"/>
        <v>970</v>
      </c>
      <c r="V1033" t="str">
        <f t="shared" ca="1" si="54"/>
        <v xml:space="preserve"> </v>
      </c>
    </row>
    <row r="1034" spans="1:22">
      <c r="A1034" s="81">
        <v>9011364536</v>
      </c>
      <c r="B1034" s="30" t="str">
        <f>VLOOKUP(A1034,EMPRESAS!$A$1:$B$245,2,0)</f>
        <v>ASOCIACION DE TRANSPORTADORES FLUVIALES DE CARGA DEL SUR DEL CAQUETA "TRANSURCAQUETA"</v>
      </c>
      <c r="C1034" s="2" t="str">
        <f>VLOOKUP(A1034,EMPRESAS!$A$1:$C$245,3,0)</f>
        <v xml:space="preserve">Carga General </v>
      </c>
      <c r="D1034" s="23" t="s">
        <v>1292</v>
      </c>
      <c r="E1034" s="60">
        <v>40321625</v>
      </c>
      <c r="F1034" s="60" t="s">
        <v>882</v>
      </c>
      <c r="G1034" s="60">
        <v>12.5</v>
      </c>
      <c r="H1034" s="60" t="s">
        <v>841</v>
      </c>
      <c r="I1034" s="70" t="str">
        <f>VLOOKUP(A1034,EMPRESAS!$A$1:$I$245,9,0)</f>
        <v>CAQUETA</v>
      </c>
      <c r="J1034" s="71">
        <v>1</v>
      </c>
      <c r="K1034" s="71" t="str">
        <f>VLOOKUP(J1034,AUXILIAR_TIPO_ASEGURADORA!$A$2:$B$19,2,0)</f>
        <v>PREVISORA</v>
      </c>
      <c r="L1034" s="77">
        <v>3000102</v>
      </c>
      <c r="M1034" s="72">
        <v>43678</v>
      </c>
      <c r="N1034" s="71">
        <v>1004658</v>
      </c>
      <c r="O1034" s="72">
        <v>43678</v>
      </c>
      <c r="P1034" s="71"/>
      <c r="Q1034" s="71"/>
      <c r="T1034" t="str">
        <f t="shared" ref="T1034:T1067" ca="1" si="55">IF(O1034&lt;$Y$1,"Vencida","Vigente")</f>
        <v>Vencida</v>
      </c>
      <c r="U1034">
        <f t="shared" ref="U1034:U1067" ca="1" si="56">$Y$1-O1034</f>
        <v>970</v>
      </c>
      <c r="V1034" t="str">
        <f t="shared" ca="1" si="54"/>
        <v xml:space="preserve"> </v>
      </c>
    </row>
    <row r="1035" spans="1:22">
      <c r="A1035" s="81">
        <v>9011364536</v>
      </c>
      <c r="B1035" s="30" t="str">
        <f>VLOOKUP(A1035,EMPRESAS!$A$1:$B$245,2,0)</f>
        <v>ASOCIACION DE TRANSPORTADORES FLUVIALES DE CARGA DEL SUR DEL CAQUETA "TRANSURCAQUETA"</v>
      </c>
      <c r="C1035" s="2" t="str">
        <f>VLOOKUP(A1035,EMPRESAS!$A$1:$C$245,3,0)</f>
        <v xml:space="preserve">Carga General </v>
      </c>
      <c r="D1035" s="23" t="s">
        <v>1744</v>
      </c>
      <c r="E1035" s="60">
        <v>40321522</v>
      </c>
      <c r="F1035" s="60" t="s">
        <v>959</v>
      </c>
      <c r="G1035" s="60">
        <v>18</v>
      </c>
      <c r="H1035" s="60" t="s">
        <v>841</v>
      </c>
      <c r="I1035" s="70" t="str">
        <f>VLOOKUP(A1035,EMPRESAS!$A$1:$I$245,9,0)</f>
        <v>CAQUETA</v>
      </c>
      <c r="J1035" s="71">
        <v>1</v>
      </c>
      <c r="K1035" s="71" t="str">
        <f>VLOOKUP(J1035,AUXILIAR_TIPO_ASEGURADORA!$A$2:$B$19,2,0)</f>
        <v>PREVISORA</v>
      </c>
      <c r="L1035" s="77">
        <v>3000102</v>
      </c>
      <c r="M1035" s="72">
        <v>43678</v>
      </c>
      <c r="N1035" s="71">
        <v>1004658</v>
      </c>
      <c r="O1035" s="72">
        <v>43678</v>
      </c>
      <c r="P1035" s="71"/>
      <c r="Q1035" s="71"/>
      <c r="T1035" t="str">
        <f t="shared" ca="1" si="55"/>
        <v>Vencida</v>
      </c>
      <c r="U1035">
        <f t="shared" ca="1" si="56"/>
        <v>970</v>
      </c>
    </row>
    <row r="1036" spans="1:22">
      <c r="A1036" s="81">
        <v>9011364536</v>
      </c>
      <c r="B1036" s="30" t="str">
        <f>VLOOKUP(A1036,EMPRESAS!$A$1:$B$245,2,0)</f>
        <v>ASOCIACION DE TRANSPORTADORES FLUVIALES DE CARGA DEL SUR DEL CAQUETA "TRANSURCAQUETA"</v>
      </c>
      <c r="C1036" s="2" t="str">
        <f>VLOOKUP(A1036,EMPRESAS!$A$1:$C$245,3,0)</f>
        <v xml:space="preserve">Carga General </v>
      </c>
      <c r="D1036" s="23" t="s">
        <v>1745</v>
      </c>
      <c r="E1036" s="60">
        <v>40321601</v>
      </c>
      <c r="F1036" s="60" t="s">
        <v>959</v>
      </c>
      <c r="G1036" s="60">
        <v>20</v>
      </c>
      <c r="H1036" s="60" t="s">
        <v>841</v>
      </c>
      <c r="I1036" s="70" t="str">
        <f>VLOOKUP(A1036,EMPRESAS!$A$1:$I$245,9,0)</f>
        <v>CAQUETA</v>
      </c>
      <c r="J1036" s="71">
        <v>1</v>
      </c>
      <c r="K1036" s="71" t="str">
        <f>VLOOKUP(J1036,AUXILIAR_TIPO_ASEGURADORA!$A$2:$B$19,2,0)</f>
        <v>PREVISORA</v>
      </c>
      <c r="L1036" s="77">
        <v>3000102</v>
      </c>
      <c r="M1036" s="72">
        <v>43678</v>
      </c>
      <c r="N1036" s="71">
        <v>1004658</v>
      </c>
      <c r="O1036" s="72">
        <v>43678</v>
      </c>
      <c r="P1036" s="71"/>
      <c r="Q1036" s="71"/>
      <c r="T1036" t="str">
        <f t="shared" ca="1" si="55"/>
        <v>Vencida</v>
      </c>
      <c r="U1036">
        <f t="shared" ca="1" si="56"/>
        <v>970</v>
      </c>
    </row>
    <row r="1037" spans="1:22">
      <c r="A1037" s="81">
        <v>9011364536</v>
      </c>
      <c r="B1037" s="30" t="str">
        <f>VLOOKUP(A1037,EMPRESAS!$A$1:$B$245,2,0)</f>
        <v>ASOCIACION DE TRANSPORTADORES FLUVIALES DE CARGA DEL SUR DEL CAQUETA "TRANSURCAQUETA"</v>
      </c>
      <c r="C1037" s="2" t="str">
        <f>VLOOKUP(A1037,EMPRESAS!$A$1:$C$245,3,0)</f>
        <v xml:space="preserve">Carga General </v>
      </c>
      <c r="D1037" s="23" t="s">
        <v>1746</v>
      </c>
      <c r="E1037" s="60">
        <v>40321652</v>
      </c>
      <c r="F1037" s="60" t="s">
        <v>959</v>
      </c>
      <c r="G1037" s="60">
        <v>20</v>
      </c>
      <c r="H1037" s="60" t="s">
        <v>841</v>
      </c>
      <c r="I1037" s="70" t="str">
        <f>VLOOKUP(A1037,EMPRESAS!$A$1:$I$245,9,0)</f>
        <v>CAQUETA</v>
      </c>
      <c r="J1037" s="71">
        <v>1</v>
      </c>
      <c r="K1037" s="71" t="str">
        <f>VLOOKUP(J1037,AUXILIAR_TIPO_ASEGURADORA!$A$2:$B$19,2,0)</f>
        <v>PREVISORA</v>
      </c>
      <c r="L1037" s="77">
        <v>3000102</v>
      </c>
      <c r="M1037" s="72">
        <v>43678</v>
      </c>
      <c r="N1037" s="71">
        <v>1004658</v>
      </c>
      <c r="O1037" s="72">
        <v>43678</v>
      </c>
      <c r="P1037" s="71"/>
      <c r="Q1037" s="71"/>
      <c r="T1037" t="str">
        <f t="shared" ca="1" si="55"/>
        <v>Vencida</v>
      </c>
      <c r="U1037">
        <f t="shared" ca="1" si="56"/>
        <v>970</v>
      </c>
    </row>
    <row r="1038" spans="1:22">
      <c r="A1038" s="81">
        <v>9011364536</v>
      </c>
      <c r="B1038" s="30" t="str">
        <f>VLOOKUP(A1038,EMPRESAS!$A$1:$B$245,2,0)</f>
        <v>ASOCIACION DE TRANSPORTADORES FLUVIALES DE CARGA DEL SUR DEL CAQUETA "TRANSURCAQUETA"</v>
      </c>
      <c r="C1038" s="2" t="str">
        <f>VLOOKUP(A1038,EMPRESAS!$A$1:$C$245,3,0)</f>
        <v xml:space="preserve">Carga General </v>
      </c>
      <c r="D1038" s="23" t="s">
        <v>1747</v>
      </c>
      <c r="E1038" s="60">
        <v>51116</v>
      </c>
      <c r="F1038" s="60" t="s">
        <v>882</v>
      </c>
      <c r="G1038" s="60">
        <v>8</v>
      </c>
      <c r="H1038" s="60" t="s">
        <v>841</v>
      </c>
      <c r="I1038" s="70" t="str">
        <f>VLOOKUP(A1038,EMPRESAS!$A$1:$I$245,9,0)</f>
        <v>CAQUETA</v>
      </c>
      <c r="J1038" s="71">
        <v>1</v>
      </c>
      <c r="K1038" s="71" t="str">
        <f>VLOOKUP(J1038,AUXILIAR_TIPO_ASEGURADORA!$A$2:$B$19,2,0)</f>
        <v>PREVISORA</v>
      </c>
      <c r="L1038" s="77">
        <v>3000102</v>
      </c>
      <c r="M1038" s="72">
        <v>43678</v>
      </c>
      <c r="N1038" s="71">
        <v>1004658</v>
      </c>
      <c r="O1038" s="72">
        <v>43678</v>
      </c>
      <c r="P1038" s="71"/>
      <c r="Q1038" s="71"/>
      <c r="T1038" t="str">
        <f t="shared" ca="1" si="55"/>
        <v>Vencida</v>
      </c>
      <c r="U1038">
        <f t="shared" ca="1" si="56"/>
        <v>970</v>
      </c>
    </row>
    <row r="1039" spans="1:22">
      <c r="A1039" s="3">
        <v>8301266596</v>
      </c>
      <c r="B1039" s="30" t="str">
        <f>VLOOKUP(A1039,EMPRESAS!$A$1:$B$245,2,0)</f>
        <v>TRANSPORTES ALVAREZ S.A.S.</v>
      </c>
      <c r="C1039" s="2" t="str">
        <f>VLOOKUP(A1039,EMPRESAS!$A$1:$C$245,3,0)</f>
        <v>Carga General e H.C</v>
      </c>
      <c r="D1039" s="22" t="s">
        <v>1714</v>
      </c>
      <c r="E1039" s="60">
        <v>30110218</v>
      </c>
      <c r="F1039" s="60" t="s">
        <v>617</v>
      </c>
      <c r="G1039" s="60">
        <v>1088.22</v>
      </c>
      <c r="H1039" s="60" t="s">
        <v>847</v>
      </c>
      <c r="I1039" s="70" t="str">
        <f>VLOOKUP(A1039,EMPRESAS!$A$1:$I$245,9,0)</f>
        <v>GUAVIARE</v>
      </c>
      <c r="J1039" s="71">
        <v>14</v>
      </c>
      <c r="K1039" s="71" t="str">
        <f>VLOOKUP(J1039,AUXILIAR_TIPO_ASEGURADORA!$A$2:$B$19,2,0)</f>
        <v>CHUBB</v>
      </c>
      <c r="L1039" s="71">
        <v>45197</v>
      </c>
      <c r="M1039" s="72">
        <v>44317</v>
      </c>
      <c r="N1039" s="71">
        <v>45197</v>
      </c>
      <c r="O1039" s="72">
        <v>44317</v>
      </c>
      <c r="P1039" s="71">
        <v>45197</v>
      </c>
      <c r="Q1039" s="72">
        <v>44317</v>
      </c>
      <c r="T1039" t="str">
        <f t="shared" ca="1" si="55"/>
        <v>Vencida</v>
      </c>
      <c r="U1039">
        <f t="shared" ca="1" si="56"/>
        <v>331</v>
      </c>
    </row>
    <row r="1040" spans="1:22">
      <c r="A1040" s="3">
        <v>8301266596</v>
      </c>
      <c r="B1040" s="30" t="str">
        <f>VLOOKUP(A1040,EMPRESAS!$A$1:$B$245,2,0)</f>
        <v>TRANSPORTES ALVAREZ S.A.S.</v>
      </c>
      <c r="C1040" s="2" t="str">
        <f>VLOOKUP(A1040,EMPRESAS!$A$1:$C$245,3,0)</f>
        <v>Carga General e H.C</v>
      </c>
      <c r="D1040" s="22" t="s">
        <v>1748</v>
      </c>
      <c r="E1040" s="60">
        <v>30110216</v>
      </c>
      <c r="F1040" s="60" t="s">
        <v>626</v>
      </c>
      <c r="G1040" s="60">
        <v>444</v>
      </c>
      <c r="H1040" s="60" t="s">
        <v>847</v>
      </c>
      <c r="I1040" s="70" t="str">
        <f>VLOOKUP(A1040,EMPRESAS!$A$1:$I$245,9,0)</f>
        <v>GUAVIARE</v>
      </c>
      <c r="J1040" s="71">
        <v>14</v>
      </c>
      <c r="K1040" s="71" t="str">
        <f>VLOOKUP(J1040,AUXILIAR_TIPO_ASEGURADORA!$A$2:$B$19,2,0)</f>
        <v>CHUBB</v>
      </c>
      <c r="L1040" s="71">
        <v>45197</v>
      </c>
      <c r="M1040" s="72">
        <v>44317</v>
      </c>
      <c r="N1040" s="71">
        <v>45197</v>
      </c>
      <c r="O1040" s="72">
        <v>44317</v>
      </c>
      <c r="P1040" s="71">
        <v>45197</v>
      </c>
      <c r="Q1040" s="72">
        <v>44317</v>
      </c>
      <c r="T1040" t="str">
        <f t="shared" ca="1" si="55"/>
        <v>Vencida</v>
      </c>
      <c r="U1040">
        <f t="shared" ca="1" si="56"/>
        <v>331</v>
      </c>
    </row>
    <row r="1041" spans="1:22">
      <c r="A1041" s="3" t="s">
        <v>494</v>
      </c>
      <c r="B1041" s="30" t="str">
        <f>VLOOKUP(A1041,EMPRESAS!$A$1:$B$245,2,0)</f>
        <v>TRANSPORTES ALVAREZ S.A.S.</v>
      </c>
      <c r="C1041" s="2" t="str">
        <f>VLOOKUP(A1041,EMPRESAS!$A$1:$C$245,3,0)</f>
        <v xml:space="preserve">Carga General </v>
      </c>
      <c r="D1041" s="22" t="s">
        <v>1749</v>
      </c>
      <c r="E1041" s="60">
        <v>30510004</v>
      </c>
      <c r="F1041" s="60" t="s">
        <v>653</v>
      </c>
      <c r="G1041" s="60">
        <v>489</v>
      </c>
      <c r="H1041" s="60" t="s">
        <v>841</v>
      </c>
      <c r="I1041" s="70" t="str">
        <f>VLOOKUP(A1041,EMPRESAS!$A$1:$I$245,9,0)</f>
        <v>GUAVIARE</v>
      </c>
      <c r="J1041" s="71">
        <v>14</v>
      </c>
      <c r="K1041" s="71" t="str">
        <f>VLOOKUP(J1041,AUXILIAR_TIPO_ASEGURADORA!$A$2:$B$19,2,0)</f>
        <v>CHUBB</v>
      </c>
      <c r="L1041" s="71">
        <v>45197</v>
      </c>
      <c r="M1041" s="72">
        <v>44317</v>
      </c>
      <c r="N1041" s="71">
        <v>45197</v>
      </c>
      <c r="O1041" s="72">
        <v>44317</v>
      </c>
      <c r="P1041" s="71">
        <v>45197</v>
      </c>
      <c r="Q1041" s="72">
        <v>44317</v>
      </c>
      <c r="T1041" t="str">
        <f t="shared" ca="1" si="55"/>
        <v>Vencida</v>
      </c>
      <c r="U1041">
        <f t="shared" ca="1" si="56"/>
        <v>331</v>
      </c>
    </row>
    <row r="1042" spans="1:22">
      <c r="A1042" s="3" t="s">
        <v>494</v>
      </c>
      <c r="B1042" s="30" t="str">
        <f>VLOOKUP(A1042,EMPRESAS!$A$1:$B$245,2,0)</f>
        <v>TRANSPORTES ALVAREZ S.A.S.</v>
      </c>
      <c r="C1042" s="2" t="str">
        <f>VLOOKUP(A1042,EMPRESAS!$A$1:$C$245,3,0)</f>
        <v xml:space="preserve">Carga General </v>
      </c>
      <c r="D1042" s="22" t="s">
        <v>1750</v>
      </c>
      <c r="E1042" s="60">
        <v>30420171</v>
      </c>
      <c r="F1042" s="60" t="s">
        <v>651</v>
      </c>
      <c r="G1042" s="60">
        <v>35.5</v>
      </c>
      <c r="H1042" s="60" t="s">
        <v>841</v>
      </c>
      <c r="I1042" s="70" t="str">
        <f>VLOOKUP(A1042,EMPRESAS!$A$1:$I$245,9,0)</f>
        <v>GUAVIARE</v>
      </c>
      <c r="J1042" s="71">
        <v>14</v>
      </c>
      <c r="K1042" s="71" t="str">
        <f>VLOOKUP(J1042,AUXILIAR_TIPO_ASEGURADORA!$A$2:$B$19,2,0)</f>
        <v>CHUBB</v>
      </c>
      <c r="L1042" s="71">
        <v>45197</v>
      </c>
      <c r="M1042" s="72">
        <v>44317</v>
      </c>
      <c r="N1042" s="71">
        <v>45197</v>
      </c>
      <c r="O1042" s="72">
        <v>44317</v>
      </c>
      <c r="P1042" s="71">
        <v>45197</v>
      </c>
      <c r="Q1042" s="72">
        <v>44317</v>
      </c>
      <c r="T1042" t="str">
        <f t="shared" ca="1" si="55"/>
        <v>Vencida</v>
      </c>
      <c r="U1042">
        <f t="shared" ca="1" si="56"/>
        <v>331</v>
      </c>
      <c r="V1042" t="str">
        <f t="shared" ca="1" si="54"/>
        <v xml:space="preserve"> </v>
      </c>
    </row>
    <row r="1043" spans="1:22">
      <c r="A1043" s="3" t="s">
        <v>494</v>
      </c>
      <c r="B1043" s="30" t="str">
        <f>VLOOKUP(A1043,EMPRESAS!$A$1:$B$245,2,0)</f>
        <v>TRANSPORTES ALVAREZ S.A.S.</v>
      </c>
      <c r="C1043" s="2" t="str">
        <f>VLOOKUP(A1043,EMPRESAS!$A$1:$C$245,3,0)</f>
        <v xml:space="preserve">Carga General </v>
      </c>
      <c r="D1043" s="22" t="s">
        <v>1751</v>
      </c>
      <c r="E1043" s="60">
        <v>30415512</v>
      </c>
      <c r="F1043" s="60" t="s">
        <v>651</v>
      </c>
      <c r="G1043" s="60">
        <v>106</v>
      </c>
      <c r="H1043" s="60" t="s">
        <v>841</v>
      </c>
      <c r="I1043" s="70" t="str">
        <f>VLOOKUP(A1043,EMPRESAS!$A$1:$I$245,9,0)</f>
        <v>GUAVIARE</v>
      </c>
      <c r="J1043" s="71">
        <v>14</v>
      </c>
      <c r="K1043" s="71" t="str">
        <f>VLOOKUP(J1043,AUXILIAR_TIPO_ASEGURADORA!$A$2:$B$19,2,0)</f>
        <v>CHUBB</v>
      </c>
      <c r="L1043" s="71">
        <v>45197</v>
      </c>
      <c r="M1043" s="72">
        <v>44317</v>
      </c>
      <c r="N1043" s="71">
        <v>45197</v>
      </c>
      <c r="O1043" s="72">
        <v>44317</v>
      </c>
      <c r="P1043" s="71">
        <v>45197</v>
      </c>
      <c r="Q1043" s="72">
        <v>44317</v>
      </c>
      <c r="T1043" t="str">
        <f t="shared" ca="1" si="55"/>
        <v>Vencida</v>
      </c>
      <c r="U1043">
        <f t="shared" ca="1" si="56"/>
        <v>331</v>
      </c>
      <c r="V1043" t="str">
        <f t="shared" ca="1" si="54"/>
        <v xml:space="preserve"> </v>
      </c>
    </row>
    <row r="1044" spans="1:22">
      <c r="A1044" s="2">
        <v>8290007361</v>
      </c>
      <c r="B1044" s="30" t="str">
        <f>VLOOKUP(A1044,EMPRESAS!$A$1:$B$245,2,0)</f>
        <v>INGENIERIA DE DISEÑO Y CONSTRUCCION LTDA  - INDICON LTDA -</v>
      </c>
      <c r="C1044" s="2" t="str">
        <f>VLOOKUP(A1044,EMPRESAS!$A$1:$C$245,3,0)</f>
        <v xml:space="preserve">Carga General </v>
      </c>
      <c r="D1044" s="23" t="s">
        <v>975</v>
      </c>
      <c r="E1044" s="60">
        <v>441</v>
      </c>
      <c r="F1044" s="60" t="s">
        <v>617</v>
      </c>
      <c r="G1044" s="60">
        <v>141</v>
      </c>
      <c r="H1044" s="60" t="s">
        <v>619</v>
      </c>
      <c r="I1044" s="70" t="str">
        <f>VLOOKUP(A1044,EMPRESAS!$A$1:$I$245,9,0)</f>
        <v>MAGDALENA</v>
      </c>
      <c r="J1044" s="71">
        <v>1</v>
      </c>
      <c r="K1044" s="71" t="str">
        <f>VLOOKUP(J1044,AUXILIAR_TIPO_ASEGURADORA!$A$2:$B$19,2,0)</f>
        <v>PREVISORA</v>
      </c>
      <c r="L1044" s="71">
        <v>3000179</v>
      </c>
      <c r="M1044" s="72">
        <v>43490</v>
      </c>
      <c r="N1044" s="71">
        <v>3000141</v>
      </c>
      <c r="O1044" s="72">
        <v>43490</v>
      </c>
      <c r="P1044" s="71"/>
      <c r="Q1044" s="72"/>
      <c r="T1044" t="str">
        <f t="shared" ca="1" si="55"/>
        <v>Vencida</v>
      </c>
      <c r="U1044">
        <f t="shared" ca="1" si="56"/>
        <v>1158</v>
      </c>
      <c r="V1044" t="str">
        <f t="shared" ca="1" si="54"/>
        <v xml:space="preserve"> </v>
      </c>
    </row>
    <row r="1045" spans="1:22">
      <c r="A1045" s="2">
        <v>8290007361</v>
      </c>
      <c r="B1045" s="30" t="str">
        <f>VLOOKUP(A1045,EMPRESAS!$A$1:$B$245,2,0)</f>
        <v>INGENIERIA DE DISEÑO Y CONSTRUCCION LTDA  - INDICON LTDA -</v>
      </c>
      <c r="C1045" s="2" t="str">
        <f>VLOOKUP(A1045,EMPRESAS!$A$1:$C$245,3,0)</f>
        <v xml:space="preserve">Carga General </v>
      </c>
      <c r="D1045" s="23" t="s">
        <v>1752</v>
      </c>
      <c r="E1045" s="60">
        <v>375</v>
      </c>
      <c r="F1045" s="60" t="s">
        <v>651</v>
      </c>
      <c r="G1045" s="60">
        <v>634</v>
      </c>
      <c r="H1045" s="60" t="s">
        <v>619</v>
      </c>
      <c r="I1045" s="70" t="str">
        <f>VLOOKUP(A1045,EMPRESAS!$A$1:$I$245,9,0)</f>
        <v>MAGDALENA</v>
      </c>
      <c r="J1045" s="71">
        <v>1</v>
      </c>
      <c r="K1045" s="71" t="str">
        <f>VLOOKUP(J1045,AUXILIAR_TIPO_ASEGURADORA!$A$2:$B$19,2,0)</f>
        <v>PREVISORA</v>
      </c>
      <c r="L1045" s="71">
        <v>3000179</v>
      </c>
      <c r="M1045" s="72">
        <v>43490</v>
      </c>
      <c r="N1045" s="71">
        <v>3000141</v>
      </c>
      <c r="O1045" s="72">
        <v>43490</v>
      </c>
      <c r="P1045" s="71"/>
      <c r="Q1045" s="72"/>
      <c r="T1045" t="str">
        <f t="shared" ca="1" si="55"/>
        <v>Vencida</v>
      </c>
      <c r="U1045">
        <f t="shared" ca="1" si="56"/>
        <v>1158</v>
      </c>
      <c r="V1045" t="str">
        <f t="shared" ca="1" si="54"/>
        <v xml:space="preserve"> </v>
      </c>
    </row>
    <row r="1046" spans="1:22">
      <c r="A1046" s="3">
        <v>9005638726</v>
      </c>
      <c r="B1046" s="30" t="str">
        <f>VLOOKUP(A1046,EMPRESAS!$A$1:$B$245,2,0)</f>
        <v>MINA LA DOCTORCITA S.A.S.</v>
      </c>
      <c r="C1046" s="2" t="str">
        <f>VLOOKUP(A1046,EMPRESAS!$A$1:$C$245,3,0)</f>
        <v xml:space="preserve">Carga General </v>
      </c>
      <c r="D1046" s="22" t="s">
        <v>1753</v>
      </c>
      <c r="E1046" s="60">
        <v>20121885</v>
      </c>
      <c r="F1046" s="60" t="s">
        <v>959</v>
      </c>
      <c r="G1046" s="60">
        <v>9.6999999999999993</v>
      </c>
      <c r="H1046" s="60" t="s">
        <v>841</v>
      </c>
      <c r="I1046" s="70" t="str">
        <f>VLOOKUP(A1046,EMPRESAS!$A$1:$I$245,9,0)</f>
        <v>ATRATO</v>
      </c>
      <c r="J1046" s="71">
        <v>1</v>
      </c>
      <c r="K1046" s="71" t="str">
        <f>VLOOKUP(J1046,AUXILIAR_TIPO_ASEGURADORA!$A$2:$B$19,2,0)</f>
        <v>PREVISORA</v>
      </c>
      <c r="L1046" s="71">
        <v>3000014</v>
      </c>
      <c r="M1046" s="72">
        <v>44028</v>
      </c>
      <c r="N1046" s="71">
        <v>3000052</v>
      </c>
      <c r="O1046" s="72">
        <v>44028</v>
      </c>
      <c r="P1046" s="71">
        <v>3000053</v>
      </c>
      <c r="Q1046" s="72">
        <v>44028</v>
      </c>
      <c r="T1046" t="str">
        <f t="shared" ca="1" si="55"/>
        <v>Vencida</v>
      </c>
      <c r="U1046">
        <f t="shared" ca="1" si="56"/>
        <v>620</v>
      </c>
    </row>
    <row r="1047" spans="1:22">
      <c r="A1047" s="3">
        <v>9005638726</v>
      </c>
      <c r="B1047" s="30" t="str">
        <f>VLOOKUP(A1047,EMPRESAS!$A$1:$B$245,2,0)</f>
        <v>MINA LA DOCTORCITA S.A.S.</v>
      </c>
      <c r="C1047" s="2" t="str">
        <f>VLOOKUP(A1047,EMPRESAS!$A$1:$C$245,3,0)</f>
        <v xml:space="preserve">Carga General </v>
      </c>
      <c r="D1047" s="22" t="s">
        <v>1754</v>
      </c>
      <c r="E1047" s="60">
        <v>20122597</v>
      </c>
      <c r="F1047" s="60" t="s">
        <v>959</v>
      </c>
      <c r="G1047" s="60">
        <v>19.96</v>
      </c>
      <c r="H1047" s="60" t="s">
        <v>841</v>
      </c>
      <c r="I1047" s="70" t="str">
        <f>VLOOKUP(A1047,EMPRESAS!$A$1:$I$245,9,0)</f>
        <v>ATRATO</v>
      </c>
      <c r="J1047" s="71">
        <v>1</v>
      </c>
      <c r="K1047" s="71" t="str">
        <f>VLOOKUP(J1047,AUXILIAR_TIPO_ASEGURADORA!$A$2:$B$19,2,0)</f>
        <v>PREVISORA</v>
      </c>
      <c r="L1047" s="71">
        <v>3000013</v>
      </c>
      <c r="M1047" s="72">
        <v>44028</v>
      </c>
      <c r="N1047" s="71">
        <v>3000051</v>
      </c>
      <c r="O1047" s="72">
        <v>44028</v>
      </c>
      <c r="P1047" s="71">
        <v>3000050</v>
      </c>
      <c r="Q1047" s="72">
        <v>44028</v>
      </c>
      <c r="T1047" t="str">
        <f t="shared" ca="1" si="55"/>
        <v>Vencida</v>
      </c>
      <c r="U1047">
        <f t="shared" ca="1" si="56"/>
        <v>620</v>
      </c>
    </row>
    <row r="1048" spans="1:22">
      <c r="A1048" s="3">
        <v>9005638726</v>
      </c>
      <c r="B1048" s="30" t="str">
        <f>VLOOKUP(A1048,EMPRESAS!$A$1:$B$245,2,0)</f>
        <v>MINA LA DOCTORCITA S.A.S.</v>
      </c>
      <c r="C1048" s="2" t="str">
        <f>VLOOKUP(A1048,EMPRESAS!$A$1:$C$245,3,0)</f>
        <v xml:space="preserve">Carga General </v>
      </c>
      <c r="D1048" s="22" t="s">
        <v>1755</v>
      </c>
      <c r="E1048" s="60">
        <v>20122457</v>
      </c>
      <c r="F1048" s="60" t="s">
        <v>882</v>
      </c>
      <c r="G1048" s="60">
        <v>6.92</v>
      </c>
      <c r="H1048" s="60" t="s">
        <v>619</v>
      </c>
      <c r="I1048" s="70" t="str">
        <f>VLOOKUP(A1048,EMPRESAS!$A$1:$I$245,9,0)</f>
        <v>ATRATO</v>
      </c>
      <c r="J1048" s="71">
        <v>1</v>
      </c>
      <c r="K1048" s="71" t="str">
        <f>VLOOKUP(J1048,AUXILIAR_TIPO_ASEGURADORA!$A$2:$B$19,2,0)</f>
        <v>PREVISORA</v>
      </c>
      <c r="L1048" s="71">
        <v>3000008</v>
      </c>
      <c r="M1048" s="72">
        <v>43805</v>
      </c>
      <c r="N1048" s="71">
        <v>1002627</v>
      </c>
      <c r="O1048" s="72">
        <v>43805</v>
      </c>
      <c r="P1048" s="71">
        <v>1002396</v>
      </c>
      <c r="Q1048" s="72">
        <v>43805</v>
      </c>
      <c r="T1048" t="str">
        <f t="shared" ca="1" si="55"/>
        <v>Vencida</v>
      </c>
      <c r="U1048">
        <f t="shared" ca="1" si="56"/>
        <v>843</v>
      </c>
    </row>
    <row r="1049" spans="1:22">
      <c r="A1049" s="3">
        <v>9005638726</v>
      </c>
      <c r="B1049" s="30" t="str">
        <f>VLOOKUP(A1049,EMPRESAS!$A$1:$B$245,2,0)</f>
        <v>MINA LA DOCTORCITA S.A.S.</v>
      </c>
      <c r="C1049" s="2" t="str">
        <f>VLOOKUP(A1049,EMPRESAS!$A$1:$C$245,3,0)</f>
        <v xml:space="preserve">Carga General </v>
      </c>
      <c r="D1049" s="22" t="s">
        <v>1756</v>
      </c>
      <c r="E1049" s="60">
        <v>20122151</v>
      </c>
      <c r="F1049" s="60" t="s">
        <v>959</v>
      </c>
      <c r="G1049" s="60">
        <v>6.53</v>
      </c>
      <c r="H1049" s="60" t="s">
        <v>841</v>
      </c>
      <c r="I1049" s="70" t="str">
        <f>VLOOKUP(A1049,EMPRESAS!$A$1:$I$245,9,0)</f>
        <v>ATRATO</v>
      </c>
      <c r="J1049" s="71">
        <v>1</v>
      </c>
      <c r="K1049" s="71" t="str">
        <f>VLOOKUP(J1049,AUXILIAR_TIPO_ASEGURADORA!$A$2:$B$19,2,0)</f>
        <v>PREVISORA</v>
      </c>
      <c r="L1049" s="71">
        <v>3000012</v>
      </c>
      <c r="M1049" s="72">
        <v>43965</v>
      </c>
      <c r="N1049" s="71">
        <v>3000047</v>
      </c>
      <c r="O1049" s="72">
        <v>43965</v>
      </c>
      <c r="P1049" s="71">
        <v>3000046</v>
      </c>
      <c r="Q1049" s="72">
        <v>43965</v>
      </c>
      <c r="T1049" t="str">
        <f t="shared" ca="1" si="55"/>
        <v>Vencida</v>
      </c>
      <c r="U1049">
        <f t="shared" ca="1" si="56"/>
        <v>683</v>
      </c>
      <c r="V1049" t="str">
        <f t="shared" ca="1" si="54"/>
        <v xml:space="preserve"> </v>
      </c>
    </row>
    <row r="1050" spans="1:22">
      <c r="A1050" s="3">
        <v>9005638726</v>
      </c>
      <c r="B1050" s="30" t="str">
        <f>VLOOKUP(A1050,EMPRESAS!$A$1:$B$245,2,0)</f>
        <v>MINA LA DOCTORCITA S.A.S.</v>
      </c>
      <c r="C1050" s="2" t="str">
        <f>VLOOKUP(A1050,EMPRESAS!$A$1:$C$245,3,0)</f>
        <v xml:space="preserve">Carga General </v>
      </c>
      <c r="D1050" s="22" t="s">
        <v>1756</v>
      </c>
      <c r="E1050" s="60">
        <v>20110017</v>
      </c>
      <c r="F1050" s="60" t="s">
        <v>957</v>
      </c>
      <c r="G1050" s="60">
        <v>27.7</v>
      </c>
      <c r="H1050" s="60" t="s">
        <v>841</v>
      </c>
      <c r="I1050" s="70" t="str">
        <f>VLOOKUP(A1050,EMPRESAS!$A$1:$I$245,9,0)</f>
        <v>ATRATO</v>
      </c>
      <c r="J1050" s="71">
        <v>1</v>
      </c>
      <c r="K1050" s="71" t="str">
        <f>VLOOKUP(J1050,AUXILIAR_TIPO_ASEGURADORA!$A$2:$B$19,2,0)</f>
        <v>PREVISORA</v>
      </c>
      <c r="L1050" s="71">
        <v>3000014</v>
      </c>
      <c r="M1050" s="72">
        <v>44028</v>
      </c>
      <c r="N1050" s="71">
        <v>3000052</v>
      </c>
      <c r="O1050" s="72">
        <v>44028</v>
      </c>
      <c r="P1050" s="71">
        <v>3000053</v>
      </c>
      <c r="Q1050" s="72">
        <v>44028</v>
      </c>
      <c r="T1050" t="str">
        <f t="shared" ca="1" si="55"/>
        <v>Vencida</v>
      </c>
      <c r="U1050">
        <f t="shared" ca="1" si="56"/>
        <v>620</v>
      </c>
      <c r="V1050" t="str">
        <f t="shared" ca="1" si="54"/>
        <v xml:space="preserve"> </v>
      </c>
    </row>
    <row r="1051" spans="1:22">
      <c r="A1051" s="3">
        <v>9005638726</v>
      </c>
      <c r="B1051" s="30" t="str">
        <f>VLOOKUP(A1051,EMPRESAS!$A$1:$B$245,2,0)</f>
        <v>MINA LA DOCTORCITA S.A.S.</v>
      </c>
      <c r="C1051" s="2" t="str">
        <f>VLOOKUP(A1051,EMPRESAS!$A$1:$C$245,3,0)</f>
        <v xml:space="preserve">Carga General </v>
      </c>
      <c r="D1051" s="22" t="s">
        <v>1757</v>
      </c>
      <c r="E1051" s="60">
        <v>201422768</v>
      </c>
      <c r="F1051" s="60" t="s">
        <v>959</v>
      </c>
      <c r="G1051" s="60">
        <v>23.12</v>
      </c>
      <c r="H1051" s="60" t="s">
        <v>619</v>
      </c>
      <c r="I1051" s="70" t="str">
        <f>VLOOKUP(A1051,EMPRESAS!$A$1:$I$245,9,0)</f>
        <v>ATRATO</v>
      </c>
      <c r="J1051" s="71">
        <v>1</v>
      </c>
      <c r="K1051" s="71" t="str">
        <f>VLOOKUP(J1051,AUXILIAR_TIPO_ASEGURADORA!$A$2:$B$19,2,0)</f>
        <v>PREVISORA</v>
      </c>
      <c r="L1051" s="71">
        <v>3000012</v>
      </c>
      <c r="M1051" s="72">
        <v>43965</v>
      </c>
      <c r="N1051" s="71">
        <v>3000047</v>
      </c>
      <c r="O1051" s="72">
        <v>43965</v>
      </c>
      <c r="P1051" s="71">
        <v>3000046</v>
      </c>
      <c r="Q1051" s="72">
        <v>43965</v>
      </c>
      <c r="T1051" t="str">
        <f t="shared" ca="1" si="55"/>
        <v>Vencida</v>
      </c>
      <c r="U1051">
        <f t="shared" ca="1" si="56"/>
        <v>683</v>
      </c>
      <c r="V1051" t="str">
        <f t="shared" ca="1" si="54"/>
        <v xml:space="preserve"> </v>
      </c>
    </row>
    <row r="1052" spans="1:22">
      <c r="A1052" s="48">
        <v>9011054099</v>
      </c>
      <c r="B1052" s="30" t="str">
        <f>VLOOKUP(A1052,EMPRESAS!$A$1:$B$245,2,0)</f>
        <v>TRANSPORTE FLUVIAL DE CARGA SUPER ALCOSTO MITU S.A.S.</v>
      </c>
      <c r="C1052" s="2" t="str">
        <f>VLOOKUP(A1052,EMPRESAS!$A$1:$C$245,3,0)</f>
        <v xml:space="preserve">Carga General </v>
      </c>
      <c r="D1052" s="23" t="s">
        <v>1758</v>
      </c>
      <c r="E1052" s="60">
        <v>30421565</v>
      </c>
      <c r="F1052" s="60" t="s">
        <v>653</v>
      </c>
      <c r="G1052" s="60">
        <v>48.76</v>
      </c>
      <c r="H1052" s="60" t="s">
        <v>841</v>
      </c>
      <c r="I1052" s="70" t="str">
        <f>VLOOKUP(A1052,EMPRESAS!$A$1:$I$245,9,0)</f>
        <v>VAUPES</v>
      </c>
      <c r="J1052" s="71">
        <v>1</v>
      </c>
      <c r="K1052" s="71" t="str">
        <f>VLOOKUP(J1052,AUXILIAR_TIPO_ASEGURADORA!$A$2:$B$19,2,0)</f>
        <v>PREVISORA</v>
      </c>
      <c r="L1052" s="71">
        <v>3000633</v>
      </c>
      <c r="M1052" s="72">
        <v>43922</v>
      </c>
      <c r="N1052" s="71">
        <v>3001123</v>
      </c>
      <c r="O1052" s="72">
        <v>43922</v>
      </c>
      <c r="P1052" s="71"/>
      <c r="Q1052" s="71"/>
      <c r="T1052" t="str">
        <f t="shared" ca="1" si="55"/>
        <v>Vencida</v>
      </c>
      <c r="U1052">
        <f t="shared" ca="1" si="56"/>
        <v>726</v>
      </c>
      <c r="V1052" t="str">
        <f t="shared" ca="1" si="54"/>
        <v xml:space="preserve"> </v>
      </c>
    </row>
    <row r="1053" spans="1:22">
      <c r="A1053" s="48">
        <v>9011054099</v>
      </c>
      <c r="B1053" s="30" t="str">
        <f>VLOOKUP(A1053,EMPRESAS!$A$1:$B$245,2,0)</f>
        <v>TRANSPORTE FLUVIAL DE CARGA SUPER ALCOSTO MITU S.A.S.</v>
      </c>
      <c r="C1053" s="2" t="str">
        <f>VLOOKUP(A1053,EMPRESAS!$A$1:$C$245,3,0)</f>
        <v xml:space="preserve">Carga General </v>
      </c>
      <c r="D1053" s="23" t="s">
        <v>1759</v>
      </c>
      <c r="E1053" s="60">
        <v>30420699</v>
      </c>
      <c r="F1053" s="60" t="s">
        <v>653</v>
      </c>
      <c r="G1053" s="60">
        <v>22.46</v>
      </c>
      <c r="H1053" s="60" t="s">
        <v>841</v>
      </c>
      <c r="I1053" s="70" t="str">
        <f>VLOOKUP(A1053,EMPRESAS!$A$1:$I$245,9,0)</f>
        <v>VAUPES</v>
      </c>
      <c r="J1053" s="71">
        <v>1</v>
      </c>
      <c r="K1053" s="71" t="str">
        <f>VLOOKUP(J1053,AUXILIAR_TIPO_ASEGURADORA!$A$2:$B$19,2,0)</f>
        <v>PREVISORA</v>
      </c>
      <c r="L1053" s="71">
        <v>3000633</v>
      </c>
      <c r="M1053" s="72">
        <v>43922</v>
      </c>
      <c r="N1053" s="71">
        <v>3001123</v>
      </c>
      <c r="O1053" s="72">
        <v>43922</v>
      </c>
      <c r="P1053" s="71"/>
      <c r="Q1053" s="71"/>
      <c r="T1053" t="str">
        <f t="shared" ca="1" si="55"/>
        <v>Vencida</v>
      </c>
      <c r="U1053">
        <f t="shared" ca="1" si="56"/>
        <v>726</v>
      </c>
      <c r="V1053" t="str">
        <f t="shared" ca="1" si="54"/>
        <v xml:space="preserve"> </v>
      </c>
    </row>
    <row r="1054" spans="1:22">
      <c r="A1054" s="48">
        <v>9011054099</v>
      </c>
      <c r="B1054" s="30" t="str">
        <f>VLOOKUP(A1054,EMPRESAS!$A$1:$B$245,2,0)</f>
        <v>TRANSPORTE FLUVIAL DE CARGA SUPER ALCOSTO MITU S.A.S.</v>
      </c>
      <c r="C1054" s="2" t="str">
        <f>VLOOKUP(A1054,EMPRESAS!$A$1:$C$245,3,0)</f>
        <v xml:space="preserve">Carga General </v>
      </c>
      <c r="D1054" s="23" t="s">
        <v>1760</v>
      </c>
      <c r="E1054" s="60">
        <v>30420852</v>
      </c>
      <c r="F1054" s="60" t="s">
        <v>653</v>
      </c>
      <c r="G1054" s="60">
        <v>23.04</v>
      </c>
      <c r="H1054" s="60" t="s">
        <v>841</v>
      </c>
      <c r="I1054" s="70" t="str">
        <f>VLOOKUP(A1054,EMPRESAS!$A$1:$I$245,9,0)</f>
        <v>VAUPES</v>
      </c>
      <c r="J1054" s="71">
        <v>1</v>
      </c>
      <c r="K1054" s="71" t="str">
        <f>VLOOKUP(J1054,AUXILIAR_TIPO_ASEGURADORA!$A$2:$B$19,2,0)</f>
        <v>PREVISORA</v>
      </c>
      <c r="L1054" s="71">
        <v>3000633</v>
      </c>
      <c r="M1054" s="72">
        <v>43922</v>
      </c>
      <c r="N1054" s="71">
        <v>3001123</v>
      </c>
      <c r="O1054" s="72">
        <v>43922</v>
      </c>
      <c r="P1054" s="71"/>
      <c r="Q1054" s="71"/>
      <c r="T1054" t="str">
        <f t="shared" ca="1" si="55"/>
        <v>Vencida</v>
      </c>
      <c r="U1054">
        <f t="shared" ca="1" si="56"/>
        <v>726</v>
      </c>
      <c r="V1054" t="str">
        <f t="shared" ca="1" si="54"/>
        <v xml:space="preserve"> </v>
      </c>
    </row>
    <row r="1055" spans="1:22">
      <c r="A1055" s="48">
        <v>9011054099</v>
      </c>
      <c r="B1055" s="30" t="str">
        <f>VLOOKUP(A1055,EMPRESAS!$A$1:$B$245,2,0)</f>
        <v>TRANSPORTE FLUVIAL DE CARGA SUPER ALCOSTO MITU S.A.S.</v>
      </c>
      <c r="C1055" s="2" t="str">
        <f>VLOOKUP(A1055,EMPRESAS!$A$1:$C$245,3,0)</f>
        <v xml:space="preserve">Carga General </v>
      </c>
      <c r="D1055" s="23" t="s">
        <v>1761</v>
      </c>
      <c r="E1055" s="60">
        <v>30421771</v>
      </c>
      <c r="F1055" s="60" t="s">
        <v>653</v>
      </c>
      <c r="G1055" s="60">
        <v>43.2</v>
      </c>
      <c r="H1055" s="60" t="s">
        <v>841</v>
      </c>
      <c r="I1055" s="70" t="str">
        <f>VLOOKUP(A1055,EMPRESAS!$A$1:$I$245,9,0)</f>
        <v>VAUPES</v>
      </c>
      <c r="J1055" s="71">
        <v>1</v>
      </c>
      <c r="K1055" s="71" t="str">
        <f>VLOOKUP(J1055,AUXILIAR_TIPO_ASEGURADORA!$A$2:$B$19,2,0)</f>
        <v>PREVISORA</v>
      </c>
      <c r="L1055" s="71">
        <v>3000633</v>
      </c>
      <c r="M1055" s="72">
        <v>43922</v>
      </c>
      <c r="N1055" s="71">
        <v>3001123</v>
      </c>
      <c r="O1055" s="72">
        <v>43922</v>
      </c>
      <c r="P1055" s="71"/>
      <c r="Q1055" s="71"/>
      <c r="T1055" t="str">
        <f t="shared" ca="1" si="55"/>
        <v>Vencida</v>
      </c>
      <c r="U1055">
        <f t="shared" ca="1" si="56"/>
        <v>726</v>
      </c>
      <c r="V1055" t="str">
        <f t="shared" ca="1" si="54"/>
        <v xml:space="preserve"> </v>
      </c>
    </row>
    <row r="1056" spans="1:22">
      <c r="A1056" s="2">
        <v>9011602530</v>
      </c>
      <c r="B1056" s="30" t="str">
        <f>VLOOKUP(A1056,EMPRESAS!$A$1:$B$245,2,0)</f>
        <v>ASOCIACION SOLUCIONES INTEGRALES NAVIERAS UNIDAS DE CORDOBA - SINU</v>
      </c>
      <c r="C1056" s="2" t="str">
        <f>VLOOKUP(A1056,EMPRESAS!$A$1:$C$245,3,0)</f>
        <v>Carga - Transbordo</v>
      </c>
      <c r="D1056" s="22" t="s">
        <v>1762</v>
      </c>
      <c r="E1056" s="60">
        <v>10720338</v>
      </c>
      <c r="F1056" s="60" t="s">
        <v>1763</v>
      </c>
      <c r="G1056" s="60">
        <v>21.61</v>
      </c>
      <c r="H1056" s="60" t="s">
        <v>841</v>
      </c>
      <c r="I1056" s="70" t="str">
        <f>VLOOKUP(A1056,EMPRESAS!$A$1:$I$245,9,0)</f>
        <v xml:space="preserve">SINU </v>
      </c>
      <c r="J1056" s="71"/>
      <c r="K1056" s="71" t="e">
        <f>VLOOKUP(J1056,AUXILIAR_TIPO_ASEGURADORA!$A$2:$B$19,2,0)</f>
        <v>#N/A</v>
      </c>
      <c r="L1056" s="71"/>
      <c r="M1056" s="71"/>
      <c r="N1056" s="71"/>
      <c r="O1056" s="71"/>
      <c r="P1056" s="71"/>
      <c r="Q1056" s="71"/>
      <c r="T1056" t="str">
        <f t="shared" ca="1" si="55"/>
        <v>Vencida</v>
      </c>
      <c r="U1056">
        <f t="shared" ca="1" si="56"/>
        <v>44648</v>
      </c>
      <c r="V1056" t="str">
        <f t="shared" ca="1" si="54"/>
        <v xml:space="preserve"> </v>
      </c>
    </row>
    <row r="1057" spans="1:22">
      <c r="A1057" s="2">
        <v>9011602530</v>
      </c>
      <c r="B1057" s="30" t="str">
        <f>VLOOKUP(A1057,EMPRESAS!$A$1:$B$245,2,0)</f>
        <v>ASOCIACION SOLUCIONES INTEGRALES NAVIERAS UNIDAS DE CORDOBA - SINU</v>
      </c>
      <c r="C1057" s="2" t="str">
        <f>VLOOKUP(A1057,EMPRESAS!$A$1:$C$245,3,0)</f>
        <v>Carga - Transbordo</v>
      </c>
      <c r="D1057" s="22" t="s">
        <v>1764</v>
      </c>
      <c r="E1057" s="60">
        <v>10720772</v>
      </c>
      <c r="F1057" s="60" t="s">
        <v>651</v>
      </c>
      <c r="G1057" s="60">
        <v>14.99</v>
      </c>
      <c r="H1057" s="60" t="s">
        <v>841</v>
      </c>
      <c r="I1057" s="70" t="str">
        <f>VLOOKUP(A1057,EMPRESAS!$A$1:$I$245,9,0)</f>
        <v xml:space="preserve">SINU </v>
      </c>
      <c r="J1057" s="71"/>
      <c r="K1057" s="71" t="e">
        <f>VLOOKUP(J1057,AUXILIAR_TIPO_ASEGURADORA!$A$2:$B$19,2,0)</f>
        <v>#N/A</v>
      </c>
      <c r="L1057" s="71"/>
      <c r="M1057" s="71"/>
      <c r="N1057" s="71"/>
      <c r="O1057" s="72"/>
      <c r="P1057" s="71"/>
      <c r="Q1057" s="71"/>
      <c r="T1057" t="str">
        <f t="shared" ca="1" si="55"/>
        <v>Vencida</v>
      </c>
      <c r="U1057">
        <f t="shared" ca="1" si="56"/>
        <v>44648</v>
      </c>
      <c r="V1057" t="str">
        <f t="shared" ca="1" si="54"/>
        <v xml:space="preserve"> </v>
      </c>
    </row>
    <row r="1058" spans="1:22">
      <c r="A1058" s="2">
        <v>9011602530</v>
      </c>
      <c r="B1058" s="30" t="str">
        <f>VLOOKUP(A1058,EMPRESAS!$A$1:$B$245,2,0)</f>
        <v>ASOCIACION SOLUCIONES INTEGRALES NAVIERAS UNIDAS DE CORDOBA - SINU</v>
      </c>
      <c r="C1058" s="2" t="str">
        <f>VLOOKUP(A1058,EMPRESAS!$A$1:$C$245,3,0)</f>
        <v>Carga - Transbordo</v>
      </c>
      <c r="D1058" s="22" t="s">
        <v>1765</v>
      </c>
      <c r="E1058" s="60">
        <v>10720774</v>
      </c>
      <c r="F1058" s="60" t="s">
        <v>651</v>
      </c>
      <c r="G1058" s="60">
        <v>6.23</v>
      </c>
      <c r="H1058" s="60" t="s">
        <v>841</v>
      </c>
      <c r="I1058" s="70" t="str">
        <f>VLOOKUP(A1058,EMPRESAS!$A$1:$I$245,9,0)</f>
        <v xml:space="preserve">SINU </v>
      </c>
      <c r="J1058" s="71"/>
      <c r="K1058" s="71" t="e">
        <f>VLOOKUP(J1058,AUXILIAR_TIPO_ASEGURADORA!$A$2:$B$19,2,0)</f>
        <v>#N/A</v>
      </c>
      <c r="L1058" s="71"/>
      <c r="M1058" s="71"/>
      <c r="N1058" s="71"/>
      <c r="O1058" s="72"/>
      <c r="P1058" s="71"/>
      <c r="Q1058" s="71"/>
      <c r="T1058" t="str">
        <f t="shared" ca="1" si="55"/>
        <v>Vencida</v>
      </c>
      <c r="U1058">
        <f t="shared" ca="1" si="56"/>
        <v>44648</v>
      </c>
      <c r="V1058" t="str">
        <f t="shared" ca="1" si="54"/>
        <v xml:space="preserve"> </v>
      </c>
    </row>
    <row r="1059" spans="1:22">
      <c r="A1059" s="2">
        <v>9011602530</v>
      </c>
      <c r="B1059" s="30" t="str">
        <f>VLOOKUP(A1059,EMPRESAS!$A$1:$B$245,2,0)</f>
        <v>ASOCIACION SOLUCIONES INTEGRALES NAVIERAS UNIDAS DE CORDOBA - SINU</v>
      </c>
      <c r="C1059" s="2" t="str">
        <f>VLOOKUP(A1059,EMPRESAS!$A$1:$C$245,3,0)</f>
        <v>Carga - Transbordo</v>
      </c>
      <c r="D1059" s="22" t="s">
        <v>1766</v>
      </c>
      <c r="E1059" s="60">
        <v>10720777</v>
      </c>
      <c r="F1059" s="60" t="s">
        <v>651</v>
      </c>
      <c r="G1059" s="60">
        <v>17.95</v>
      </c>
      <c r="H1059" s="60" t="s">
        <v>841</v>
      </c>
      <c r="I1059" s="70" t="str">
        <f>VLOOKUP(A1059,EMPRESAS!$A$1:$I$245,9,0)</f>
        <v xml:space="preserve">SINU </v>
      </c>
      <c r="J1059" s="71"/>
      <c r="K1059" s="71" t="e">
        <f>VLOOKUP(J1059,AUXILIAR_TIPO_ASEGURADORA!$A$2:$B$19,2,0)</f>
        <v>#N/A</v>
      </c>
      <c r="L1059" s="71"/>
      <c r="M1059" s="71"/>
      <c r="N1059" s="71"/>
      <c r="O1059" s="72"/>
      <c r="P1059" s="71"/>
      <c r="Q1059" s="71"/>
      <c r="T1059" t="str">
        <f t="shared" ca="1" si="55"/>
        <v>Vencida</v>
      </c>
      <c r="U1059">
        <f t="shared" ca="1" si="56"/>
        <v>44648</v>
      </c>
      <c r="V1059" t="str">
        <f t="shared" ca="1" si="54"/>
        <v xml:space="preserve"> </v>
      </c>
    </row>
    <row r="1060" spans="1:22">
      <c r="A1060" s="2">
        <v>9011602530</v>
      </c>
      <c r="B1060" s="30" t="str">
        <f>VLOOKUP(A1060,EMPRESAS!$A$1:$B$245,2,0)</f>
        <v>ASOCIACION SOLUCIONES INTEGRALES NAVIERAS UNIDAS DE CORDOBA - SINU</v>
      </c>
      <c r="C1060" s="2" t="str">
        <f>VLOOKUP(A1060,EMPRESAS!$A$1:$C$245,3,0)</f>
        <v>Carga - Transbordo</v>
      </c>
      <c r="D1060" s="22" t="s">
        <v>1767</v>
      </c>
      <c r="E1060" s="60">
        <v>10720106</v>
      </c>
      <c r="F1060" s="60" t="s">
        <v>1763</v>
      </c>
      <c r="G1060" s="60">
        <v>24.9</v>
      </c>
      <c r="H1060" s="60" t="s">
        <v>841</v>
      </c>
      <c r="I1060" s="70" t="str">
        <f>VLOOKUP(A1060,EMPRESAS!$A$1:$I$245,9,0)</f>
        <v xml:space="preserve">SINU </v>
      </c>
      <c r="J1060" s="71"/>
      <c r="K1060" s="71" t="e">
        <f>VLOOKUP(J1060,AUXILIAR_TIPO_ASEGURADORA!$A$2:$B$19,2,0)</f>
        <v>#N/A</v>
      </c>
      <c r="L1060" s="71"/>
      <c r="M1060" s="71"/>
      <c r="N1060" s="71"/>
      <c r="O1060" s="72"/>
      <c r="P1060" s="71"/>
      <c r="Q1060" s="71"/>
      <c r="T1060" t="str">
        <f t="shared" ca="1" si="55"/>
        <v>Vencida</v>
      </c>
      <c r="U1060">
        <f t="shared" ca="1" si="56"/>
        <v>44648</v>
      </c>
      <c r="V1060" t="str">
        <f t="shared" ref="V1060:V1067" ca="1" si="57">IF(U1060=-$AA$1,"Proxima a vencer"," ")</f>
        <v xml:space="preserve"> </v>
      </c>
    </row>
    <row r="1061" spans="1:22">
      <c r="A1061" s="2">
        <v>9011602530</v>
      </c>
      <c r="B1061" s="30" t="str">
        <f>VLOOKUP(A1061,EMPRESAS!$A$1:$B$245,2,0)</f>
        <v>ASOCIACION SOLUCIONES INTEGRALES NAVIERAS UNIDAS DE CORDOBA - SINU</v>
      </c>
      <c r="C1061" s="2" t="str">
        <f>VLOOKUP(A1061,EMPRESAS!$A$1:$C$245,3,0)</f>
        <v>Carga - Transbordo</v>
      </c>
      <c r="D1061" s="22" t="s">
        <v>1768</v>
      </c>
      <c r="E1061" s="60">
        <v>10720144</v>
      </c>
      <c r="F1061" s="60" t="s">
        <v>1763</v>
      </c>
      <c r="G1061" s="60">
        <v>25.05</v>
      </c>
      <c r="H1061" s="60" t="s">
        <v>841</v>
      </c>
      <c r="I1061" s="70" t="str">
        <f>VLOOKUP(A1061,EMPRESAS!$A$1:$I$245,9,0)</f>
        <v xml:space="preserve">SINU </v>
      </c>
      <c r="J1061" s="71"/>
      <c r="K1061" s="71" t="e">
        <f>VLOOKUP(J1061,AUXILIAR_TIPO_ASEGURADORA!$A$2:$B$19,2,0)</f>
        <v>#N/A</v>
      </c>
      <c r="L1061" s="71"/>
      <c r="M1061" s="71"/>
      <c r="N1061" s="71"/>
      <c r="O1061" s="71"/>
      <c r="P1061" s="71"/>
      <c r="Q1061" s="71"/>
      <c r="T1061" t="str">
        <f t="shared" ca="1" si="55"/>
        <v>Vencida</v>
      </c>
      <c r="U1061">
        <f t="shared" ca="1" si="56"/>
        <v>44648</v>
      </c>
      <c r="V1061" t="str">
        <f t="shared" ca="1" si="57"/>
        <v xml:space="preserve"> </v>
      </c>
    </row>
    <row r="1062" spans="1:22">
      <c r="A1062" s="2">
        <v>9011602530</v>
      </c>
      <c r="B1062" s="30" t="str">
        <f>VLOOKUP(A1062,EMPRESAS!$A$1:$B$245,2,0)</f>
        <v>ASOCIACION SOLUCIONES INTEGRALES NAVIERAS UNIDAS DE CORDOBA - SINU</v>
      </c>
      <c r="C1062" s="2" t="str">
        <f>VLOOKUP(A1062,EMPRESAS!$A$1:$C$245,3,0)</f>
        <v>Carga - Transbordo</v>
      </c>
      <c r="D1062" s="22" t="s">
        <v>1769</v>
      </c>
      <c r="E1062" s="60">
        <v>10720194</v>
      </c>
      <c r="F1062" s="60" t="s">
        <v>1763</v>
      </c>
      <c r="G1062" s="60">
        <v>24</v>
      </c>
      <c r="H1062" s="60" t="s">
        <v>841</v>
      </c>
      <c r="I1062" s="70" t="str">
        <f>VLOOKUP(A1062,EMPRESAS!$A$1:$I$245,9,0)</f>
        <v xml:space="preserve">SINU </v>
      </c>
      <c r="J1062" s="71"/>
      <c r="K1062" s="71" t="e">
        <f>VLOOKUP(J1062,AUXILIAR_TIPO_ASEGURADORA!$A$2:$B$19,2,0)</f>
        <v>#N/A</v>
      </c>
      <c r="L1062" s="71"/>
      <c r="M1062" s="71"/>
      <c r="N1062" s="71"/>
      <c r="O1062" s="71"/>
      <c r="P1062" s="71"/>
      <c r="Q1062" s="71"/>
      <c r="T1062" t="str">
        <f t="shared" ca="1" si="55"/>
        <v>Vencida</v>
      </c>
      <c r="U1062">
        <f t="shared" ca="1" si="56"/>
        <v>44648</v>
      </c>
      <c r="V1062" t="str">
        <f t="shared" ca="1" si="57"/>
        <v xml:space="preserve"> </v>
      </c>
    </row>
    <row r="1063" spans="1:22">
      <c r="A1063" s="2">
        <v>9011602530</v>
      </c>
      <c r="B1063" s="30" t="str">
        <f>VLOOKUP(A1063,EMPRESAS!$A$1:$B$245,2,0)</f>
        <v>ASOCIACION SOLUCIONES INTEGRALES NAVIERAS UNIDAS DE CORDOBA - SINU</v>
      </c>
      <c r="C1063" s="2" t="str">
        <f>VLOOKUP(A1063,EMPRESAS!$A$1:$C$245,3,0)</f>
        <v>Carga - Transbordo</v>
      </c>
      <c r="D1063" s="22" t="s">
        <v>1770</v>
      </c>
      <c r="E1063" s="60">
        <v>10720043</v>
      </c>
      <c r="F1063" s="60" t="s">
        <v>1763</v>
      </c>
      <c r="G1063" s="60">
        <v>23</v>
      </c>
      <c r="H1063" s="60" t="s">
        <v>841</v>
      </c>
      <c r="I1063" s="70" t="str">
        <f>VLOOKUP(A1063,EMPRESAS!$A$1:$I$245,9,0)</f>
        <v xml:space="preserve">SINU </v>
      </c>
      <c r="J1063" s="71"/>
      <c r="K1063" s="71" t="e">
        <f>VLOOKUP(J1063,AUXILIAR_TIPO_ASEGURADORA!$A$2:$B$19,2,0)</f>
        <v>#N/A</v>
      </c>
      <c r="L1063" s="71"/>
      <c r="M1063" s="71"/>
      <c r="N1063" s="71"/>
      <c r="O1063" s="71"/>
      <c r="P1063" s="71"/>
      <c r="Q1063" s="71"/>
      <c r="T1063" t="str">
        <f t="shared" ca="1" si="55"/>
        <v>Vencida</v>
      </c>
      <c r="U1063">
        <f t="shared" ca="1" si="56"/>
        <v>44648</v>
      </c>
      <c r="V1063" t="str">
        <f t="shared" ca="1" si="57"/>
        <v xml:space="preserve"> </v>
      </c>
    </row>
    <row r="1064" spans="1:22">
      <c r="A1064" s="2">
        <v>9011602530</v>
      </c>
      <c r="B1064" s="30" t="str">
        <f>VLOOKUP(A1064,EMPRESAS!$A$1:$B$245,2,0)</f>
        <v>ASOCIACION SOLUCIONES INTEGRALES NAVIERAS UNIDAS DE CORDOBA - SINU</v>
      </c>
      <c r="C1064" s="2" t="str">
        <f>VLOOKUP(A1064,EMPRESAS!$A$1:$C$245,3,0)</f>
        <v>Carga - Transbordo</v>
      </c>
      <c r="D1064" s="22" t="s">
        <v>1771</v>
      </c>
      <c r="E1064" s="60">
        <v>10720189</v>
      </c>
      <c r="F1064" s="60" t="s">
        <v>1763</v>
      </c>
      <c r="G1064" s="60">
        <v>14.69</v>
      </c>
      <c r="H1064" s="60" t="s">
        <v>841</v>
      </c>
      <c r="I1064" s="70" t="str">
        <f>VLOOKUP(A1064,EMPRESAS!$A$1:$I$245,9,0)</f>
        <v xml:space="preserve">SINU </v>
      </c>
      <c r="J1064" s="71"/>
      <c r="K1064" s="71" t="e">
        <f>VLOOKUP(J1064,AUXILIAR_TIPO_ASEGURADORA!$A$2:$B$19,2,0)</f>
        <v>#N/A</v>
      </c>
      <c r="L1064" s="71"/>
      <c r="M1064" s="71"/>
      <c r="N1064" s="71"/>
      <c r="O1064" s="71"/>
      <c r="P1064" s="71"/>
      <c r="Q1064" s="71"/>
      <c r="T1064" t="str">
        <f t="shared" ca="1" si="55"/>
        <v>Vencida</v>
      </c>
      <c r="U1064">
        <f t="shared" ca="1" si="56"/>
        <v>44648</v>
      </c>
      <c r="V1064" t="str">
        <f t="shared" ca="1" si="57"/>
        <v xml:space="preserve"> </v>
      </c>
    </row>
    <row r="1065" spans="1:22">
      <c r="A1065" s="2">
        <v>9011602530</v>
      </c>
      <c r="B1065" s="30" t="str">
        <f>VLOOKUP(A1065,EMPRESAS!$A$1:$B$245,2,0)</f>
        <v>ASOCIACION SOLUCIONES INTEGRALES NAVIERAS UNIDAS DE CORDOBA - SINU</v>
      </c>
      <c r="C1065" s="2" t="str">
        <f>VLOOKUP(A1065,EMPRESAS!$A$1:$C$245,3,0)</f>
        <v>Carga - Transbordo</v>
      </c>
      <c r="D1065" s="22" t="s">
        <v>1332</v>
      </c>
      <c r="E1065" s="60">
        <v>10720190</v>
      </c>
      <c r="F1065" s="60" t="s">
        <v>1763</v>
      </c>
      <c r="G1065" s="60">
        <v>7.59</v>
      </c>
      <c r="H1065" s="60" t="s">
        <v>841</v>
      </c>
      <c r="I1065" s="70" t="str">
        <f>VLOOKUP(A1065,EMPRESAS!$A$1:$I$245,9,0)</f>
        <v xml:space="preserve">SINU </v>
      </c>
      <c r="J1065" s="71"/>
      <c r="K1065" s="71" t="e">
        <f>VLOOKUP(J1065,AUXILIAR_TIPO_ASEGURADORA!$A$2:$B$19,2,0)</f>
        <v>#N/A</v>
      </c>
      <c r="L1065" s="71"/>
      <c r="M1065" s="71"/>
      <c r="N1065" s="71"/>
      <c r="O1065" s="71"/>
      <c r="P1065" s="71"/>
      <c r="Q1065" s="71"/>
      <c r="T1065" t="str">
        <f t="shared" ca="1" si="55"/>
        <v>Vencida</v>
      </c>
      <c r="U1065">
        <f t="shared" ca="1" si="56"/>
        <v>44648</v>
      </c>
      <c r="V1065" t="str">
        <f t="shared" ca="1" si="57"/>
        <v xml:space="preserve"> </v>
      </c>
    </row>
    <row r="1066" spans="1:22">
      <c r="A1066" s="2">
        <v>9011602530</v>
      </c>
      <c r="B1066" s="30" t="str">
        <f>VLOOKUP(A1066,EMPRESAS!$A$1:$B$245,2,0)</f>
        <v>ASOCIACION SOLUCIONES INTEGRALES NAVIERAS UNIDAS DE CORDOBA - SINU</v>
      </c>
      <c r="C1066" s="2" t="str">
        <f>VLOOKUP(A1066,EMPRESAS!$A$1:$C$245,3,0)</f>
        <v>Carga - Transbordo</v>
      </c>
      <c r="D1066" s="22" t="s">
        <v>1772</v>
      </c>
      <c r="E1066" s="60">
        <v>10720710</v>
      </c>
      <c r="F1066" s="60" t="s">
        <v>1763</v>
      </c>
      <c r="G1066" s="60">
        <v>24</v>
      </c>
      <c r="H1066" s="60" t="s">
        <v>841</v>
      </c>
      <c r="I1066" s="70" t="str">
        <f>VLOOKUP(A1066,EMPRESAS!$A$1:$I$245,9,0)</f>
        <v xml:space="preserve">SINU </v>
      </c>
      <c r="J1066" s="71"/>
      <c r="K1066" s="71" t="e">
        <f>VLOOKUP(J1066,AUXILIAR_TIPO_ASEGURADORA!$A$2:$B$19,2,0)</f>
        <v>#N/A</v>
      </c>
      <c r="L1066" s="71"/>
      <c r="M1066" s="71"/>
      <c r="N1066" s="71"/>
      <c r="O1066" s="71"/>
      <c r="P1066" s="71"/>
      <c r="Q1066" s="71"/>
      <c r="T1066" t="str">
        <f t="shared" ca="1" si="55"/>
        <v>Vencida</v>
      </c>
      <c r="U1066">
        <f t="shared" ca="1" si="56"/>
        <v>44648</v>
      </c>
      <c r="V1066" t="str">
        <f t="shared" ca="1" si="57"/>
        <v xml:space="preserve"> </v>
      </c>
    </row>
    <row r="1067" spans="1:22">
      <c r="A1067" s="458">
        <v>9013716940</v>
      </c>
      <c r="B1067" s="30" t="str">
        <f>VLOOKUP(A1067,EMPRESAS!$A$1:$B$245,2,0)</f>
        <v>ASOCIACIÓN DE TRANSPORTADORES TERRESTRE Y FLUVIAL DE CARGA &amp; TURISMO CUENCA DEL ORINOCO “ASOTRANSFLUORINOCO"</v>
      </c>
      <c r="C1067" s="2" t="str">
        <f>VLOOKUP(A1067,EMPRESAS!$A$1:$C$245,3,0)</f>
        <v xml:space="preserve">Carga General </v>
      </c>
      <c r="D1067" s="23" t="s">
        <v>1773</v>
      </c>
      <c r="E1067" s="60">
        <v>30415507</v>
      </c>
      <c r="F1067" s="60" t="s">
        <v>653</v>
      </c>
      <c r="G1067" s="60">
        <v>182</v>
      </c>
      <c r="H1067" s="60" t="s">
        <v>841</v>
      </c>
      <c r="I1067" s="70" t="str">
        <f>VLOOKUP(A1067,EMPRESAS!$A$1:$I$245,9,0)</f>
        <v>GUAYABERO</v>
      </c>
      <c r="J1067" s="71">
        <v>1</v>
      </c>
      <c r="K1067" s="71" t="str">
        <f>VLOOKUP(J1067,AUXILIAR_TIPO_ASEGURADORA!$A$2:$B$19,2,0)</f>
        <v>PREVISORA</v>
      </c>
      <c r="L1067" s="71">
        <v>3000867</v>
      </c>
      <c r="M1067" s="72">
        <v>44691</v>
      </c>
      <c r="N1067" s="71">
        <v>3001688</v>
      </c>
      <c r="O1067" s="72">
        <v>44691</v>
      </c>
      <c r="P1067" s="71"/>
      <c r="Q1067" s="71"/>
      <c r="T1067" t="str">
        <f t="shared" ca="1" si="55"/>
        <v>Vigente</v>
      </c>
      <c r="U1067">
        <f t="shared" ca="1" si="56"/>
        <v>-43</v>
      </c>
      <c r="V1067" t="str">
        <f t="shared" ca="1" si="57"/>
        <v xml:space="preserve"> </v>
      </c>
    </row>
    <row r="1068" spans="1:22">
      <c r="A1068" s="458">
        <v>9013716940</v>
      </c>
      <c r="B1068" s="30" t="str">
        <f>VLOOKUP(A1068,EMPRESAS!$A$1:$B$245,2,0)</f>
        <v>ASOCIACIÓN DE TRANSPORTADORES TERRESTRE Y FLUVIAL DE CARGA &amp; TURISMO CUENCA DEL ORINOCO “ASOTRANSFLUORINOCO"</v>
      </c>
      <c r="C1068" s="2" t="str">
        <f>VLOOKUP(A1068,EMPRESAS!$A$1:$C$245,3,0)</f>
        <v xml:space="preserve">Carga General </v>
      </c>
      <c r="D1068" s="23" t="s">
        <v>1136</v>
      </c>
      <c r="E1068" s="60">
        <v>30523682</v>
      </c>
      <c r="F1068" s="60" t="s">
        <v>651</v>
      </c>
      <c r="G1068" s="60">
        <v>24.9</v>
      </c>
      <c r="H1068" s="60" t="s">
        <v>841</v>
      </c>
      <c r="I1068" s="70" t="str">
        <f>VLOOKUP(A1068,EMPRESAS!$A$1:$I$245,9,0)</f>
        <v>GUAYABERO</v>
      </c>
      <c r="J1068" s="71">
        <v>1</v>
      </c>
      <c r="K1068" s="71" t="str">
        <f>VLOOKUP(J1068,AUXILIAR_TIPO_ASEGURADORA!$A$2:$B$19,2,0)</f>
        <v>PREVISORA</v>
      </c>
      <c r="L1068" s="71">
        <v>3000867</v>
      </c>
      <c r="M1068" s="72">
        <v>44691</v>
      </c>
      <c r="N1068" s="71">
        <v>3001688</v>
      </c>
      <c r="O1068" s="72">
        <v>44691</v>
      </c>
      <c r="P1068" s="71"/>
      <c r="Q1068" s="71"/>
      <c r="T1068" t="str">
        <f t="shared" ref="T1068:T1076" ca="1" si="58">IF(O1068&lt;$Y$1,"Vencida","Vigente")</f>
        <v>Vigente</v>
      </c>
      <c r="U1068">
        <f t="shared" ref="U1068:U1072" ca="1" si="59">$Y$1-O1068</f>
        <v>-43</v>
      </c>
    </row>
    <row r="1069" spans="1:22">
      <c r="A1069" s="458">
        <v>9013716940</v>
      </c>
      <c r="B1069" s="30" t="str">
        <f>VLOOKUP(A1069,EMPRESAS!$A$1:$B$245,2,0)</f>
        <v>ASOCIACIÓN DE TRANSPORTADORES TERRESTRE Y FLUVIAL DE CARGA &amp; TURISMO CUENCA DEL ORINOCO “ASOTRANSFLUORINOCO"</v>
      </c>
      <c r="C1069" s="2" t="str">
        <f>VLOOKUP(A1069,EMPRESAS!$A$1:$C$245,3,0)</f>
        <v xml:space="preserve">Carga General </v>
      </c>
      <c r="D1069" s="23" t="s">
        <v>1271</v>
      </c>
      <c r="E1069" s="60">
        <v>30410193</v>
      </c>
      <c r="F1069" s="60" t="s">
        <v>653</v>
      </c>
      <c r="G1069" s="60">
        <v>427</v>
      </c>
      <c r="H1069" s="60" t="s">
        <v>841</v>
      </c>
      <c r="I1069" s="70" t="str">
        <f>VLOOKUP(A1069,EMPRESAS!$A$1:$I$245,9,0)</f>
        <v>GUAYABERO</v>
      </c>
      <c r="J1069" s="71">
        <v>1</v>
      </c>
      <c r="K1069" s="71" t="str">
        <f>VLOOKUP(J1069,AUXILIAR_TIPO_ASEGURADORA!$A$2:$B$19,2,0)</f>
        <v>PREVISORA</v>
      </c>
      <c r="L1069" s="71">
        <v>3000867</v>
      </c>
      <c r="M1069" s="72">
        <v>44691</v>
      </c>
      <c r="N1069" s="71">
        <v>3001688</v>
      </c>
      <c r="O1069" s="72">
        <v>44691</v>
      </c>
      <c r="P1069" s="71"/>
      <c r="Q1069" s="71"/>
      <c r="T1069" t="str">
        <f t="shared" ca="1" si="58"/>
        <v>Vigente</v>
      </c>
      <c r="U1069">
        <f t="shared" ca="1" si="59"/>
        <v>-43</v>
      </c>
    </row>
    <row r="1070" spans="1:22">
      <c r="A1070" s="458">
        <v>9013716940</v>
      </c>
      <c r="B1070" s="30" t="str">
        <f>VLOOKUP(A1070,EMPRESAS!$A$1:$B$245,2,0)</f>
        <v>ASOCIACIÓN DE TRANSPORTADORES TERRESTRE Y FLUVIAL DE CARGA &amp; TURISMO CUENCA DEL ORINOCO “ASOTRANSFLUORINOCO"</v>
      </c>
      <c r="C1070" s="2" t="str">
        <f>VLOOKUP(A1070,EMPRESAS!$A$1:$C$245,3,0)</f>
        <v xml:space="preserve">Carga General </v>
      </c>
      <c r="D1070" s="23" t="s">
        <v>1774</v>
      </c>
      <c r="E1070" s="60">
        <v>30310025</v>
      </c>
      <c r="F1070" s="60" t="s">
        <v>651</v>
      </c>
      <c r="G1070" s="60">
        <v>99</v>
      </c>
      <c r="H1070" s="60" t="s">
        <v>841</v>
      </c>
      <c r="I1070" s="70" t="str">
        <f>VLOOKUP(A1070,EMPRESAS!$A$1:$I$245,9,0)</f>
        <v>GUAYABERO</v>
      </c>
      <c r="J1070" s="71">
        <v>1</v>
      </c>
      <c r="K1070" s="71" t="str">
        <f>VLOOKUP(J1070,AUXILIAR_TIPO_ASEGURADORA!$A$2:$B$19,2,0)</f>
        <v>PREVISORA</v>
      </c>
      <c r="L1070" s="71">
        <v>3000867</v>
      </c>
      <c r="M1070" s="72">
        <v>44691</v>
      </c>
      <c r="N1070" s="71">
        <v>3001688</v>
      </c>
      <c r="O1070" s="72">
        <v>44691</v>
      </c>
      <c r="P1070" s="71"/>
      <c r="Q1070" s="71"/>
      <c r="T1070" t="str">
        <f t="shared" ca="1" si="58"/>
        <v>Vigente</v>
      </c>
      <c r="U1070">
        <f t="shared" ca="1" si="59"/>
        <v>-43</v>
      </c>
    </row>
    <row r="1071" spans="1:22">
      <c r="A1071" s="458">
        <v>9013716940</v>
      </c>
      <c r="B1071" s="30" t="str">
        <f>VLOOKUP(A1071,EMPRESAS!$A$1:$B$245,2,0)</f>
        <v>ASOCIACIÓN DE TRANSPORTADORES TERRESTRE Y FLUVIAL DE CARGA &amp; TURISMO CUENCA DEL ORINOCO “ASOTRANSFLUORINOCO"</v>
      </c>
      <c r="C1071" s="2" t="str">
        <f>VLOOKUP(A1071,EMPRESAS!$A$1:$C$245,3,0)</f>
        <v xml:space="preserve">Carga General </v>
      </c>
      <c r="D1071" s="23" t="s">
        <v>1775</v>
      </c>
      <c r="E1071" s="60">
        <v>30415511</v>
      </c>
      <c r="F1071" s="60" t="s">
        <v>653</v>
      </c>
      <c r="G1071" s="60">
        <v>293</v>
      </c>
      <c r="H1071" s="60" t="s">
        <v>841</v>
      </c>
      <c r="I1071" s="70" t="str">
        <f>VLOOKUP(A1071,EMPRESAS!$A$1:$I$245,9,0)</f>
        <v>GUAYABERO</v>
      </c>
      <c r="J1071" s="71">
        <v>1</v>
      </c>
      <c r="K1071" s="71" t="str">
        <f>VLOOKUP(J1071,AUXILIAR_TIPO_ASEGURADORA!$A$2:$B$19,2,0)</f>
        <v>PREVISORA</v>
      </c>
      <c r="L1071" s="71">
        <v>3000867</v>
      </c>
      <c r="M1071" s="72">
        <v>44691</v>
      </c>
      <c r="N1071" s="71">
        <v>3001688</v>
      </c>
      <c r="O1071" s="72">
        <v>44691</v>
      </c>
      <c r="P1071" s="71"/>
      <c r="Q1071" s="71"/>
      <c r="T1071" t="str">
        <f t="shared" ca="1" si="58"/>
        <v>Vigente</v>
      </c>
      <c r="U1071">
        <f t="shared" ca="1" si="59"/>
        <v>-43</v>
      </c>
    </row>
    <row r="1072" spans="1:22">
      <c r="A1072" s="458">
        <v>9013716940</v>
      </c>
      <c r="B1072" s="30" t="str">
        <f>VLOOKUP(A1072,EMPRESAS!$A$1:$B$245,2,0)</f>
        <v>ASOCIACIÓN DE TRANSPORTADORES TERRESTRE Y FLUVIAL DE CARGA &amp; TURISMO CUENCA DEL ORINOCO “ASOTRANSFLUORINOCO"</v>
      </c>
      <c r="C1072" s="2" t="str">
        <f>VLOOKUP(A1072,EMPRESAS!$A$1:$C$245,3,0)</f>
        <v xml:space="preserve">Carga General </v>
      </c>
      <c r="D1072" s="23" t="s">
        <v>1339</v>
      </c>
      <c r="E1072" s="60">
        <v>30420132</v>
      </c>
      <c r="F1072" s="60" t="s">
        <v>653</v>
      </c>
      <c r="G1072" s="60">
        <v>30</v>
      </c>
      <c r="H1072" s="60" t="s">
        <v>841</v>
      </c>
      <c r="I1072" s="70" t="str">
        <f>VLOOKUP(A1072,EMPRESAS!$A$1:$I$245,9,0)</f>
        <v>GUAYABERO</v>
      </c>
      <c r="J1072" s="71">
        <v>1</v>
      </c>
      <c r="K1072" s="71" t="str">
        <f>VLOOKUP(J1072,AUXILIAR_TIPO_ASEGURADORA!$A$2:$B$19,2,0)</f>
        <v>PREVISORA</v>
      </c>
      <c r="L1072" s="71">
        <v>3000867</v>
      </c>
      <c r="M1072" s="72">
        <v>44691</v>
      </c>
      <c r="N1072" s="71">
        <v>3001688</v>
      </c>
      <c r="O1072" s="72">
        <v>44691</v>
      </c>
      <c r="P1072" s="71"/>
      <c r="Q1072" s="71"/>
      <c r="T1072" t="str">
        <f t="shared" ca="1" si="58"/>
        <v>Vigente</v>
      </c>
      <c r="U1072">
        <f t="shared" ca="1" si="59"/>
        <v>-43</v>
      </c>
    </row>
    <row r="1073" spans="1:20">
      <c r="A1073" s="2">
        <v>9013685902</v>
      </c>
      <c r="B1073" s="30" t="str">
        <f>VLOOKUP(A1073,EMPRESAS!$A$1:$B$245,2,0)</f>
        <v>TRANSAMAZONIA S.A.S.</v>
      </c>
      <c r="C1073" s="2" t="str">
        <f>VLOOKUP(A1073,EMPRESAS!$A$1:$C$245,3,0)</f>
        <v xml:space="preserve">Carga General </v>
      </c>
      <c r="D1073" s="2" t="s">
        <v>1776</v>
      </c>
      <c r="E1073" s="2">
        <v>40110230</v>
      </c>
      <c r="F1073" s="2" t="s">
        <v>653</v>
      </c>
      <c r="G1073" s="2">
        <v>72.81</v>
      </c>
      <c r="H1073" s="2" t="s">
        <v>841</v>
      </c>
      <c r="I1073" s="70" t="str">
        <f>VLOOKUP(A1073,EMPRESAS!$A$1:$I$245,9,0)</f>
        <v>PUTUMAYO</v>
      </c>
      <c r="J1073" s="2">
        <v>1</v>
      </c>
      <c r="K1073" s="71" t="str">
        <f>VLOOKUP(J1073,AUXILIAR_TIPO_ASEGURADORA!$A$2:$B$19,2,0)</f>
        <v>PREVISORA</v>
      </c>
      <c r="L1073" s="2">
        <v>3000198</v>
      </c>
      <c r="M1073" s="467">
        <v>44874</v>
      </c>
      <c r="N1073" s="2">
        <v>3000506</v>
      </c>
      <c r="O1073" s="467">
        <v>44874</v>
      </c>
      <c r="P1073" s="2"/>
      <c r="Q1073" s="2"/>
      <c r="T1073" t="str">
        <f t="shared" ca="1" si="58"/>
        <v>Vigente</v>
      </c>
    </row>
    <row r="1074" spans="1:20">
      <c r="A1074" s="2">
        <v>9013685902</v>
      </c>
      <c r="B1074" s="30" t="str">
        <f>VLOOKUP(A1074,EMPRESAS!$A$1:$B$245,2,0)</f>
        <v>TRANSAMAZONIA S.A.S.</v>
      </c>
      <c r="C1074" s="2" t="str">
        <f>VLOOKUP(A1074,EMPRESAS!$A$1:$C$245,3,0)</f>
        <v xml:space="preserve">Carga General </v>
      </c>
      <c r="D1074" s="2" t="s">
        <v>1378</v>
      </c>
      <c r="E1074" s="2">
        <v>40110134</v>
      </c>
      <c r="F1074" s="2" t="s">
        <v>617</v>
      </c>
      <c r="G1074" s="2">
        <v>11.92</v>
      </c>
      <c r="H1074" s="2" t="s">
        <v>841</v>
      </c>
      <c r="I1074" s="70" t="str">
        <f>VLOOKUP(A1074,EMPRESAS!$A$1:$I$245,9,0)</f>
        <v>PUTUMAYO</v>
      </c>
      <c r="J1074" s="2">
        <v>1</v>
      </c>
      <c r="K1074" s="71" t="str">
        <f>VLOOKUP(J1074,AUXILIAR_TIPO_ASEGURADORA!$A$2:$B$19,2,0)</f>
        <v>PREVISORA</v>
      </c>
      <c r="L1074" s="2">
        <v>3000198</v>
      </c>
      <c r="M1074" s="467">
        <v>44874</v>
      </c>
      <c r="N1074" s="2">
        <v>3000506</v>
      </c>
      <c r="O1074" s="467">
        <v>44874</v>
      </c>
      <c r="P1074" s="2"/>
      <c r="Q1074" s="2"/>
      <c r="T1074" t="str">
        <f t="shared" ca="1" si="58"/>
        <v>Vigente</v>
      </c>
    </row>
    <row r="1075" spans="1:20">
      <c r="A1075" s="2">
        <v>9013685902</v>
      </c>
      <c r="B1075" s="30" t="str">
        <f>VLOOKUP(A1075,EMPRESAS!$A$1:$B$245,2,0)</f>
        <v>TRANSAMAZONIA S.A.S.</v>
      </c>
      <c r="C1075" s="2" t="str">
        <f>VLOOKUP(A1075,EMPRESAS!$A$1:$C$245,3,0)</f>
        <v xml:space="preserve">Carga General </v>
      </c>
      <c r="D1075" s="2" t="s">
        <v>1237</v>
      </c>
      <c r="E1075" s="2">
        <v>40110061</v>
      </c>
      <c r="F1075" s="2" t="s">
        <v>651</v>
      </c>
      <c r="G1075" s="2">
        <v>115</v>
      </c>
      <c r="H1075" s="2" t="s">
        <v>841</v>
      </c>
      <c r="I1075" s="70" t="str">
        <f>VLOOKUP(A1075,EMPRESAS!$A$1:$I$245,9,0)</f>
        <v>PUTUMAYO</v>
      </c>
      <c r="J1075" s="2">
        <v>1</v>
      </c>
      <c r="K1075" s="71" t="str">
        <f>VLOOKUP(J1075,AUXILIAR_TIPO_ASEGURADORA!$A$2:$B$19,2,0)</f>
        <v>PREVISORA</v>
      </c>
      <c r="L1075" s="2">
        <v>3000198</v>
      </c>
      <c r="M1075" s="467">
        <v>44874</v>
      </c>
      <c r="N1075" s="2">
        <v>3000506</v>
      </c>
      <c r="O1075" s="467">
        <v>44874</v>
      </c>
      <c r="P1075" s="2"/>
      <c r="Q1075" s="2"/>
      <c r="T1075" t="str">
        <f t="shared" ca="1" si="58"/>
        <v>Vigente</v>
      </c>
    </row>
    <row r="1076" spans="1:20">
      <c r="A1076" s="2">
        <v>9013685902</v>
      </c>
      <c r="B1076" s="30" t="str">
        <f>VLOOKUP(A1076,EMPRESAS!$A$1:$B$245,2,0)</f>
        <v>TRANSAMAZONIA S.A.S.</v>
      </c>
      <c r="C1076" s="2" t="str">
        <f>VLOOKUP(A1076,EMPRESAS!$A$1:$C$245,3,0)</f>
        <v xml:space="preserve">Carga General </v>
      </c>
      <c r="D1076" s="2" t="s">
        <v>1379</v>
      </c>
      <c r="E1076" s="2">
        <v>40110053</v>
      </c>
      <c r="F1076" s="2" t="s">
        <v>651</v>
      </c>
      <c r="G1076" s="2">
        <v>99.25</v>
      </c>
      <c r="H1076" s="2" t="s">
        <v>841</v>
      </c>
      <c r="I1076" s="70" t="str">
        <f>VLOOKUP(A1076,EMPRESAS!$A$1:$I$245,9,0)</f>
        <v>PUTUMAYO</v>
      </c>
      <c r="J1076" s="2">
        <v>1</v>
      </c>
      <c r="K1076" s="71" t="str">
        <f>VLOOKUP(J1076,AUXILIAR_TIPO_ASEGURADORA!$A$2:$B$19,2,0)</f>
        <v>PREVISORA</v>
      </c>
      <c r="L1076" s="2">
        <v>3000198</v>
      </c>
      <c r="M1076" s="467">
        <v>44874</v>
      </c>
      <c r="N1076" s="2">
        <v>3000506</v>
      </c>
      <c r="O1076" s="467">
        <v>44874</v>
      </c>
      <c r="P1076" s="2"/>
      <c r="Q1076" s="2"/>
      <c r="T1076" t="str">
        <f t="shared" ca="1" si="58"/>
        <v>Vigente</v>
      </c>
    </row>
    <row r="1077" spans="1:20">
      <c r="A1077" s="2"/>
      <c r="B1077" s="30" t="e">
        <f>VLOOKUP(A1077,EMPRESAS!$A$1:$B$245,2,0)</f>
        <v>#N/A</v>
      </c>
      <c r="C1077" s="2" t="e">
        <f>VLOOKUP(A1077,EMPRESAS!$A$1:$C$245,3,0)</f>
        <v>#N/A</v>
      </c>
      <c r="D1077" s="2"/>
      <c r="E1077" s="2"/>
      <c r="F1077" s="2"/>
      <c r="G1077" s="2"/>
      <c r="H1077" s="2"/>
      <c r="I1077" s="70" t="e">
        <f>VLOOKUP(A1077,EMPRESAS!$A$1:$I$245,9,0)</f>
        <v>#N/A</v>
      </c>
      <c r="J1077" s="2"/>
      <c r="K1077" s="71" t="e">
        <f>VLOOKUP(J1077,AUXILIAR_TIPO_ASEGURADORA!$A$2:$B$19,2,0)</f>
        <v>#N/A</v>
      </c>
      <c r="L1077" s="2"/>
      <c r="M1077" s="2"/>
      <c r="N1077" s="2"/>
      <c r="O1077" s="2"/>
      <c r="P1077" s="2"/>
      <c r="Q1077" s="2"/>
    </row>
    <row r="1078" spans="1:20">
      <c r="A1078" s="2"/>
      <c r="B1078" s="30" t="e">
        <f>VLOOKUP(A1078,EMPRESAS!$A$1:$B$245,2,0)</f>
        <v>#N/A</v>
      </c>
      <c r="C1078" s="2" t="e">
        <f>VLOOKUP(A1078,EMPRESAS!$A$1:$C$245,3,0)</f>
        <v>#N/A</v>
      </c>
      <c r="D1078" s="2"/>
      <c r="E1078" s="2"/>
      <c r="F1078" s="2"/>
      <c r="G1078" s="2"/>
      <c r="H1078" s="2"/>
      <c r="I1078" s="70" t="e">
        <f>VLOOKUP(A1078,EMPRESAS!$A$1:$I$245,9,0)</f>
        <v>#N/A</v>
      </c>
      <c r="J1078" s="2"/>
      <c r="K1078" s="71" t="e">
        <f>VLOOKUP(J1078,AUXILIAR_TIPO_ASEGURADORA!$A$2:$B$19,2,0)</f>
        <v>#N/A</v>
      </c>
      <c r="L1078" s="2"/>
      <c r="M1078" s="2"/>
      <c r="N1078" s="2"/>
      <c r="O1078" s="2"/>
      <c r="P1078" s="2"/>
      <c r="Q1078" s="2"/>
    </row>
    <row r="1079" spans="1:20">
      <c r="A1079" s="2"/>
      <c r="B1079" s="30" t="e">
        <f>VLOOKUP(A1079,EMPRESAS!$A$1:$B$245,2,0)</f>
        <v>#N/A</v>
      </c>
      <c r="C1079" s="2" t="e">
        <f>VLOOKUP(A1079,EMPRESAS!$A$1:$C$245,3,0)</f>
        <v>#N/A</v>
      </c>
      <c r="D1079" s="2"/>
      <c r="E1079" s="2"/>
      <c r="F1079" s="2"/>
      <c r="G1079" s="2"/>
      <c r="H1079" s="2"/>
      <c r="I1079" s="70" t="e">
        <f>VLOOKUP(A1079,EMPRESAS!$A$1:$I$245,9,0)</f>
        <v>#N/A</v>
      </c>
      <c r="J1079" s="2"/>
      <c r="K1079" s="71" t="e">
        <f>VLOOKUP(J1079,AUXILIAR_TIPO_ASEGURADORA!$A$2:$B$19,2,0)</f>
        <v>#N/A</v>
      </c>
      <c r="L1079" s="2"/>
      <c r="M1079" s="2"/>
      <c r="N1079" s="2"/>
      <c r="O1079" s="2"/>
      <c r="P1079" s="2"/>
      <c r="Q1079" s="2"/>
    </row>
    <row r="1080" spans="1:20">
      <c r="A1080" s="2"/>
      <c r="B1080" s="30" t="e">
        <f>VLOOKUP(A1080,EMPRESAS!$A$1:$B$245,2,0)</f>
        <v>#N/A</v>
      </c>
      <c r="C1080" s="2" t="e">
        <f>VLOOKUP(A1080,EMPRESAS!$A$1:$C$245,3,0)</f>
        <v>#N/A</v>
      </c>
      <c r="D1080" s="2"/>
      <c r="E1080" s="2"/>
      <c r="F1080" s="2"/>
      <c r="G1080" s="2"/>
      <c r="H1080" s="2"/>
      <c r="I1080" s="70" t="e">
        <f>VLOOKUP(A1080,EMPRESAS!$A$1:$I$245,9,0)</f>
        <v>#N/A</v>
      </c>
      <c r="J1080" s="2"/>
      <c r="K1080" s="71" t="e">
        <f>VLOOKUP(J1080,AUXILIAR_TIPO_ASEGURADORA!$A$2:$B$19,2,0)</f>
        <v>#N/A</v>
      </c>
      <c r="L1080" s="2"/>
      <c r="M1080" s="2"/>
      <c r="N1080" s="2"/>
      <c r="O1080" s="2"/>
      <c r="P1080" s="2"/>
      <c r="Q1080" s="2"/>
    </row>
    <row r="1081" spans="1:20">
      <c r="A1081" s="2"/>
      <c r="B1081" s="30" t="e">
        <f>VLOOKUP(A1081,EMPRESAS!$A$1:$B$245,2,0)</f>
        <v>#N/A</v>
      </c>
      <c r="C1081" s="2" t="e">
        <f>VLOOKUP(A1081,EMPRESAS!$A$1:$C$245,3,0)</f>
        <v>#N/A</v>
      </c>
      <c r="D1081" s="2"/>
      <c r="E1081" s="2"/>
      <c r="F1081" s="2"/>
      <c r="G1081" s="2"/>
      <c r="H1081" s="2"/>
      <c r="I1081" s="70" t="e">
        <f>VLOOKUP(A1081,EMPRESAS!$A$1:$I$245,9,0)</f>
        <v>#N/A</v>
      </c>
      <c r="J1081" s="2"/>
      <c r="K1081" s="71" t="e">
        <f>VLOOKUP(J1081,AUXILIAR_TIPO_ASEGURADORA!$A$2:$B$19,2,0)</f>
        <v>#N/A</v>
      </c>
      <c r="L1081" s="2"/>
      <c r="M1081" s="2"/>
      <c r="N1081" s="2"/>
      <c r="O1081" s="2"/>
      <c r="P1081" s="2"/>
      <c r="Q1081" s="2"/>
    </row>
    <row r="1082" spans="1:20">
      <c r="A1082" s="2"/>
      <c r="B1082" s="30" t="e">
        <f>VLOOKUP(A1082,EMPRESAS!$A$1:$B$245,2,0)</f>
        <v>#N/A</v>
      </c>
      <c r="C1082" s="2" t="e">
        <f>VLOOKUP(A1082,EMPRESAS!$A$1:$C$245,3,0)</f>
        <v>#N/A</v>
      </c>
      <c r="D1082" s="2"/>
      <c r="E1082" s="2"/>
      <c r="F1082" s="2"/>
      <c r="G1082" s="2"/>
      <c r="H1082" s="2"/>
      <c r="I1082" s="70" t="e">
        <f>VLOOKUP(A1082,EMPRESAS!$A$1:$I$245,9,0)</f>
        <v>#N/A</v>
      </c>
      <c r="J1082" s="2"/>
      <c r="K1082" s="71" t="e">
        <f>VLOOKUP(J1082,AUXILIAR_TIPO_ASEGURADORA!$A$2:$B$19,2,0)</f>
        <v>#N/A</v>
      </c>
      <c r="L1082" s="2"/>
      <c r="M1082" s="2"/>
      <c r="N1082" s="2"/>
      <c r="O1082" s="2"/>
      <c r="P1082" s="2"/>
      <c r="Q1082" s="2"/>
    </row>
    <row r="1083" spans="1:20">
      <c r="A1083" s="2"/>
      <c r="B1083" s="30" t="e">
        <f>VLOOKUP(A1083,EMPRESAS!$A$1:$B$245,2,0)</f>
        <v>#N/A</v>
      </c>
      <c r="C1083" s="2" t="e">
        <f>VLOOKUP(A1083,EMPRESAS!$A$1:$C$245,3,0)</f>
        <v>#N/A</v>
      </c>
      <c r="D1083" s="2"/>
      <c r="E1083" s="2"/>
      <c r="F1083" s="2"/>
      <c r="G1083" s="2"/>
      <c r="H1083" s="2"/>
      <c r="I1083" s="70" t="e">
        <f>VLOOKUP(A1083,EMPRESAS!$A$1:$I$245,9,0)</f>
        <v>#N/A</v>
      </c>
      <c r="J1083" s="2"/>
      <c r="K1083" s="71" t="e">
        <f>VLOOKUP(J1083,AUXILIAR_TIPO_ASEGURADORA!$A$2:$B$19,2,0)</f>
        <v>#N/A</v>
      </c>
      <c r="L1083" s="2"/>
      <c r="M1083" s="2"/>
      <c r="N1083" s="2"/>
      <c r="O1083" s="2"/>
      <c r="P1083" s="2"/>
      <c r="Q1083" s="2"/>
    </row>
    <row r="1084" spans="1:20">
      <c r="A1084" s="2"/>
      <c r="B1084" s="30" t="e">
        <f>VLOOKUP(A1084,EMPRESAS!$A$1:$B$245,2,0)</f>
        <v>#N/A</v>
      </c>
      <c r="C1084" s="2" t="e">
        <f>VLOOKUP(A1084,EMPRESAS!$A$1:$C$245,3,0)</f>
        <v>#N/A</v>
      </c>
      <c r="D1084" s="2"/>
      <c r="E1084" s="2"/>
      <c r="F1084" s="2"/>
      <c r="G1084" s="2"/>
      <c r="H1084" s="2"/>
      <c r="I1084" s="70" t="e">
        <f>VLOOKUP(A1084,EMPRESAS!$A$1:$I$245,9,0)</f>
        <v>#N/A</v>
      </c>
      <c r="J1084" s="2"/>
      <c r="K1084" s="71" t="e">
        <f>VLOOKUP(J1084,AUXILIAR_TIPO_ASEGURADORA!$A$2:$B$19,2,0)</f>
        <v>#N/A</v>
      </c>
      <c r="L1084" s="2"/>
      <c r="M1084" s="2"/>
      <c r="N1084" s="2"/>
      <c r="O1084" s="2"/>
      <c r="P1084" s="2"/>
      <c r="Q1084" s="2"/>
    </row>
    <row r="1085" spans="1:20">
      <c r="A1085" s="2"/>
      <c r="B1085" s="30" t="e">
        <f>VLOOKUP(A1085,EMPRESAS!$A$1:$B$245,2,0)</f>
        <v>#N/A</v>
      </c>
      <c r="C1085" s="2" t="e">
        <f>VLOOKUP(A1085,EMPRESAS!$A$1:$C$245,3,0)</f>
        <v>#N/A</v>
      </c>
      <c r="D1085" s="2"/>
      <c r="E1085" s="2"/>
      <c r="F1085" s="2"/>
      <c r="G1085" s="2"/>
      <c r="H1085" s="2"/>
      <c r="I1085" s="70" t="e">
        <f>VLOOKUP(A1085,EMPRESAS!$A$1:$I$245,9,0)</f>
        <v>#N/A</v>
      </c>
      <c r="J1085" s="2"/>
      <c r="K1085" s="71" t="e">
        <f>VLOOKUP(J1085,AUXILIAR_TIPO_ASEGURADORA!$A$2:$B$19,2,0)</f>
        <v>#N/A</v>
      </c>
      <c r="L1085" s="2"/>
      <c r="M1085" s="2"/>
      <c r="N1085" s="2"/>
      <c r="O1085" s="2"/>
      <c r="P1085" s="2"/>
      <c r="Q1085" s="2"/>
    </row>
    <row r="1086" spans="1:20">
      <c r="A1086" s="2"/>
      <c r="B1086" s="30" t="e">
        <f>VLOOKUP(A1086,EMPRESAS!$A$1:$B$245,2,0)</f>
        <v>#N/A</v>
      </c>
      <c r="C1086" s="2" t="e">
        <f>VLOOKUP(A1086,EMPRESAS!$A$1:$C$245,3,0)</f>
        <v>#N/A</v>
      </c>
      <c r="D1086" s="2"/>
      <c r="E1086" s="2"/>
      <c r="F1086" s="2"/>
      <c r="G1086" s="2"/>
      <c r="H1086" s="2"/>
      <c r="I1086" s="70" t="e">
        <f>VLOOKUP(A1086,EMPRESAS!$A$1:$I$245,9,0)</f>
        <v>#N/A</v>
      </c>
      <c r="J1086" s="2"/>
      <c r="K1086" s="71" t="e">
        <f>VLOOKUP(J1086,AUXILIAR_TIPO_ASEGURADORA!$A$2:$B$19,2,0)</f>
        <v>#N/A</v>
      </c>
      <c r="L1086" s="2"/>
      <c r="M1086" s="2"/>
      <c r="N1086" s="2"/>
      <c r="O1086" s="2"/>
      <c r="P1086" s="2"/>
      <c r="Q1086" s="2"/>
    </row>
    <row r="1087" spans="1:20">
      <c r="A1087" s="2"/>
      <c r="B1087" s="30" t="e">
        <f>VLOOKUP(A1087,EMPRESAS!$A$1:$B$245,2,0)</f>
        <v>#N/A</v>
      </c>
      <c r="C1087" s="2" t="e">
        <f>VLOOKUP(A1087,EMPRESAS!$A$1:$C$245,3,0)</f>
        <v>#N/A</v>
      </c>
      <c r="D1087" s="2"/>
      <c r="E1087" s="2"/>
      <c r="F1087" s="2"/>
      <c r="G1087" s="2"/>
      <c r="H1087" s="2"/>
      <c r="I1087" s="70" t="e">
        <f>VLOOKUP(A1087,EMPRESAS!$A$1:$I$245,9,0)</f>
        <v>#N/A</v>
      </c>
      <c r="J1087" s="2"/>
      <c r="K1087" s="71" t="e">
        <f>VLOOKUP(J1087,AUXILIAR_TIPO_ASEGURADORA!$A$2:$B$19,2,0)</f>
        <v>#N/A</v>
      </c>
      <c r="L1087" s="2"/>
      <c r="M1087" s="2"/>
      <c r="N1087" s="2"/>
      <c r="O1087" s="2"/>
      <c r="P1087" s="2"/>
      <c r="Q1087" s="2"/>
    </row>
    <row r="1088" spans="1:20">
      <c r="A1088" s="2"/>
      <c r="B1088" s="30" t="e">
        <f>VLOOKUP(A1088,EMPRESAS!$A$1:$B$245,2,0)</f>
        <v>#N/A</v>
      </c>
      <c r="C1088" s="2" t="e">
        <f>VLOOKUP(A1088,EMPRESAS!$A$1:$C$245,3,0)</f>
        <v>#N/A</v>
      </c>
      <c r="D1088" s="2"/>
      <c r="E1088" s="2"/>
      <c r="F1088" s="2"/>
      <c r="G1088" s="2"/>
      <c r="H1088" s="2"/>
      <c r="I1088" s="70" t="e">
        <f>VLOOKUP(A1088,EMPRESAS!$A$1:$I$245,9,0)</f>
        <v>#N/A</v>
      </c>
      <c r="J1088" s="2"/>
      <c r="K1088" s="71" t="e">
        <f>VLOOKUP(J1088,AUXILIAR_TIPO_ASEGURADORA!$A$2:$B$19,2,0)</f>
        <v>#N/A</v>
      </c>
      <c r="L1088" s="2"/>
      <c r="M1088" s="2"/>
      <c r="N1088" s="2"/>
      <c r="O1088" s="2"/>
      <c r="P1088" s="2"/>
      <c r="Q1088" s="2"/>
    </row>
    <row r="1089" spans="1:17">
      <c r="A1089" s="2"/>
      <c r="B1089" s="30" t="e">
        <f>VLOOKUP(A1089,EMPRESAS!$A$1:$B$245,2,0)</f>
        <v>#N/A</v>
      </c>
      <c r="C1089" s="2" t="e">
        <f>VLOOKUP(A1089,EMPRESAS!$A$1:$C$245,3,0)</f>
        <v>#N/A</v>
      </c>
      <c r="D1089" s="2"/>
      <c r="E1089" s="2"/>
      <c r="F1089" s="2"/>
      <c r="G1089" s="2"/>
      <c r="H1089" s="2"/>
      <c r="I1089" s="70" t="e">
        <f>VLOOKUP(A1089,EMPRESAS!$A$1:$I$245,9,0)</f>
        <v>#N/A</v>
      </c>
      <c r="J1089" s="2"/>
      <c r="K1089" s="71" t="e">
        <f>VLOOKUP(J1089,AUXILIAR_TIPO_ASEGURADORA!$A$2:$B$19,2,0)</f>
        <v>#N/A</v>
      </c>
      <c r="L1089" s="2"/>
      <c r="M1089" s="2"/>
      <c r="N1089" s="2"/>
      <c r="O1089" s="2"/>
      <c r="P1089" s="2"/>
      <c r="Q1089" s="2"/>
    </row>
    <row r="1090" spans="1:17">
      <c r="A1090" s="2"/>
      <c r="B1090" s="30" t="e">
        <f>VLOOKUP(A1090,EMPRESAS!$A$1:$B$245,2,0)</f>
        <v>#N/A</v>
      </c>
      <c r="C1090" s="2" t="e">
        <f>VLOOKUP(A1090,EMPRESAS!$A$1:$C$245,3,0)</f>
        <v>#N/A</v>
      </c>
      <c r="D1090" s="2"/>
      <c r="E1090" s="2"/>
      <c r="F1090" s="2"/>
      <c r="G1090" s="2"/>
      <c r="H1090" s="2"/>
      <c r="I1090" s="70" t="e">
        <f>VLOOKUP(A1090,EMPRESAS!$A$1:$I$245,9,0)</f>
        <v>#N/A</v>
      </c>
      <c r="J1090" s="2"/>
      <c r="K1090" s="71" t="e">
        <f>VLOOKUP(J1090,AUXILIAR_TIPO_ASEGURADORA!$A$2:$B$19,2,0)</f>
        <v>#N/A</v>
      </c>
      <c r="L1090" s="2"/>
      <c r="M1090" s="2"/>
      <c r="N1090" s="2"/>
      <c r="O1090" s="2"/>
      <c r="P1090" s="2"/>
      <c r="Q1090" s="2"/>
    </row>
    <row r="1091" spans="1:17">
      <c r="A1091" s="2"/>
      <c r="B1091" s="30" t="e">
        <f>VLOOKUP(A1091,EMPRESAS!$A$1:$B$245,2,0)</f>
        <v>#N/A</v>
      </c>
      <c r="C1091" s="2" t="e">
        <f>VLOOKUP(A1091,EMPRESAS!$A$1:$C$245,3,0)</f>
        <v>#N/A</v>
      </c>
      <c r="D1091" s="2"/>
      <c r="E1091" s="2"/>
      <c r="F1091" s="2"/>
      <c r="G1091" s="2"/>
      <c r="H1091" s="2"/>
      <c r="I1091" s="70" t="e">
        <f>VLOOKUP(A1091,EMPRESAS!$A$1:$I$245,9,0)</f>
        <v>#N/A</v>
      </c>
      <c r="J1091" s="2"/>
      <c r="K1091" s="71" t="e">
        <f>VLOOKUP(J1091,AUXILIAR_TIPO_ASEGURADORA!$A$2:$B$19,2,0)</f>
        <v>#N/A</v>
      </c>
      <c r="L1091" s="2"/>
      <c r="M1091" s="2"/>
      <c r="N1091" s="2"/>
      <c r="O1091" s="2"/>
      <c r="P1091" s="2"/>
      <c r="Q1091" s="2"/>
    </row>
    <row r="1092" spans="1:17">
      <c r="A1092" s="2"/>
      <c r="B1092" s="30" t="e">
        <f>VLOOKUP(A1092,EMPRESAS!$A$1:$B$245,2,0)</f>
        <v>#N/A</v>
      </c>
      <c r="C1092" s="2" t="e">
        <f>VLOOKUP(A1092,EMPRESAS!$A$1:$C$245,3,0)</f>
        <v>#N/A</v>
      </c>
      <c r="D1092" s="2"/>
      <c r="E1092" s="2"/>
      <c r="F1092" s="2"/>
      <c r="G1092" s="2"/>
      <c r="H1092" s="2"/>
      <c r="I1092" s="70" t="e">
        <f>VLOOKUP(A1092,EMPRESAS!$A$1:$I$245,9,0)</f>
        <v>#N/A</v>
      </c>
      <c r="J1092" s="2"/>
      <c r="K1092" s="71" t="e">
        <f>VLOOKUP(J1092,AUXILIAR_TIPO_ASEGURADORA!$A$2:$B$19,2,0)</f>
        <v>#N/A</v>
      </c>
      <c r="L1092" s="2"/>
      <c r="M1092" s="2"/>
      <c r="N1092" s="2"/>
      <c r="O1092" s="2"/>
      <c r="P1092" s="2"/>
      <c r="Q1092" s="2"/>
    </row>
    <row r="1093" spans="1:17">
      <c r="A1093" s="2"/>
      <c r="B1093" s="30" t="e">
        <f>VLOOKUP(A1093,EMPRESAS!$A$1:$B$245,2,0)</f>
        <v>#N/A</v>
      </c>
      <c r="C1093" s="2" t="e">
        <f>VLOOKUP(A1093,EMPRESAS!$A$1:$C$245,3,0)</f>
        <v>#N/A</v>
      </c>
      <c r="D1093" s="2"/>
      <c r="E1093" s="2"/>
      <c r="F1093" s="2"/>
      <c r="G1093" s="2"/>
      <c r="H1093" s="2"/>
      <c r="I1093" s="70" t="e">
        <f>VLOOKUP(A1093,EMPRESAS!$A$1:$I$245,9,0)</f>
        <v>#N/A</v>
      </c>
      <c r="J1093" s="2"/>
      <c r="K1093" s="71" t="e">
        <f>VLOOKUP(J1093,AUXILIAR_TIPO_ASEGURADORA!$A$2:$B$19,2,0)</f>
        <v>#N/A</v>
      </c>
      <c r="L1093" s="2"/>
      <c r="M1093" s="2"/>
      <c r="N1093" s="2"/>
      <c r="O1093" s="2"/>
      <c r="P1093" s="2"/>
      <c r="Q1093" s="2"/>
    </row>
    <row r="1094" spans="1:17">
      <c r="A1094" s="2"/>
      <c r="B1094" s="30" t="e">
        <f>VLOOKUP(A1094,EMPRESAS!$A$1:$B$245,2,0)</f>
        <v>#N/A</v>
      </c>
      <c r="C1094" s="2" t="e">
        <f>VLOOKUP(A1094,EMPRESAS!$A$1:$C$245,3,0)</f>
        <v>#N/A</v>
      </c>
      <c r="D1094" s="2"/>
      <c r="E1094" s="2"/>
      <c r="F1094" s="2"/>
      <c r="G1094" s="2"/>
      <c r="H1094" s="2"/>
      <c r="I1094" s="70" t="e">
        <f>VLOOKUP(A1094,EMPRESAS!$A$1:$I$245,9,0)</f>
        <v>#N/A</v>
      </c>
      <c r="J1094" s="2"/>
      <c r="K1094" s="71" t="e">
        <f>VLOOKUP(J1094,AUXILIAR_TIPO_ASEGURADORA!$A$2:$B$19,2,0)</f>
        <v>#N/A</v>
      </c>
      <c r="L1094" s="2"/>
      <c r="M1094" s="2"/>
      <c r="N1094" s="2"/>
      <c r="O1094" s="2"/>
      <c r="P1094" s="2"/>
      <c r="Q1094" s="2"/>
    </row>
    <row r="1095" spans="1:17">
      <c r="A1095" s="2"/>
      <c r="B1095" s="30" t="e">
        <f>VLOOKUP(A1095,EMPRESAS!$A$1:$B$245,2,0)</f>
        <v>#N/A</v>
      </c>
      <c r="C1095" s="2" t="e">
        <f>VLOOKUP(A1095,EMPRESAS!$A$1:$C$245,3,0)</f>
        <v>#N/A</v>
      </c>
      <c r="D1095" s="2"/>
      <c r="E1095" s="2"/>
      <c r="F1095" s="2"/>
      <c r="G1095" s="2"/>
      <c r="H1095" s="2"/>
      <c r="I1095" s="70" t="e">
        <f>VLOOKUP(A1095,EMPRESAS!$A$1:$I$245,9,0)</f>
        <v>#N/A</v>
      </c>
      <c r="J1095" s="2"/>
      <c r="K1095" s="71" t="e">
        <f>VLOOKUP(J1095,AUXILIAR_TIPO_ASEGURADORA!$A$2:$B$19,2,0)</f>
        <v>#N/A</v>
      </c>
      <c r="L1095" s="2"/>
      <c r="M1095" s="2"/>
      <c r="N1095" s="2"/>
      <c r="O1095" s="2"/>
      <c r="P1095" s="2"/>
      <c r="Q1095" s="2"/>
    </row>
    <row r="1096" spans="1:17">
      <c r="A1096" s="2"/>
      <c r="B1096" s="30" t="e">
        <f>VLOOKUP(A1096,EMPRESAS!$A$1:$B$245,2,0)</f>
        <v>#N/A</v>
      </c>
      <c r="C1096" s="2" t="e">
        <f>VLOOKUP(A1096,EMPRESAS!$A$1:$C$245,3,0)</f>
        <v>#N/A</v>
      </c>
      <c r="D1096" s="2"/>
      <c r="E1096" s="2"/>
      <c r="F1096" s="2"/>
      <c r="G1096" s="2"/>
      <c r="H1096" s="2"/>
      <c r="I1096" s="70" t="e">
        <f>VLOOKUP(A1096,EMPRESAS!$A$1:$I$245,9,0)</f>
        <v>#N/A</v>
      </c>
      <c r="J1096" s="2"/>
      <c r="K1096" s="71" t="e">
        <f>VLOOKUP(J1096,AUXILIAR_TIPO_ASEGURADORA!$A$2:$B$19,2,0)</f>
        <v>#N/A</v>
      </c>
      <c r="L1096" s="2"/>
      <c r="M1096" s="2"/>
      <c r="N1096" s="2"/>
      <c r="O1096" s="2"/>
      <c r="P1096" s="2"/>
      <c r="Q1096" s="2"/>
    </row>
    <row r="1097" spans="1:17">
      <c r="A1097" s="2"/>
      <c r="B1097" s="30" t="e">
        <f>VLOOKUP(A1097,EMPRESAS!$A$1:$B$245,2,0)</f>
        <v>#N/A</v>
      </c>
      <c r="C1097" s="2" t="e">
        <f>VLOOKUP(A1097,EMPRESAS!$A$1:$C$245,3,0)</f>
        <v>#N/A</v>
      </c>
      <c r="D1097" s="2"/>
      <c r="E1097" s="2"/>
      <c r="F1097" s="2"/>
      <c r="G1097" s="2"/>
      <c r="H1097" s="2"/>
      <c r="I1097" s="70" t="e">
        <f>VLOOKUP(A1097,EMPRESAS!$A$1:$I$245,9,0)</f>
        <v>#N/A</v>
      </c>
      <c r="J1097" s="2"/>
      <c r="K1097" s="71" t="e">
        <f>VLOOKUP(J1097,AUXILIAR_TIPO_ASEGURADORA!$A$2:$B$19,2,0)</f>
        <v>#N/A</v>
      </c>
      <c r="L1097" s="2"/>
      <c r="M1097" s="2"/>
      <c r="N1097" s="2"/>
      <c r="O1097" s="2"/>
      <c r="P1097" s="2"/>
      <c r="Q1097" s="2"/>
    </row>
    <row r="1098" spans="1:17">
      <c r="A1098" s="2"/>
      <c r="B1098" s="30" t="e">
        <f>VLOOKUP(A1098,EMPRESAS!$A$1:$B$245,2,0)</f>
        <v>#N/A</v>
      </c>
      <c r="C1098" s="2" t="e">
        <f>VLOOKUP(A1098,EMPRESAS!$A$1:$C$245,3,0)</f>
        <v>#N/A</v>
      </c>
      <c r="D1098" s="2"/>
      <c r="E1098" s="2"/>
      <c r="F1098" s="2"/>
      <c r="G1098" s="2"/>
      <c r="H1098" s="2"/>
      <c r="I1098" s="70" t="e">
        <f>VLOOKUP(A1098,EMPRESAS!$A$1:$I$245,9,0)</f>
        <v>#N/A</v>
      </c>
      <c r="J1098" s="2"/>
      <c r="K1098" s="71" t="e">
        <f>VLOOKUP(J1098,AUXILIAR_TIPO_ASEGURADORA!$A$2:$B$19,2,0)</f>
        <v>#N/A</v>
      </c>
      <c r="L1098" s="2"/>
      <c r="M1098" s="2"/>
      <c r="N1098" s="2"/>
      <c r="O1098" s="2"/>
      <c r="P1098" s="2"/>
      <c r="Q1098" s="2"/>
    </row>
    <row r="1099" spans="1:17">
      <c r="A1099" s="2"/>
      <c r="B1099" s="30" t="e">
        <f>VLOOKUP(A1099,EMPRESAS!$A$1:$B$245,2,0)</f>
        <v>#N/A</v>
      </c>
      <c r="C1099" s="2" t="e">
        <f>VLOOKUP(A1099,EMPRESAS!$A$1:$C$245,3,0)</f>
        <v>#N/A</v>
      </c>
      <c r="D1099" s="2"/>
      <c r="E1099" s="2"/>
      <c r="F1099" s="2"/>
      <c r="G1099" s="2"/>
      <c r="H1099" s="2"/>
      <c r="I1099" s="70" t="e">
        <f>VLOOKUP(A1099,EMPRESAS!$A$1:$I$245,9,0)</f>
        <v>#N/A</v>
      </c>
      <c r="J1099" s="2"/>
      <c r="K1099" s="71" t="e">
        <f>VLOOKUP(J1099,AUXILIAR_TIPO_ASEGURADORA!$A$2:$B$19,2,0)</f>
        <v>#N/A</v>
      </c>
      <c r="L1099" s="2"/>
      <c r="M1099" s="2"/>
      <c r="N1099" s="2"/>
      <c r="O1099" s="2"/>
      <c r="P1099" s="2"/>
      <c r="Q1099" s="2"/>
    </row>
    <row r="1100" spans="1:17">
      <c r="A1100" s="2"/>
      <c r="B1100" s="30" t="e">
        <f>VLOOKUP(A1100,EMPRESAS!$A$1:$B$245,2,0)</f>
        <v>#N/A</v>
      </c>
      <c r="C1100" s="2" t="e">
        <f>VLOOKUP(A1100,EMPRESAS!$A$1:$C$245,3,0)</f>
        <v>#N/A</v>
      </c>
      <c r="D1100" s="2"/>
      <c r="E1100" s="2"/>
      <c r="F1100" s="2"/>
      <c r="G1100" s="2"/>
      <c r="H1100" s="2"/>
      <c r="I1100" s="70" t="e">
        <f>VLOOKUP(A1100,EMPRESAS!$A$1:$I$245,9,0)</f>
        <v>#N/A</v>
      </c>
      <c r="J1100" s="2"/>
      <c r="K1100" s="71" t="e">
        <f>VLOOKUP(J1100,AUXILIAR_TIPO_ASEGURADORA!$A$2:$B$19,2,0)</f>
        <v>#N/A</v>
      </c>
      <c r="L1100" s="2"/>
      <c r="M1100" s="2"/>
      <c r="N1100" s="2"/>
      <c r="O1100" s="2"/>
      <c r="P1100" s="2"/>
      <c r="Q1100" s="2"/>
    </row>
    <row r="1101" spans="1:17">
      <c r="A1101" s="2"/>
      <c r="B1101" s="30" t="e">
        <f>VLOOKUP(A1101,EMPRESAS!$A$1:$B$245,2,0)</f>
        <v>#N/A</v>
      </c>
      <c r="C1101" s="2" t="e">
        <f>VLOOKUP(A1101,EMPRESAS!$A$1:$C$245,3,0)</f>
        <v>#N/A</v>
      </c>
      <c r="D1101" s="2"/>
      <c r="E1101" s="2"/>
      <c r="F1101" s="2"/>
      <c r="G1101" s="2"/>
      <c r="H1101" s="2"/>
      <c r="I1101" s="70" t="e">
        <f>VLOOKUP(A1101,EMPRESAS!$A$1:$I$245,9,0)</f>
        <v>#N/A</v>
      </c>
      <c r="J1101" s="2"/>
      <c r="K1101" s="71" t="e">
        <f>VLOOKUP(J1101,AUXILIAR_TIPO_ASEGURADORA!$A$2:$B$19,2,0)</f>
        <v>#N/A</v>
      </c>
      <c r="L1101" s="2"/>
      <c r="M1101" s="2"/>
      <c r="N1101" s="2"/>
      <c r="O1101" s="2"/>
      <c r="P1101" s="2"/>
      <c r="Q1101" s="2"/>
    </row>
    <row r="1102" spans="1:17">
      <c r="A1102" s="2"/>
      <c r="B1102" s="30" t="e">
        <f>VLOOKUP(A1102,EMPRESAS!$A$1:$B$245,2,0)</f>
        <v>#N/A</v>
      </c>
      <c r="C1102" s="2" t="e">
        <f>VLOOKUP(A1102,EMPRESAS!$A$1:$C$245,3,0)</f>
        <v>#N/A</v>
      </c>
      <c r="D1102" s="2"/>
      <c r="E1102" s="2"/>
      <c r="F1102" s="2"/>
      <c r="G1102" s="2"/>
      <c r="H1102" s="2"/>
      <c r="I1102" s="70" t="e">
        <f>VLOOKUP(A1102,EMPRESAS!$A$1:$I$245,9,0)</f>
        <v>#N/A</v>
      </c>
      <c r="J1102" s="2"/>
      <c r="K1102" s="71" t="e">
        <f>VLOOKUP(J1102,AUXILIAR_TIPO_ASEGURADORA!$A$2:$B$19,2,0)</f>
        <v>#N/A</v>
      </c>
      <c r="L1102" s="2"/>
      <c r="M1102" s="2"/>
      <c r="N1102" s="2"/>
      <c r="O1102" s="2"/>
      <c r="P1102" s="2"/>
      <c r="Q1102" s="2"/>
    </row>
    <row r="1103" spans="1:17">
      <c r="A1103" s="2"/>
      <c r="B1103" s="30" t="e">
        <f>VLOOKUP(A1103,EMPRESAS!$A$1:$B$245,2,0)</f>
        <v>#N/A</v>
      </c>
      <c r="C1103" s="2" t="e">
        <f>VLOOKUP(A1103,EMPRESAS!$A$1:$C$245,3,0)</f>
        <v>#N/A</v>
      </c>
      <c r="D1103" s="2"/>
      <c r="E1103" s="2"/>
      <c r="F1103" s="2"/>
      <c r="G1103" s="2"/>
      <c r="H1103" s="2"/>
      <c r="I1103" s="70" t="e">
        <f>VLOOKUP(A1103,EMPRESAS!$A$1:$I$245,9,0)</f>
        <v>#N/A</v>
      </c>
      <c r="J1103" s="2"/>
      <c r="K1103" s="71" t="e">
        <f>VLOOKUP(J1103,AUXILIAR_TIPO_ASEGURADORA!$A$2:$B$19,2,0)</f>
        <v>#N/A</v>
      </c>
      <c r="L1103" s="2"/>
      <c r="M1103" s="2"/>
      <c r="N1103" s="2"/>
      <c r="O1103" s="2"/>
      <c r="P1103" s="2"/>
      <c r="Q1103" s="2"/>
    </row>
    <row r="1104" spans="1:17">
      <c r="A1104" s="2"/>
      <c r="B1104" s="30" t="e">
        <f>VLOOKUP(A1104,EMPRESAS!$A$1:$B$245,2,0)</f>
        <v>#N/A</v>
      </c>
      <c r="C1104" s="2" t="e">
        <f>VLOOKUP(A1104,EMPRESAS!$A$1:$C$245,3,0)</f>
        <v>#N/A</v>
      </c>
      <c r="D1104" s="2"/>
      <c r="E1104" s="2"/>
      <c r="F1104" s="2"/>
      <c r="G1104" s="2"/>
      <c r="H1104" s="2"/>
      <c r="I1104" s="70" t="e">
        <f>VLOOKUP(A1104,EMPRESAS!$A$1:$I$245,9,0)</f>
        <v>#N/A</v>
      </c>
      <c r="J1104" s="2"/>
      <c r="K1104" s="71" t="e">
        <f>VLOOKUP(J1104,AUXILIAR_TIPO_ASEGURADORA!$A$2:$B$19,2,0)</f>
        <v>#N/A</v>
      </c>
      <c r="L1104" s="2"/>
      <c r="M1104" s="2"/>
      <c r="N1104" s="2"/>
      <c r="O1104" s="2"/>
      <c r="P1104" s="2"/>
      <c r="Q1104" s="2"/>
    </row>
    <row r="1105" spans="1:17">
      <c r="A1105" s="2"/>
      <c r="B1105" s="30" t="e">
        <f>VLOOKUP(A1105,EMPRESAS!$A$1:$B$245,2,0)</f>
        <v>#N/A</v>
      </c>
      <c r="C1105" s="2" t="e">
        <f>VLOOKUP(A1105,EMPRESAS!$A$1:$C$245,3,0)</f>
        <v>#N/A</v>
      </c>
      <c r="D1105" s="2"/>
      <c r="E1105" s="2"/>
      <c r="F1105" s="2"/>
      <c r="G1105" s="2"/>
      <c r="H1105" s="2"/>
      <c r="I1105" s="70" t="e">
        <f>VLOOKUP(A1105,EMPRESAS!$A$1:$I$245,9,0)</f>
        <v>#N/A</v>
      </c>
      <c r="J1105" s="2"/>
      <c r="K1105" s="71" t="e">
        <f>VLOOKUP(J1105,AUXILIAR_TIPO_ASEGURADORA!$A$2:$B$19,2,0)</f>
        <v>#N/A</v>
      </c>
      <c r="L1105" s="2"/>
      <c r="M1105" s="2"/>
      <c r="N1105" s="2"/>
      <c r="O1105" s="2"/>
      <c r="P1105" s="2"/>
      <c r="Q1105" s="2"/>
    </row>
    <row r="1106" spans="1:17">
      <c r="A1106" s="2"/>
      <c r="B1106" s="30" t="e">
        <f>VLOOKUP(A1106,EMPRESAS!$A$1:$B$245,2,0)</f>
        <v>#N/A</v>
      </c>
      <c r="C1106" s="2" t="e">
        <f>VLOOKUP(A1106,EMPRESAS!$A$1:$C$245,3,0)</f>
        <v>#N/A</v>
      </c>
      <c r="D1106" s="2"/>
      <c r="E1106" s="2"/>
      <c r="F1106" s="2"/>
      <c r="G1106" s="2"/>
      <c r="H1106" s="2"/>
      <c r="I1106" s="70" t="e">
        <f>VLOOKUP(A1106,EMPRESAS!$A$1:$I$245,9,0)</f>
        <v>#N/A</v>
      </c>
      <c r="J1106" s="2"/>
      <c r="K1106" s="71" t="e">
        <f>VLOOKUP(J1106,AUXILIAR_TIPO_ASEGURADORA!$A$2:$B$19,2,0)</f>
        <v>#N/A</v>
      </c>
      <c r="L1106" s="2"/>
      <c r="M1106" s="2"/>
      <c r="N1106" s="2"/>
      <c r="O1106" s="2"/>
      <c r="P1106" s="2"/>
      <c r="Q1106" s="2"/>
    </row>
    <row r="1107" spans="1:17">
      <c r="A1107" s="2"/>
      <c r="B1107" s="30" t="e">
        <f>VLOOKUP(A1107,EMPRESAS!$A$1:$B$245,2,0)</f>
        <v>#N/A</v>
      </c>
      <c r="C1107" s="2" t="e">
        <f>VLOOKUP(A1107,EMPRESAS!$A$1:$C$245,3,0)</f>
        <v>#N/A</v>
      </c>
      <c r="D1107" s="2"/>
      <c r="E1107" s="2"/>
      <c r="F1107" s="2"/>
      <c r="G1107" s="2"/>
      <c r="H1107" s="2"/>
      <c r="I1107" s="70" t="e">
        <f>VLOOKUP(A1107,EMPRESAS!$A$1:$I$245,9,0)</f>
        <v>#N/A</v>
      </c>
      <c r="J1107" s="2"/>
      <c r="K1107" s="71" t="e">
        <f>VLOOKUP(J1107,AUXILIAR_TIPO_ASEGURADORA!$A$2:$B$19,2,0)</f>
        <v>#N/A</v>
      </c>
      <c r="L1107" s="2"/>
      <c r="M1107" s="2"/>
      <c r="N1107" s="2"/>
      <c r="O1107" s="2"/>
      <c r="P1107" s="2"/>
      <c r="Q1107" s="2"/>
    </row>
    <row r="1108" spans="1:17">
      <c r="A1108" s="2"/>
      <c r="B1108" s="30" t="e">
        <f>VLOOKUP(A1108,EMPRESAS!$A$1:$B$245,2,0)</f>
        <v>#N/A</v>
      </c>
      <c r="C1108" s="2" t="e">
        <f>VLOOKUP(A1108,EMPRESAS!$A$1:$C$245,3,0)</f>
        <v>#N/A</v>
      </c>
      <c r="D1108" s="2"/>
      <c r="E1108" s="2"/>
      <c r="F1108" s="2"/>
      <c r="G1108" s="2"/>
      <c r="H1108" s="2"/>
      <c r="I1108" s="70" t="e">
        <f>VLOOKUP(A1108,EMPRESAS!$A$1:$I$245,9,0)</f>
        <v>#N/A</v>
      </c>
      <c r="J1108" s="2"/>
      <c r="K1108" s="71" t="e">
        <f>VLOOKUP(J1108,AUXILIAR_TIPO_ASEGURADORA!$A$2:$B$19,2,0)</f>
        <v>#N/A</v>
      </c>
      <c r="L1108" s="2"/>
      <c r="M1108" s="2"/>
      <c r="N1108" s="2"/>
      <c r="O1108" s="2"/>
      <c r="P1108" s="2"/>
      <c r="Q1108" s="2"/>
    </row>
    <row r="1109" spans="1:17">
      <c r="A1109" s="2"/>
      <c r="B1109" s="30" t="e">
        <f>VLOOKUP(A1109,EMPRESAS!$A$1:$B$245,2,0)</f>
        <v>#N/A</v>
      </c>
      <c r="C1109" s="2" t="e">
        <f>VLOOKUP(A1109,EMPRESAS!$A$1:$C$245,3,0)</f>
        <v>#N/A</v>
      </c>
      <c r="D1109" s="2"/>
      <c r="E1109" s="2"/>
      <c r="F1109" s="2"/>
      <c r="G1109" s="2"/>
      <c r="H1109" s="2"/>
      <c r="I1109" s="70" t="e">
        <f>VLOOKUP(A1109,EMPRESAS!$A$1:$I$245,9,0)</f>
        <v>#N/A</v>
      </c>
      <c r="J1109" s="2"/>
      <c r="K1109" s="71" t="e">
        <f>VLOOKUP(J1109,AUXILIAR_TIPO_ASEGURADORA!$A$2:$B$19,2,0)</f>
        <v>#N/A</v>
      </c>
      <c r="L1109" s="2"/>
      <c r="M1109" s="2"/>
      <c r="N1109" s="2"/>
      <c r="O1109" s="2"/>
      <c r="P1109" s="2"/>
      <c r="Q1109" s="2"/>
    </row>
    <row r="1110" spans="1:17">
      <c r="A1110" s="2"/>
      <c r="B1110" s="30" t="e">
        <f>VLOOKUP(A1110,EMPRESAS!$A$1:$B$245,2,0)</f>
        <v>#N/A</v>
      </c>
      <c r="C1110" s="2" t="e">
        <f>VLOOKUP(A1110,EMPRESAS!$A$1:$C$245,3,0)</f>
        <v>#N/A</v>
      </c>
      <c r="D1110" s="2"/>
      <c r="E1110" s="2"/>
      <c r="F1110" s="2"/>
      <c r="G1110" s="2"/>
      <c r="H1110" s="2"/>
      <c r="I1110" s="70" t="e">
        <f>VLOOKUP(A1110,EMPRESAS!$A$1:$I$245,9,0)</f>
        <v>#N/A</v>
      </c>
      <c r="J1110" s="2"/>
      <c r="K1110" s="71" t="e">
        <f>VLOOKUP(J1110,AUXILIAR_TIPO_ASEGURADORA!$A$2:$B$19,2,0)</f>
        <v>#N/A</v>
      </c>
      <c r="L1110" s="2"/>
      <c r="M1110" s="2"/>
      <c r="N1110" s="2"/>
      <c r="O1110" s="2"/>
      <c r="P1110" s="2"/>
      <c r="Q1110" s="2"/>
    </row>
    <row r="1111" spans="1:17">
      <c r="A1111" s="2"/>
      <c r="B1111" s="30" t="e">
        <f>VLOOKUP(A1111,EMPRESAS!$A$1:$B$245,2,0)</f>
        <v>#N/A</v>
      </c>
      <c r="C1111" s="2" t="e">
        <f>VLOOKUP(A1111,EMPRESAS!$A$1:$C$245,3,0)</f>
        <v>#N/A</v>
      </c>
      <c r="D1111" s="2"/>
      <c r="E1111" s="2"/>
      <c r="F1111" s="2"/>
      <c r="G1111" s="2"/>
      <c r="H1111" s="2"/>
      <c r="I1111" s="70" t="e">
        <f>VLOOKUP(A1111,EMPRESAS!$A$1:$I$245,9,0)</f>
        <v>#N/A</v>
      </c>
      <c r="J1111" s="2"/>
      <c r="K1111" s="71" t="e">
        <f>VLOOKUP(J1111,AUXILIAR_TIPO_ASEGURADORA!$A$2:$B$19,2,0)</f>
        <v>#N/A</v>
      </c>
      <c r="L1111" s="2"/>
      <c r="M1111" s="2"/>
      <c r="N1111" s="2"/>
      <c r="O1111" s="2"/>
      <c r="P1111" s="2"/>
      <c r="Q1111" s="2"/>
    </row>
    <row r="1112" spans="1:17">
      <c r="A1112" s="2"/>
      <c r="B1112" s="30" t="e">
        <f>VLOOKUP(A1112,EMPRESAS!$A$1:$B$245,2,0)</f>
        <v>#N/A</v>
      </c>
      <c r="C1112" s="2" t="e">
        <f>VLOOKUP(A1112,EMPRESAS!$A$1:$C$245,3,0)</f>
        <v>#N/A</v>
      </c>
      <c r="D1112" s="2"/>
      <c r="E1112" s="2"/>
      <c r="F1112" s="2"/>
      <c r="G1112" s="2"/>
      <c r="H1112" s="2"/>
      <c r="I1112" s="70" t="e">
        <f>VLOOKUP(A1112,EMPRESAS!$A$1:$I$245,9,0)</f>
        <v>#N/A</v>
      </c>
      <c r="J1112" s="2"/>
      <c r="K1112" s="71" t="e">
        <f>VLOOKUP(J1112,AUXILIAR_TIPO_ASEGURADORA!$A$2:$B$19,2,0)</f>
        <v>#N/A</v>
      </c>
      <c r="L1112" s="2"/>
      <c r="M1112" s="2"/>
      <c r="N1112" s="2"/>
      <c r="O1112" s="2"/>
      <c r="P1112" s="2"/>
      <c r="Q1112" s="2"/>
    </row>
    <row r="1113" spans="1:17">
      <c r="A1113" s="2"/>
      <c r="B1113" s="30" t="e">
        <f>VLOOKUP(A1113,EMPRESAS!$A$1:$B$245,2,0)</f>
        <v>#N/A</v>
      </c>
      <c r="C1113" s="2" t="e">
        <f>VLOOKUP(A1113,EMPRESAS!$A$1:$C$245,3,0)</f>
        <v>#N/A</v>
      </c>
      <c r="D1113" s="2"/>
      <c r="E1113" s="2"/>
      <c r="F1113" s="2"/>
      <c r="G1113" s="2"/>
      <c r="H1113" s="2"/>
      <c r="I1113" s="70" t="e">
        <f>VLOOKUP(A1113,EMPRESAS!$A$1:$I$245,9,0)</f>
        <v>#N/A</v>
      </c>
      <c r="J1113" s="2"/>
      <c r="K1113" s="71" t="e">
        <f>VLOOKUP(J1113,AUXILIAR_TIPO_ASEGURADORA!$A$2:$B$19,2,0)</f>
        <v>#N/A</v>
      </c>
      <c r="L1113" s="2"/>
      <c r="M1113" s="2"/>
      <c r="N1113" s="2"/>
      <c r="O1113" s="2"/>
      <c r="P1113" s="2"/>
      <c r="Q1113" s="2"/>
    </row>
    <row r="1114" spans="1:17">
      <c r="A1114" s="2"/>
      <c r="B1114" s="30" t="e">
        <f>VLOOKUP(A1114,EMPRESAS!$A$1:$B$245,2,0)</f>
        <v>#N/A</v>
      </c>
      <c r="C1114" s="2" t="e">
        <f>VLOOKUP(A1114,EMPRESAS!$A$1:$C$245,3,0)</f>
        <v>#N/A</v>
      </c>
      <c r="D1114" s="2"/>
      <c r="E1114" s="2"/>
      <c r="F1114" s="2"/>
      <c r="G1114" s="2"/>
      <c r="H1114" s="2"/>
      <c r="I1114" s="70" t="e">
        <f>VLOOKUP(A1114,EMPRESAS!$A$1:$I$245,9,0)</f>
        <v>#N/A</v>
      </c>
      <c r="J1114" s="2"/>
      <c r="K1114" s="71" t="e">
        <f>VLOOKUP(J1114,AUXILIAR_TIPO_ASEGURADORA!$A$2:$B$19,2,0)</f>
        <v>#N/A</v>
      </c>
      <c r="L1114" s="2"/>
      <c r="M1114" s="2"/>
      <c r="N1114" s="2"/>
      <c r="O1114" s="2"/>
      <c r="P1114" s="2"/>
      <c r="Q1114" s="2"/>
    </row>
    <row r="1115" spans="1:17">
      <c r="A1115" s="2"/>
      <c r="B1115" s="30" t="e">
        <f>VLOOKUP(A1115,EMPRESAS!$A$1:$B$245,2,0)</f>
        <v>#N/A</v>
      </c>
      <c r="C1115" s="2" t="e">
        <f>VLOOKUP(A1115,EMPRESAS!$A$1:$C$245,3,0)</f>
        <v>#N/A</v>
      </c>
      <c r="D1115" s="2"/>
      <c r="E1115" s="2"/>
      <c r="F1115" s="2"/>
      <c r="G1115" s="2"/>
      <c r="H1115" s="2"/>
      <c r="I1115" s="70" t="e">
        <f>VLOOKUP(A1115,EMPRESAS!$A$1:$I$245,9,0)</f>
        <v>#N/A</v>
      </c>
      <c r="J1115" s="2"/>
      <c r="K1115" s="71" t="e">
        <f>VLOOKUP(J1115,AUXILIAR_TIPO_ASEGURADORA!$A$2:$B$19,2,0)</f>
        <v>#N/A</v>
      </c>
      <c r="L1115" s="2"/>
      <c r="M1115" s="2"/>
      <c r="N1115" s="2"/>
      <c r="O1115" s="2"/>
      <c r="P1115" s="2"/>
      <c r="Q1115" s="2"/>
    </row>
    <row r="1116" spans="1:17">
      <c r="A1116" s="2"/>
      <c r="B1116" s="30" t="e">
        <f>VLOOKUP(A1116,EMPRESAS!$A$1:$B$245,2,0)</f>
        <v>#N/A</v>
      </c>
      <c r="C1116" s="2" t="e">
        <f>VLOOKUP(A1116,EMPRESAS!$A$1:$C$245,3,0)</f>
        <v>#N/A</v>
      </c>
      <c r="D1116" s="2"/>
      <c r="E1116" s="2"/>
      <c r="F1116" s="2"/>
      <c r="G1116" s="2"/>
      <c r="H1116" s="2"/>
      <c r="I1116" s="70" t="e">
        <f>VLOOKUP(A1116,EMPRESAS!$A$1:$I$245,9,0)</f>
        <v>#N/A</v>
      </c>
      <c r="J1116" s="2"/>
      <c r="K1116" s="71" t="e">
        <f>VLOOKUP(J1116,AUXILIAR_TIPO_ASEGURADORA!$A$2:$B$19,2,0)</f>
        <v>#N/A</v>
      </c>
      <c r="L1116" s="2"/>
      <c r="M1116" s="2"/>
      <c r="N1116" s="2"/>
      <c r="O1116" s="2"/>
      <c r="P1116" s="2"/>
      <c r="Q1116" s="2"/>
    </row>
    <row r="1117" spans="1:17">
      <c r="A1117" s="2"/>
      <c r="B1117" s="30" t="e">
        <f>VLOOKUP(A1117,EMPRESAS!$A$1:$B$245,2,0)</f>
        <v>#N/A</v>
      </c>
      <c r="C1117" s="2" t="e">
        <f>VLOOKUP(A1117,EMPRESAS!$A$1:$C$245,3,0)</f>
        <v>#N/A</v>
      </c>
      <c r="D1117" s="2"/>
      <c r="E1117" s="2"/>
      <c r="F1117" s="2"/>
      <c r="G1117" s="2"/>
      <c r="H1117" s="2"/>
      <c r="I1117" s="70" t="e">
        <f>VLOOKUP(A1117,EMPRESAS!$A$1:$I$245,9,0)</f>
        <v>#N/A</v>
      </c>
      <c r="J1117" s="2"/>
      <c r="K1117" s="71" t="e">
        <f>VLOOKUP(J1117,AUXILIAR_TIPO_ASEGURADORA!$A$2:$B$19,2,0)</f>
        <v>#N/A</v>
      </c>
      <c r="L1117" s="2"/>
      <c r="M1117" s="2"/>
      <c r="N1117" s="2"/>
      <c r="O1117" s="2"/>
      <c r="P1117" s="2"/>
      <c r="Q1117" s="2"/>
    </row>
    <row r="1118" spans="1:17">
      <c r="A1118" s="2"/>
      <c r="B1118" s="30" t="e">
        <f>VLOOKUP(A1118,EMPRESAS!$A$1:$B$245,2,0)</f>
        <v>#N/A</v>
      </c>
      <c r="C1118" s="2" t="e">
        <f>VLOOKUP(A1118,EMPRESAS!$A$1:$C$245,3,0)</f>
        <v>#N/A</v>
      </c>
      <c r="D1118" s="2"/>
      <c r="E1118" s="2"/>
      <c r="F1118" s="2"/>
      <c r="G1118" s="2"/>
      <c r="H1118" s="2"/>
      <c r="I1118" s="70" t="e">
        <f>VLOOKUP(A1118,EMPRESAS!$A$1:$I$245,9,0)</f>
        <v>#N/A</v>
      </c>
      <c r="J1118" s="2"/>
      <c r="K1118" s="71" t="e">
        <f>VLOOKUP(J1118,AUXILIAR_TIPO_ASEGURADORA!$A$2:$B$19,2,0)</f>
        <v>#N/A</v>
      </c>
      <c r="L1118" s="2"/>
      <c r="M1118" s="2"/>
      <c r="N1118" s="2"/>
      <c r="O1118" s="2"/>
      <c r="P1118" s="2"/>
      <c r="Q1118" s="2"/>
    </row>
    <row r="1119" spans="1:17">
      <c r="A1119" s="2"/>
      <c r="B1119" s="30" t="e">
        <f>VLOOKUP(A1119,EMPRESAS!$A$1:$B$245,2,0)</f>
        <v>#N/A</v>
      </c>
      <c r="C1119" s="2" t="e">
        <f>VLOOKUP(A1119,EMPRESAS!$A$1:$C$245,3,0)</f>
        <v>#N/A</v>
      </c>
      <c r="D1119" s="2"/>
      <c r="E1119" s="2"/>
      <c r="F1119" s="2"/>
      <c r="G1119" s="2"/>
      <c r="H1119" s="2"/>
      <c r="I1119" s="70" t="e">
        <f>VLOOKUP(A1119,EMPRESAS!$A$1:$I$245,9,0)</f>
        <v>#N/A</v>
      </c>
      <c r="J1119" s="2"/>
      <c r="K1119" s="71" t="e">
        <f>VLOOKUP(J1119,AUXILIAR_TIPO_ASEGURADORA!$A$2:$B$19,2,0)</f>
        <v>#N/A</v>
      </c>
      <c r="L1119" s="2"/>
      <c r="M1119" s="2"/>
      <c r="N1119" s="2"/>
      <c r="O1119" s="2"/>
      <c r="P1119" s="2"/>
      <c r="Q1119" s="2"/>
    </row>
    <row r="1120" spans="1:17">
      <c r="A1120" s="2"/>
      <c r="B1120" s="30" t="e">
        <f>VLOOKUP(A1120,EMPRESAS!$A$1:$B$245,2,0)</f>
        <v>#N/A</v>
      </c>
      <c r="C1120" s="2" t="e">
        <f>VLOOKUP(A1120,EMPRESAS!$A$1:$C$245,3,0)</f>
        <v>#N/A</v>
      </c>
      <c r="D1120" s="2"/>
      <c r="E1120" s="2"/>
      <c r="F1120" s="2"/>
      <c r="G1120" s="2"/>
      <c r="H1120" s="2"/>
      <c r="I1120" s="70" t="e">
        <f>VLOOKUP(A1120,EMPRESAS!$A$1:$I$245,9,0)</f>
        <v>#N/A</v>
      </c>
      <c r="J1120" s="2"/>
      <c r="K1120" s="71" t="e">
        <f>VLOOKUP(J1120,AUXILIAR_TIPO_ASEGURADORA!$A$2:$B$19,2,0)</f>
        <v>#N/A</v>
      </c>
      <c r="L1120" s="2"/>
      <c r="M1120" s="2"/>
      <c r="N1120" s="2"/>
      <c r="O1120" s="2"/>
      <c r="P1120" s="2"/>
      <c r="Q1120" s="2"/>
    </row>
    <row r="1121" spans="1:17">
      <c r="A1121" s="2"/>
      <c r="B1121" s="30" t="e">
        <f>VLOOKUP(A1121,EMPRESAS!$A$1:$B$245,2,0)</f>
        <v>#N/A</v>
      </c>
      <c r="C1121" s="2" t="e">
        <f>VLOOKUP(A1121,EMPRESAS!$A$1:$C$245,3,0)</f>
        <v>#N/A</v>
      </c>
      <c r="D1121" s="2"/>
      <c r="E1121" s="2"/>
      <c r="F1121" s="2"/>
      <c r="G1121" s="2"/>
      <c r="H1121" s="2"/>
      <c r="I1121" s="70" t="e">
        <f>VLOOKUP(A1121,EMPRESAS!$A$1:$I$245,9,0)</f>
        <v>#N/A</v>
      </c>
      <c r="J1121" s="2"/>
      <c r="K1121" s="71" t="e">
        <f>VLOOKUP(J1121,AUXILIAR_TIPO_ASEGURADORA!$A$2:$B$19,2,0)</f>
        <v>#N/A</v>
      </c>
      <c r="L1121" s="2"/>
      <c r="M1121" s="2"/>
      <c r="N1121" s="2"/>
      <c r="O1121" s="2"/>
      <c r="P1121" s="2"/>
      <c r="Q1121" s="2"/>
    </row>
    <row r="1122" spans="1:17">
      <c r="A1122" s="2"/>
      <c r="B1122" s="30" t="e">
        <f>VLOOKUP(A1122,EMPRESAS!$A$1:$B$245,2,0)</f>
        <v>#N/A</v>
      </c>
      <c r="C1122" s="2" t="e">
        <f>VLOOKUP(A1122,EMPRESAS!$A$1:$C$245,3,0)</f>
        <v>#N/A</v>
      </c>
      <c r="D1122" s="2"/>
      <c r="E1122" s="2"/>
      <c r="F1122" s="2"/>
      <c r="G1122" s="2"/>
      <c r="H1122" s="2"/>
      <c r="I1122" s="70" t="e">
        <f>VLOOKUP(A1122,EMPRESAS!$A$1:$I$245,9,0)</f>
        <v>#N/A</v>
      </c>
      <c r="J1122" s="2"/>
      <c r="K1122" s="71" t="e">
        <f>VLOOKUP(J1122,AUXILIAR_TIPO_ASEGURADORA!$A$2:$B$19,2,0)</f>
        <v>#N/A</v>
      </c>
      <c r="L1122" s="2"/>
      <c r="M1122" s="2"/>
      <c r="N1122" s="2"/>
      <c r="O1122" s="2"/>
      <c r="P1122" s="2"/>
      <c r="Q1122" s="2"/>
    </row>
    <row r="1123" spans="1:17">
      <c r="A1123" s="2"/>
      <c r="B1123" s="30" t="e">
        <f>VLOOKUP(A1123,EMPRESAS!$A$1:$B$245,2,0)</f>
        <v>#N/A</v>
      </c>
      <c r="C1123" s="2" t="e">
        <f>VLOOKUP(A1123,EMPRESAS!$A$1:$C$245,3,0)</f>
        <v>#N/A</v>
      </c>
      <c r="D1123" s="2"/>
      <c r="E1123" s="2"/>
      <c r="F1123" s="2"/>
      <c r="G1123" s="2"/>
      <c r="H1123" s="2"/>
      <c r="I1123" s="70" t="e">
        <f>VLOOKUP(A1123,EMPRESAS!$A$1:$I$245,9,0)</f>
        <v>#N/A</v>
      </c>
      <c r="J1123" s="2"/>
      <c r="K1123" s="71" t="e">
        <f>VLOOKUP(J1123,AUXILIAR_TIPO_ASEGURADORA!$A$2:$B$19,2,0)</f>
        <v>#N/A</v>
      </c>
      <c r="L1123" s="2"/>
      <c r="M1123" s="2"/>
      <c r="N1123" s="2"/>
      <c r="O1123" s="2"/>
      <c r="P1123" s="2"/>
      <c r="Q1123" s="2"/>
    </row>
    <row r="1124" spans="1:17">
      <c r="A1124" s="2"/>
      <c r="B1124" s="30" t="e">
        <f>VLOOKUP(A1124,EMPRESAS!$A$1:$B$245,2,0)</f>
        <v>#N/A</v>
      </c>
      <c r="C1124" s="2" t="e">
        <f>VLOOKUP(A1124,EMPRESAS!$A$1:$C$245,3,0)</f>
        <v>#N/A</v>
      </c>
      <c r="D1124" s="2"/>
      <c r="E1124" s="2"/>
      <c r="F1124" s="2"/>
      <c r="G1124" s="2"/>
      <c r="H1124" s="2"/>
      <c r="I1124" s="70" t="e">
        <f>VLOOKUP(A1124,EMPRESAS!$A$1:$I$245,9,0)</f>
        <v>#N/A</v>
      </c>
      <c r="J1124" s="2"/>
      <c r="K1124" s="71" t="e">
        <f>VLOOKUP(J1124,AUXILIAR_TIPO_ASEGURADORA!$A$2:$B$19,2,0)</f>
        <v>#N/A</v>
      </c>
      <c r="L1124" s="2"/>
      <c r="M1124" s="2"/>
      <c r="N1124" s="2"/>
      <c r="O1124" s="2"/>
      <c r="P1124" s="2"/>
      <c r="Q1124" s="2"/>
    </row>
    <row r="1125" spans="1:17">
      <c r="A1125" s="2"/>
      <c r="B1125" s="30" t="e">
        <f>VLOOKUP(A1125,EMPRESAS!$A$1:$B$245,2,0)</f>
        <v>#N/A</v>
      </c>
      <c r="C1125" s="2" t="e">
        <f>VLOOKUP(A1125,EMPRESAS!$A$1:$C$245,3,0)</f>
        <v>#N/A</v>
      </c>
      <c r="D1125" s="2"/>
      <c r="E1125" s="2"/>
      <c r="F1125" s="2"/>
      <c r="G1125" s="2"/>
      <c r="H1125" s="2"/>
      <c r="I1125" s="70" t="e">
        <f>VLOOKUP(A1125,EMPRESAS!$A$1:$I$245,9,0)</f>
        <v>#N/A</v>
      </c>
      <c r="J1125" s="2"/>
      <c r="K1125" s="71" t="e">
        <f>VLOOKUP(J1125,AUXILIAR_TIPO_ASEGURADORA!$A$2:$B$19,2,0)</f>
        <v>#N/A</v>
      </c>
      <c r="L1125" s="2"/>
      <c r="M1125" s="2"/>
      <c r="N1125" s="2"/>
      <c r="O1125" s="2"/>
      <c r="P1125" s="2"/>
      <c r="Q1125" s="2"/>
    </row>
    <row r="1126" spans="1:17">
      <c r="A1126" s="2"/>
      <c r="B1126" s="30" t="e">
        <f>VLOOKUP(A1126,EMPRESAS!$A$1:$B$245,2,0)</f>
        <v>#N/A</v>
      </c>
      <c r="C1126" s="2" t="e">
        <f>VLOOKUP(A1126,EMPRESAS!$A$1:$C$245,3,0)</f>
        <v>#N/A</v>
      </c>
      <c r="D1126" s="2"/>
      <c r="E1126" s="2"/>
      <c r="F1126" s="2"/>
      <c r="G1126" s="2"/>
      <c r="H1126" s="2"/>
      <c r="I1126" s="70" t="e">
        <f>VLOOKUP(A1126,EMPRESAS!$A$1:$I$245,9,0)</f>
        <v>#N/A</v>
      </c>
      <c r="J1126" s="2"/>
      <c r="K1126" s="71" t="e">
        <f>VLOOKUP(J1126,AUXILIAR_TIPO_ASEGURADORA!$A$2:$B$19,2,0)</f>
        <v>#N/A</v>
      </c>
      <c r="L1126" s="2"/>
      <c r="M1126" s="2"/>
      <c r="N1126" s="2"/>
      <c r="O1126" s="2"/>
      <c r="P1126" s="2"/>
      <c r="Q1126" s="2"/>
    </row>
    <row r="1127" spans="1:17">
      <c r="A1127" s="2"/>
      <c r="B1127" s="30" t="e">
        <f>VLOOKUP(A1127,EMPRESAS!$A$1:$B$245,2,0)</f>
        <v>#N/A</v>
      </c>
      <c r="C1127" s="2" t="e">
        <f>VLOOKUP(A1127,EMPRESAS!$A$1:$C$245,3,0)</f>
        <v>#N/A</v>
      </c>
      <c r="D1127" s="2"/>
      <c r="E1127" s="2"/>
      <c r="F1127" s="2"/>
      <c r="G1127" s="2"/>
      <c r="H1127" s="2"/>
      <c r="I1127" s="70" t="e">
        <f>VLOOKUP(A1127,EMPRESAS!$A$1:$I$245,9,0)</f>
        <v>#N/A</v>
      </c>
      <c r="J1127" s="2"/>
      <c r="K1127" s="71" t="e">
        <f>VLOOKUP(J1127,AUXILIAR_TIPO_ASEGURADORA!$A$2:$B$19,2,0)</f>
        <v>#N/A</v>
      </c>
      <c r="L1127" s="2"/>
      <c r="M1127" s="2"/>
      <c r="N1127" s="2"/>
      <c r="O1127" s="2"/>
      <c r="P1127" s="2"/>
      <c r="Q1127" s="2"/>
    </row>
    <row r="1128" spans="1:17">
      <c r="A1128" s="2"/>
      <c r="B1128" s="30" t="e">
        <f>VLOOKUP(A1128,EMPRESAS!$A$1:$B$245,2,0)</f>
        <v>#N/A</v>
      </c>
      <c r="C1128" s="2" t="e">
        <f>VLOOKUP(A1128,EMPRESAS!$A$1:$C$245,3,0)</f>
        <v>#N/A</v>
      </c>
      <c r="D1128" s="2"/>
      <c r="E1128" s="2"/>
      <c r="F1128" s="2"/>
      <c r="G1128" s="2"/>
      <c r="H1128" s="2"/>
      <c r="I1128" s="70" t="e">
        <f>VLOOKUP(A1128,EMPRESAS!$A$1:$I$245,9,0)</f>
        <v>#N/A</v>
      </c>
      <c r="J1128" s="2"/>
      <c r="K1128" s="71" t="e">
        <f>VLOOKUP(J1128,AUXILIAR_TIPO_ASEGURADORA!$A$2:$B$19,2,0)</f>
        <v>#N/A</v>
      </c>
      <c r="L1128" s="2"/>
      <c r="M1128" s="2"/>
      <c r="N1128" s="2"/>
      <c r="O1128" s="2"/>
      <c r="P1128" s="2"/>
      <c r="Q1128" s="2"/>
    </row>
    <row r="1129" spans="1:17">
      <c r="A1129" s="2"/>
      <c r="B1129" s="30" t="e">
        <f>VLOOKUP(A1129,EMPRESAS!$A$1:$B$245,2,0)</f>
        <v>#N/A</v>
      </c>
      <c r="C1129" s="2" t="e">
        <f>VLOOKUP(A1129,EMPRESAS!$A$1:$C$245,3,0)</f>
        <v>#N/A</v>
      </c>
      <c r="D1129" s="2"/>
      <c r="E1129" s="2"/>
      <c r="F1129" s="2"/>
      <c r="G1129" s="2"/>
      <c r="H1129" s="2"/>
      <c r="I1129" s="70" t="e">
        <f>VLOOKUP(A1129,EMPRESAS!$A$1:$I$245,9,0)</f>
        <v>#N/A</v>
      </c>
      <c r="J1129" s="2"/>
      <c r="K1129" s="71" t="e">
        <f>VLOOKUP(J1129,AUXILIAR_TIPO_ASEGURADORA!$A$2:$B$19,2,0)</f>
        <v>#N/A</v>
      </c>
      <c r="L1129" s="2"/>
      <c r="M1129" s="2"/>
      <c r="N1129" s="2"/>
      <c r="O1129" s="2"/>
      <c r="P1129" s="2"/>
      <c r="Q1129" s="2"/>
    </row>
    <row r="1130" spans="1:17">
      <c r="A1130" s="2"/>
      <c r="B1130" s="30" t="e">
        <f>VLOOKUP(A1130,EMPRESAS!$A$1:$B$245,2,0)</f>
        <v>#N/A</v>
      </c>
      <c r="C1130" s="2" t="e">
        <f>VLOOKUP(A1130,EMPRESAS!$A$1:$C$245,3,0)</f>
        <v>#N/A</v>
      </c>
      <c r="D1130" s="2"/>
      <c r="E1130" s="2"/>
      <c r="F1130" s="2"/>
      <c r="G1130" s="2"/>
      <c r="H1130" s="2"/>
      <c r="I1130" s="70" t="e">
        <f>VLOOKUP(A1130,EMPRESAS!$A$1:$I$245,9,0)</f>
        <v>#N/A</v>
      </c>
      <c r="J1130" s="2"/>
      <c r="K1130" s="71" t="e">
        <f>VLOOKUP(J1130,AUXILIAR_TIPO_ASEGURADORA!$A$2:$B$19,2,0)</f>
        <v>#N/A</v>
      </c>
      <c r="L1130" s="2"/>
      <c r="M1130" s="2"/>
      <c r="N1130" s="2"/>
      <c r="O1130" s="2"/>
      <c r="P1130" s="2"/>
      <c r="Q1130" s="2"/>
    </row>
    <row r="1131" spans="1:17">
      <c r="A1131" s="2"/>
      <c r="B1131" s="30" t="e">
        <f>VLOOKUP(A1131,EMPRESAS!$A$1:$B$245,2,0)</f>
        <v>#N/A</v>
      </c>
      <c r="C1131" s="2" t="e">
        <f>VLOOKUP(A1131,EMPRESAS!$A$1:$C$245,3,0)</f>
        <v>#N/A</v>
      </c>
      <c r="D1131" s="2"/>
      <c r="E1131" s="2"/>
      <c r="F1131" s="2"/>
      <c r="G1131" s="2"/>
      <c r="H1131" s="2"/>
      <c r="I1131" s="70" t="e">
        <f>VLOOKUP(A1131,EMPRESAS!$A$1:$I$245,9,0)</f>
        <v>#N/A</v>
      </c>
      <c r="J1131" s="2"/>
      <c r="K1131" s="71" t="e">
        <f>VLOOKUP(J1131,AUXILIAR_TIPO_ASEGURADORA!$A$2:$B$19,2,0)</f>
        <v>#N/A</v>
      </c>
      <c r="L1131" s="2"/>
      <c r="M1131" s="2"/>
      <c r="N1131" s="2"/>
      <c r="O1131" s="2"/>
      <c r="P1131" s="2"/>
      <c r="Q1131" s="2"/>
    </row>
    <row r="1132" spans="1:17">
      <c r="A1132" s="2"/>
      <c r="B1132" s="30" t="e">
        <f>VLOOKUP(A1132,EMPRESAS!$A$1:$B$245,2,0)</f>
        <v>#N/A</v>
      </c>
      <c r="C1132" s="2" t="e">
        <f>VLOOKUP(A1132,EMPRESAS!$A$1:$C$245,3,0)</f>
        <v>#N/A</v>
      </c>
      <c r="D1132" s="2"/>
      <c r="E1132" s="2"/>
      <c r="F1132" s="2"/>
      <c r="G1132" s="2"/>
      <c r="H1132" s="2"/>
      <c r="I1132" s="70" t="e">
        <f>VLOOKUP(A1132,EMPRESAS!$A$1:$I$245,9,0)</f>
        <v>#N/A</v>
      </c>
      <c r="J1132" s="2"/>
      <c r="K1132" s="71" t="e">
        <f>VLOOKUP(J1132,AUXILIAR_TIPO_ASEGURADORA!$A$2:$B$19,2,0)</f>
        <v>#N/A</v>
      </c>
      <c r="L1132" s="2"/>
      <c r="M1132" s="2"/>
      <c r="N1132" s="2"/>
      <c r="O1132" s="2"/>
      <c r="P1132" s="2"/>
      <c r="Q1132" s="2"/>
    </row>
    <row r="1133" spans="1:17">
      <c r="A1133" s="2"/>
      <c r="B1133" s="30" t="e">
        <f>VLOOKUP(A1133,EMPRESAS!$A$1:$B$245,2,0)</f>
        <v>#N/A</v>
      </c>
      <c r="C1133" s="2" t="e">
        <f>VLOOKUP(A1133,EMPRESAS!$A$1:$C$245,3,0)</f>
        <v>#N/A</v>
      </c>
      <c r="D1133" s="2"/>
      <c r="E1133" s="2"/>
      <c r="F1133" s="2"/>
      <c r="G1133" s="2"/>
      <c r="H1133" s="2"/>
      <c r="I1133" s="70" t="e">
        <f>VLOOKUP(A1133,EMPRESAS!$A$1:$I$245,9,0)</f>
        <v>#N/A</v>
      </c>
      <c r="J1133" s="2"/>
      <c r="K1133" s="71" t="e">
        <f>VLOOKUP(J1133,AUXILIAR_TIPO_ASEGURADORA!$A$2:$B$19,2,0)</f>
        <v>#N/A</v>
      </c>
      <c r="L1133" s="2"/>
      <c r="M1133" s="2"/>
      <c r="N1133" s="2"/>
      <c r="O1133" s="2"/>
      <c r="P1133" s="2"/>
      <c r="Q1133" s="2"/>
    </row>
    <row r="1134" spans="1:17">
      <c r="A1134" s="2"/>
      <c r="B1134" s="30" t="e">
        <f>VLOOKUP(A1134,EMPRESAS!$A$1:$B$245,2,0)</f>
        <v>#N/A</v>
      </c>
      <c r="C1134" s="2" t="e">
        <f>VLOOKUP(A1134,EMPRESAS!$A$1:$C$245,3,0)</f>
        <v>#N/A</v>
      </c>
      <c r="D1134" s="2"/>
      <c r="E1134" s="2"/>
      <c r="F1134" s="2"/>
      <c r="G1134" s="2"/>
      <c r="H1134" s="2"/>
      <c r="I1134" s="70" t="e">
        <f>VLOOKUP(A1134,EMPRESAS!$A$1:$I$245,9,0)</f>
        <v>#N/A</v>
      </c>
      <c r="J1134" s="2"/>
      <c r="K1134" s="71" t="e">
        <f>VLOOKUP(J1134,AUXILIAR_TIPO_ASEGURADORA!$A$2:$B$19,2,0)</f>
        <v>#N/A</v>
      </c>
      <c r="L1134" s="2"/>
      <c r="M1134" s="2"/>
      <c r="N1134" s="2"/>
      <c r="O1134" s="2"/>
      <c r="P1134" s="2"/>
      <c r="Q1134" s="2"/>
    </row>
    <row r="1135" spans="1:17">
      <c r="A1135" s="2"/>
      <c r="B1135" s="30" t="e">
        <f>VLOOKUP(A1135,EMPRESAS!$A$1:$B$245,2,0)</f>
        <v>#N/A</v>
      </c>
      <c r="C1135" s="2" t="e">
        <f>VLOOKUP(A1135,EMPRESAS!$A$1:$C$245,3,0)</f>
        <v>#N/A</v>
      </c>
      <c r="D1135" s="2"/>
      <c r="E1135" s="2"/>
      <c r="F1135" s="2"/>
      <c r="G1135" s="2"/>
      <c r="H1135" s="2"/>
      <c r="I1135" s="70" t="e">
        <f>VLOOKUP(A1135,EMPRESAS!$A$1:$I$245,9,0)</f>
        <v>#N/A</v>
      </c>
      <c r="J1135" s="2"/>
      <c r="K1135" s="71" t="e">
        <f>VLOOKUP(J1135,AUXILIAR_TIPO_ASEGURADORA!$A$2:$B$19,2,0)</f>
        <v>#N/A</v>
      </c>
      <c r="L1135" s="2"/>
      <c r="M1135" s="2"/>
      <c r="N1135" s="2"/>
      <c r="O1135" s="2"/>
      <c r="P1135" s="2"/>
      <c r="Q1135" s="2"/>
    </row>
    <row r="1136" spans="1:17">
      <c r="A1136" s="2"/>
      <c r="B1136" s="30" t="e">
        <f>VLOOKUP(A1136,EMPRESAS!$A$1:$B$245,2,0)</f>
        <v>#N/A</v>
      </c>
      <c r="C1136" s="2" t="e">
        <f>VLOOKUP(A1136,EMPRESAS!$A$1:$C$245,3,0)</f>
        <v>#N/A</v>
      </c>
      <c r="D1136" s="2"/>
      <c r="E1136" s="2"/>
      <c r="F1136" s="2"/>
      <c r="G1136" s="2"/>
      <c r="H1136" s="2"/>
      <c r="I1136" s="70" t="e">
        <f>VLOOKUP(A1136,EMPRESAS!$A$1:$I$245,9,0)</f>
        <v>#N/A</v>
      </c>
      <c r="J1136" s="2"/>
      <c r="K1136" s="71" t="e">
        <f>VLOOKUP(J1136,AUXILIAR_TIPO_ASEGURADORA!$A$2:$B$19,2,0)</f>
        <v>#N/A</v>
      </c>
      <c r="L1136" s="2"/>
      <c r="M1136" s="2"/>
      <c r="N1136" s="2"/>
      <c r="O1136" s="2"/>
      <c r="P1136" s="2"/>
      <c r="Q1136" s="2"/>
    </row>
    <row r="1137" spans="1:17">
      <c r="A1137" s="2"/>
      <c r="B1137" s="30" t="e">
        <f>VLOOKUP(A1137,EMPRESAS!$A$1:$B$245,2,0)</f>
        <v>#N/A</v>
      </c>
      <c r="C1137" s="2" t="e">
        <f>VLOOKUP(A1137,EMPRESAS!$A$1:$C$245,3,0)</f>
        <v>#N/A</v>
      </c>
      <c r="D1137" s="2"/>
      <c r="E1137" s="2"/>
      <c r="F1137" s="2"/>
      <c r="G1137" s="2"/>
      <c r="H1137" s="2"/>
      <c r="I1137" s="70" t="e">
        <f>VLOOKUP(A1137,EMPRESAS!$A$1:$I$245,9,0)</f>
        <v>#N/A</v>
      </c>
      <c r="J1137" s="2"/>
      <c r="K1137" s="71" t="e">
        <f>VLOOKUP(J1137,AUXILIAR_TIPO_ASEGURADORA!$A$2:$B$19,2,0)</f>
        <v>#N/A</v>
      </c>
      <c r="L1137" s="2"/>
      <c r="M1137" s="2"/>
      <c r="N1137" s="2"/>
      <c r="O1137" s="2"/>
      <c r="P1137" s="2"/>
      <c r="Q1137" s="2"/>
    </row>
    <row r="1138" spans="1:17">
      <c r="A1138" s="2"/>
      <c r="B1138" s="30" t="e">
        <f>VLOOKUP(A1138,EMPRESAS!$A$1:$B$245,2,0)</f>
        <v>#N/A</v>
      </c>
      <c r="C1138" s="2" t="e">
        <f>VLOOKUP(A1138,EMPRESAS!$A$1:$C$245,3,0)</f>
        <v>#N/A</v>
      </c>
      <c r="D1138" s="2"/>
      <c r="E1138" s="2"/>
      <c r="F1138" s="2"/>
      <c r="G1138" s="2"/>
      <c r="H1138" s="2"/>
      <c r="I1138" s="70" t="e">
        <f>VLOOKUP(A1138,EMPRESAS!$A$1:$I$245,9,0)</f>
        <v>#N/A</v>
      </c>
      <c r="J1138" s="2"/>
      <c r="K1138" s="71" t="e">
        <f>VLOOKUP(J1138,AUXILIAR_TIPO_ASEGURADORA!$A$2:$B$19,2,0)</f>
        <v>#N/A</v>
      </c>
      <c r="L1138" s="2"/>
      <c r="M1138" s="2"/>
      <c r="N1138" s="2"/>
      <c r="O1138" s="2"/>
      <c r="P1138" s="2"/>
      <c r="Q1138" s="2"/>
    </row>
    <row r="1139" spans="1:17">
      <c r="A1139" s="2"/>
      <c r="B1139" s="30" t="e">
        <f>VLOOKUP(A1139,EMPRESAS!$A$1:$B$245,2,0)</f>
        <v>#N/A</v>
      </c>
      <c r="C1139" s="2" t="e">
        <f>VLOOKUP(A1139,EMPRESAS!$A$1:$C$245,3,0)</f>
        <v>#N/A</v>
      </c>
      <c r="D1139" s="2"/>
      <c r="E1139" s="2"/>
      <c r="F1139" s="2"/>
      <c r="G1139" s="2"/>
      <c r="H1139" s="2"/>
      <c r="I1139" s="70" t="e">
        <f>VLOOKUP(A1139,EMPRESAS!$A$1:$I$245,9,0)</f>
        <v>#N/A</v>
      </c>
      <c r="J1139" s="2"/>
      <c r="K1139" s="71" t="e">
        <f>VLOOKUP(J1139,AUXILIAR_TIPO_ASEGURADORA!$A$2:$B$19,2,0)</f>
        <v>#N/A</v>
      </c>
      <c r="L1139" s="2"/>
      <c r="M1139" s="2"/>
      <c r="N1139" s="2"/>
      <c r="O1139" s="2"/>
      <c r="P1139" s="2"/>
      <c r="Q1139" s="2"/>
    </row>
    <row r="1140" spans="1:17">
      <c r="A1140" s="2"/>
      <c r="B1140" s="30" t="e">
        <f>VLOOKUP(A1140,EMPRESAS!$A$1:$B$245,2,0)</f>
        <v>#N/A</v>
      </c>
      <c r="C1140" s="2" t="e">
        <f>VLOOKUP(A1140,EMPRESAS!$A$1:$C$245,3,0)</f>
        <v>#N/A</v>
      </c>
      <c r="D1140" s="2"/>
      <c r="E1140" s="2"/>
      <c r="F1140" s="2"/>
      <c r="G1140" s="2"/>
      <c r="H1140" s="2"/>
      <c r="I1140" s="70" t="e">
        <f>VLOOKUP(A1140,EMPRESAS!$A$1:$I$245,9,0)</f>
        <v>#N/A</v>
      </c>
      <c r="J1140" s="2"/>
      <c r="K1140" s="71" t="e">
        <f>VLOOKUP(J1140,AUXILIAR_TIPO_ASEGURADORA!$A$2:$B$19,2,0)</f>
        <v>#N/A</v>
      </c>
      <c r="L1140" s="2"/>
      <c r="M1140" s="2"/>
      <c r="N1140" s="2"/>
      <c r="O1140" s="2"/>
      <c r="P1140" s="2"/>
      <c r="Q1140" s="2"/>
    </row>
    <row r="1141" spans="1:17">
      <c r="A1141" s="2"/>
      <c r="B1141" s="30" t="e">
        <f>VLOOKUP(A1141,EMPRESAS!$A$1:$B$245,2,0)</f>
        <v>#N/A</v>
      </c>
      <c r="C1141" s="2" t="e">
        <f>VLOOKUP(A1141,EMPRESAS!$A$1:$C$245,3,0)</f>
        <v>#N/A</v>
      </c>
      <c r="D1141" s="2"/>
      <c r="E1141" s="2"/>
      <c r="F1141" s="2"/>
      <c r="G1141" s="2"/>
      <c r="H1141" s="2"/>
      <c r="I1141" s="70" t="e">
        <f>VLOOKUP(A1141,EMPRESAS!$A$1:$I$245,9,0)</f>
        <v>#N/A</v>
      </c>
      <c r="J1141" s="2"/>
      <c r="K1141" s="71" t="e">
        <f>VLOOKUP(J1141,AUXILIAR_TIPO_ASEGURADORA!$A$2:$B$19,2,0)</f>
        <v>#N/A</v>
      </c>
      <c r="L1141" s="2"/>
      <c r="M1141" s="2"/>
      <c r="N1141" s="2"/>
      <c r="O1141" s="2"/>
      <c r="P1141" s="2"/>
      <c r="Q1141" s="2"/>
    </row>
    <row r="1142" spans="1:17">
      <c r="A1142" s="2"/>
      <c r="B1142" s="30" t="e">
        <f>VLOOKUP(A1142,EMPRESAS!$A$1:$B$245,2,0)</f>
        <v>#N/A</v>
      </c>
      <c r="C1142" s="2" t="e">
        <f>VLOOKUP(A1142,EMPRESAS!$A$1:$C$245,3,0)</f>
        <v>#N/A</v>
      </c>
      <c r="D1142" s="2"/>
      <c r="E1142" s="2"/>
      <c r="F1142" s="2"/>
      <c r="G1142" s="2"/>
      <c r="H1142" s="2"/>
      <c r="I1142" s="70" t="e">
        <f>VLOOKUP(A1142,EMPRESAS!$A$1:$I$245,9,0)</f>
        <v>#N/A</v>
      </c>
      <c r="J1142" s="2"/>
      <c r="K1142" s="71" t="e">
        <f>VLOOKUP(J1142,AUXILIAR_TIPO_ASEGURADORA!$A$2:$B$19,2,0)</f>
        <v>#N/A</v>
      </c>
      <c r="L1142" s="2"/>
      <c r="M1142" s="2"/>
      <c r="N1142" s="2"/>
      <c r="O1142" s="2"/>
      <c r="P1142" s="2"/>
      <c r="Q1142" s="2"/>
    </row>
    <row r="1143" spans="1:17">
      <c r="A1143" s="2"/>
      <c r="B1143" s="30" t="e">
        <f>VLOOKUP(A1143,EMPRESAS!$A$1:$B$245,2,0)</f>
        <v>#N/A</v>
      </c>
      <c r="C1143" s="2" t="e">
        <f>VLOOKUP(A1143,EMPRESAS!$A$1:$C$245,3,0)</f>
        <v>#N/A</v>
      </c>
      <c r="D1143" s="2"/>
      <c r="E1143" s="2"/>
      <c r="F1143" s="2"/>
      <c r="G1143" s="2"/>
      <c r="H1143" s="2"/>
      <c r="I1143" s="70" t="e">
        <f>VLOOKUP(A1143,EMPRESAS!$A$1:$I$245,9,0)</f>
        <v>#N/A</v>
      </c>
      <c r="J1143" s="2"/>
      <c r="K1143" s="71" t="e">
        <f>VLOOKUP(J1143,AUXILIAR_TIPO_ASEGURADORA!$A$2:$B$19,2,0)</f>
        <v>#N/A</v>
      </c>
      <c r="L1143" s="2"/>
      <c r="M1143" s="2"/>
      <c r="N1143" s="2"/>
      <c r="O1143" s="2"/>
      <c r="P1143" s="2"/>
      <c r="Q1143" s="2"/>
    </row>
    <row r="1144" spans="1:17">
      <c r="A1144" s="2"/>
      <c r="B1144" s="30" t="e">
        <f>VLOOKUP(A1144,EMPRESAS!$A$1:$B$245,2,0)</f>
        <v>#N/A</v>
      </c>
      <c r="C1144" s="2" t="e">
        <f>VLOOKUP(A1144,EMPRESAS!$A$1:$C$245,3,0)</f>
        <v>#N/A</v>
      </c>
      <c r="D1144" s="2"/>
      <c r="E1144" s="2"/>
      <c r="F1144" s="2"/>
      <c r="G1144" s="2"/>
      <c r="H1144" s="2"/>
      <c r="I1144" s="70" t="e">
        <f>VLOOKUP(A1144,EMPRESAS!$A$1:$I$245,9,0)</f>
        <v>#N/A</v>
      </c>
      <c r="J1144" s="2"/>
      <c r="K1144" s="71" t="e">
        <f>VLOOKUP(J1144,AUXILIAR_TIPO_ASEGURADORA!$A$2:$B$19,2,0)</f>
        <v>#N/A</v>
      </c>
      <c r="L1144" s="2"/>
      <c r="M1144" s="2"/>
      <c r="N1144" s="2"/>
      <c r="O1144" s="2"/>
      <c r="P1144" s="2"/>
      <c r="Q1144" s="2"/>
    </row>
    <row r="1145" spans="1:17">
      <c r="A1145" s="2"/>
      <c r="B1145" s="30" t="e">
        <f>VLOOKUP(A1145,EMPRESAS!$A$1:$B$245,2,0)</f>
        <v>#N/A</v>
      </c>
      <c r="C1145" s="2" t="e">
        <f>VLOOKUP(A1145,EMPRESAS!$A$1:$C$245,3,0)</f>
        <v>#N/A</v>
      </c>
      <c r="D1145" s="2"/>
      <c r="E1145" s="2"/>
      <c r="F1145" s="2"/>
      <c r="G1145" s="2"/>
      <c r="H1145" s="2"/>
      <c r="I1145" s="70" t="e">
        <f>VLOOKUP(A1145,EMPRESAS!$A$1:$I$245,9,0)</f>
        <v>#N/A</v>
      </c>
      <c r="J1145" s="2"/>
      <c r="K1145" s="71" t="e">
        <f>VLOOKUP(J1145,AUXILIAR_TIPO_ASEGURADORA!$A$2:$B$19,2,0)</f>
        <v>#N/A</v>
      </c>
      <c r="L1145" s="2"/>
      <c r="M1145" s="2"/>
      <c r="N1145" s="2"/>
      <c r="O1145" s="2"/>
      <c r="P1145" s="2"/>
      <c r="Q1145" s="2"/>
    </row>
    <row r="1146" spans="1:17">
      <c r="A1146" s="2"/>
      <c r="B1146" s="30" t="e">
        <f>VLOOKUP(A1146,EMPRESAS!$A$1:$B$245,2,0)</f>
        <v>#N/A</v>
      </c>
      <c r="C1146" s="2" t="e">
        <f>VLOOKUP(A1146,EMPRESAS!$A$1:$C$245,3,0)</f>
        <v>#N/A</v>
      </c>
      <c r="D1146" s="2"/>
      <c r="E1146" s="2"/>
      <c r="F1146" s="2"/>
      <c r="G1146" s="2"/>
      <c r="H1146" s="2"/>
      <c r="I1146" s="70" t="e">
        <f>VLOOKUP(A1146,EMPRESAS!$A$1:$I$245,9,0)</f>
        <v>#N/A</v>
      </c>
      <c r="J1146" s="2"/>
      <c r="K1146" s="71" t="e">
        <f>VLOOKUP(J1146,AUXILIAR_TIPO_ASEGURADORA!$A$2:$B$19,2,0)</f>
        <v>#N/A</v>
      </c>
      <c r="L1146" s="2"/>
      <c r="M1146" s="2"/>
      <c r="N1146" s="2"/>
      <c r="O1146" s="2"/>
      <c r="P1146" s="2"/>
      <c r="Q1146" s="2"/>
    </row>
    <row r="1147" spans="1:17">
      <c r="A1147" s="2"/>
      <c r="B1147" s="30" t="e">
        <f>VLOOKUP(A1147,EMPRESAS!$A$1:$B$245,2,0)</f>
        <v>#N/A</v>
      </c>
      <c r="C1147" s="2" t="e">
        <f>VLOOKUP(A1147,EMPRESAS!$A$1:$C$245,3,0)</f>
        <v>#N/A</v>
      </c>
      <c r="D1147" s="2"/>
      <c r="E1147" s="2"/>
      <c r="F1147" s="2"/>
      <c r="G1147" s="2"/>
      <c r="H1147" s="2"/>
      <c r="I1147" s="70" t="e">
        <f>VLOOKUP(A1147,EMPRESAS!$A$1:$I$245,9,0)</f>
        <v>#N/A</v>
      </c>
      <c r="J1147" s="2"/>
      <c r="K1147" s="71" t="e">
        <f>VLOOKUP(J1147,AUXILIAR_TIPO_ASEGURADORA!$A$2:$B$19,2,0)</f>
        <v>#N/A</v>
      </c>
      <c r="L1147" s="2"/>
      <c r="M1147" s="2"/>
      <c r="N1147" s="2"/>
      <c r="O1147" s="2"/>
      <c r="P1147" s="2"/>
      <c r="Q1147" s="2"/>
    </row>
    <row r="1148" spans="1:17">
      <c r="A1148" s="2"/>
      <c r="B1148" s="30" t="e">
        <f>VLOOKUP(A1148,EMPRESAS!$A$1:$B$245,2,0)</f>
        <v>#N/A</v>
      </c>
      <c r="C1148" s="2" t="e">
        <f>VLOOKUP(A1148,EMPRESAS!$A$1:$C$245,3,0)</f>
        <v>#N/A</v>
      </c>
      <c r="D1148" s="2"/>
      <c r="E1148" s="2"/>
      <c r="F1148" s="2"/>
      <c r="G1148" s="2"/>
      <c r="H1148" s="2"/>
      <c r="I1148" s="70" t="e">
        <f>VLOOKUP(A1148,EMPRESAS!$A$1:$I$245,9,0)</f>
        <v>#N/A</v>
      </c>
      <c r="J1148" s="2"/>
      <c r="K1148" s="71" t="e">
        <f>VLOOKUP(J1148,AUXILIAR_TIPO_ASEGURADORA!$A$2:$B$19,2,0)</f>
        <v>#N/A</v>
      </c>
      <c r="L1148" s="2"/>
      <c r="M1148" s="2"/>
      <c r="N1148" s="2"/>
      <c r="O1148" s="2"/>
      <c r="P1148" s="2"/>
      <c r="Q1148" s="2"/>
    </row>
    <row r="1149" spans="1:17">
      <c r="A1149" s="2"/>
      <c r="B1149" s="30" t="e">
        <f>VLOOKUP(A1149,EMPRESAS!$A$1:$B$245,2,0)</f>
        <v>#N/A</v>
      </c>
      <c r="C1149" s="2" t="e">
        <f>VLOOKUP(A1149,EMPRESAS!$A$1:$C$245,3,0)</f>
        <v>#N/A</v>
      </c>
      <c r="D1149" s="2"/>
      <c r="E1149" s="2"/>
      <c r="F1149" s="2"/>
      <c r="G1149" s="2"/>
      <c r="H1149" s="2"/>
      <c r="I1149" s="70" t="e">
        <f>VLOOKUP(A1149,EMPRESAS!$A$1:$I$245,9,0)</f>
        <v>#N/A</v>
      </c>
      <c r="J1149" s="2"/>
      <c r="K1149" s="71" t="e">
        <f>VLOOKUP(J1149,AUXILIAR_TIPO_ASEGURADORA!$A$2:$B$19,2,0)</f>
        <v>#N/A</v>
      </c>
      <c r="L1149" s="2"/>
      <c r="M1149" s="2"/>
      <c r="N1149" s="2"/>
      <c r="O1149" s="2"/>
      <c r="P1149" s="2"/>
      <c r="Q1149" s="2"/>
    </row>
    <row r="1150" spans="1:17">
      <c r="A1150" s="2"/>
      <c r="B1150" s="30" t="e">
        <f>VLOOKUP(A1150,EMPRESAS!$A$1:$B$245,2,0)</f>
        <v>#N/A</v>
      </c>
      <c r="C1150" s="2" t="e">
        <f>VLOOKUP(A1150,EMPRESAS!$A$1:$C$245,3,0)</f>
        <v>#N/A</v>
      </c>
      <c r="D1150" s="2"/>
      <c r="E1150" s="2"/>
      <c r="F1150" s="2"/>
      <c r="G1150" s="2"/>
      <c r="H1150" s="2"/>
      <c r="I1150" s="70" t="e">
        <f>VLOOKUP(A1150,EMPRESAS!$A$1:$I$245,9,0)</f>
        <v>#N/A</v>
      </c>
      <c r="J1150" s="2"/>
      <c r="K1150" s="71" t="e">
        <f>VLOOKUP(J1150,AUXILIAR_TIPO_ASEGURADORA!$A$2:$B$19,2,0)</f>
        <v>#N/A</v>
      </c>
      <c r="L1150" s="2"/>
      <c r="M1150" s="2"/>
      <c r="N1150" s="2"/>
      <c r="O1150" s="2"/>
      <c r="P1150" s="2"/>
      <c r="Q1150" s="2"/>
    </row>
    <row r="1151" spans="1:17">
      <c r="A1151" s="2"/>
      <c r="B1151" s="30" t="e">
        <f>VLOOKUP(A1151,EMPRESAS!$A$1:$B$245,2,0)</f>
        <v>#N/A</v>
      </c>
      <c r="C1151" s="2" t="e">
        <f>VLOOKUP(A1151,EMPRESAS!$A$1:$C$245,3,0)</f>
        <v>#N/A</v>
      </c>
      <c r="D1151" s="2"/>
      <c r="E1151" s="2"/>
      <c r="F1151" s="2"/>
      <c r="G1151" s="2"/>
      <c r="H1151" s="2"/>
      <c r="I1151" s="70" t="e">
        <f>VLOOKUP(A1151,EMPRESAS!$A$1:$I$245,9,0)</f>
        <v>#N/A</v>
      </c>
      <c r="J1151" s="2"/>
      <c r="K1151" s="71" t="e">
        <f>VLOOKUP(J1151,AUXILIAR_TIPO_ASEGURADORA!$A$2:$B$19,2,0)</f>
        <v>#N/A</v>
      </c>
      <c r="L1151" s="2"/>
      <c r="M1151" s="2"/>
      <c r="N1151" s="2"/>
      <c r="O1151" s="2"/>
      <c r="P1151" s="2"/>
      <c r="Q1151" s="2"/>
    </row>
    <row r="1152" spans="1:17">
      <c r="A1152" s="2"/>
      <c r="B1152" s="30" t="e">
        <f>VLOOKUP(A1152,EMPRESAS!$A$1:$B$245,2,0)</f>
        <v>#N/A</v>
      </c>
      <c r="C1152" s="2" t="e">
        <f>VLOOKUP(A1152,EMPRESAS!$A$1:$C$245,3,0)</f>
        <v>#N/A</v>
      </c>
      <c r="D1152" s="2"/>
      <c r="E1152" s="2"/>
      <c r="F1152" s="2"/>
      <c r="G1152" s="2"/>
      <c r="H1152" s="2"/>
      <c r="I1152" s="70" t="e">
        <f>VLOOKUP(A1152,EMPRESAS!$A$1:$I$245,9,0)</f>
        <v>#N/A</v>
      </c>
      <c r="J1152" s="2"/>
      <c r="K1152" s="71" t="e">
        <f>VLOOKUP(J1152,AUXILIAR_TIPO_ASEGURADORA!$A$2:$B$19,2,0)</f>
        <v>#N/A</v>
      </c>
      <c r="L1152" s="2"/>
      <c r="M1152" s="2"/>
      <c r="N1152" s="2"/>
      <c r="O1152" s="2"/>
      <c r="P1152" s="2"/>
      <c r="Q1152" s="2"/>
    </row>
    <row r="1153" spans="1:17">
      <c r="A1153" s="2"/>
      <c r="B1153" s="30" t="e">
        <f>VLOOKUP(A1153,EMPRESAS!$A$1:$B$245,2,0)</f>
        <v>#N/A</v>
      </c>
      <c r="C1153" s="2" t="e">
        <f>VLOOKUP(A1153,EMPRESAS!$A$1:$C$245,3,0)</f>
        <v>#N/A</v>
      </c>
      <c r="D1153" s="2"/>
      <c r="E1153" s="2"/>
      <c r="F1153" s="2"/>
      <c r="G1153" s="2"/>
      <c r="H1153" s="2"/>
      <c r="I1153" s="70" t="e">
        <f>VLOOKUP(A1153,EMPRESAS!$A$1:$I$245,9,0)</f>
        <v>#N/A</v>
      </c>
      <c r="J1153" s="2"/>
      <c r="K1153" s="71" t="e">
        <f>VLOOKUP(J1153,AUXILIAR_TIPO_ASEGURADORA!$A$2:$B$19,2,0)</f>
        <v>#N/A</v>
      </c>
      <c r="L1153" s="2"/>
      <c r="M1153" s="2"/>
      <c r="N1153" s="2"/>
      <c r="O1153" s="2"/>
      <c r="P1153" s="2"/>
      <c r="Q1153" s="2"/>
    </row>
    <row r="1154" spans="1:17">
      <c r="A1154" s="2"/>
      <c r="B1154" s="30" t="e">
        <f>VLOOKUP(A1154,EMPRESAS!$A$1:$B$245,2,0)</f>
        <v>#N/A</v>
      </c>
      <c r="C1154" s="2" t="e">
        <f>VLOOKUP(A1154,EMPRESAS!$A$1:$C$245,3,0)</f>
        <v>#N/A</v>
      </c>
      <c r="D1154" s="2"/>
      <c r="E1154" s="2"/>
      <c r="F1154" s="2"/>
      <c r="G1154" s="2"/>
      <c r="H1154" s="2"/>
      <c r="I1154" s="70" t="e">
        <f>VLOOKUP(A1154,EMPRESAS!$A$1:$I$245,9,0)</f>
        <v>#N/A</v>
      </c>
      <c r="J1154" s="2"/>
      <c r="K1154" s="71" t="e">
        <f>VLOOKUP(J1154,AUXILIAR_TIPO_ASEGURADORA!$A$2:$B$19,2,0)</f>
        <v>#N/A</v>
      </c>
      <c r="L1154" s="2"/>
      <c r="M1154" s="2"/>
      <c r="N1154" s="2"/>
      <c r="O1154" s="2"/>
      <c r="P1154" s="2"/>
      <c r="Q1154" s="2"/>
    </row>
    <row r="1155" spans="1:17">
      <c r="A1155" s="2"/>
      <c r="B1155" s="30" t="e">
        <f>VLOOKUP(A1155,EMPRESAS!$A$1:$B$245,2,0)</f>
        <v>#N/A</v>
      </c>
      <c r="C1155" s="2" t="e">
        <f>VLOOKUP(A1155,EMPRESAS!$A$1:$C$245,3,0)</f>
        <v>#N/A</v>
      </c>
      <c r="D1155" s="2"/>
      <c r="E1155" s="2"/>
      <c r="F1155" s="2"/>
      <c r="G1155" s="2"/>
      <c r="H1155" s="2"/>
      <c r="I1155" s="70" t="e">
        <f>VLOOKUP(A1155,EMPRESAS!$A$1:$I$245,9,0)</f>
        <v>#N/A</v>
      </c>
      <c r="J1155" s="2"/>
      <c r="K1155" s="71" t="e">
        <f>VLOOKUP(J1155,AUXILIAR_TIPO_ASEGURADORA!$A$2:$B$19,2,0)</f>
        <v>#N/A</v>
      </c>
      <c r="L1155" s="2"/>
      <c r="M1155" s="2"/>
      <c r="N1155" s="2"/>
      <c r="O1155" s="2"/>
      <c r="P1155" s="2"/>
      <c r="Q1155" s="2"/>
    </row>
    <row r="1156" spans="1:17">
      <c r="A1156" s="2"/>
      <c r="B1156" s="30" t="e">
        <f>VLOOKUP(A1156,EMPRESAS!$A$1:$B$245,2,0)</f>
        <v>#N/A</v>
      </c>
      <c r="C1156" s="2" t="e">
        <f>VLOOKUP(A1156,EMPRESAS!$A$1:$C$245,3,0)</f>
        <v>#N/A</v>
      </c>
      <c r="D1156" s="2"/>
      <c r="E1156" s="2"/>
      <c r="F1156" s="2"/>
      <c r="G1156" s="2"/>
      <c r="H1156" s="2"/>
      <c r="I1156" s="70" t="e">
        <f>VLOOKUP(A1156,EMPRESAS!$A$1:$I$245,9,0)</f>
        <v>#N/A</v>
      </c>
      <c r="J1156" s="2"/>
      <c r="K1156" s="71" t="e">
        <f>VLOOKUP(J1156,AUXILIAR_TIPO_ASEGURADORA!$A$2:$B$19,2,0)</f>
        <v>#N/A</v>
      </c>
      <c r="L1156" s="2"/>
      <c r="M1156" s="2"/>
      <c r="N1156" s="2"/>
      <c r="O1156" s="2"/>
      <c r="P1156" s="2"/>
      <c r="Q1156" s="2"/>
    </row>
    <row r="1157" spans="1:17">
      <c r="A1157" s="2"/>
      <c r="B1157" s="30" t="e">
        <f>VLOOKUP(A1157,EMPRESAS!$A$1:$B$245,2,0)</f>
        <v>#N/A</v>
      </c>
      <c r="C1157" s="2" t="e">
        <f>VLOOKUP(A1157,EMPRESAS!$A$1:$C$245,3,0)</f>
        <v>#N/A</v>
      </c>
      <c r="D1157" s="2"/>
      <c r="E1157" s="2"/>
      <c r="F1157" s="2"/>
      <c r="G1157" s="2"/>
      <c r="H1157" s="2"/>
      <c r="I1157" s="70" t="e">
        <f>VLOOKUP(A1157,EMPRESAS!$A$1:$I$245,9,0)</f>
        <v>#N/A</v>
      </c>
      <c r="J1157" s="2"/>
      <c r="K1157" s="71" t="e">
        <f>VLOOKUP(J1157,AUXILIAR_TIPO_ASEGURADORA!$A$2:$B$19,2,0)</f>
        <v>#N/A</v>
      </c>
      <c r="L1157" s="2"/>
      <c r="M1157" s="2"/>
      <c r="N1157" s="2"/>
      <c r="O1157" s="2"/>
      <c r="P1157" s="2"/>
      <c r="Q1157" s="2"/>
    </row>
    <row r="1158" spans="1:17">
      <c r="A1158" s="2"/>
      <c r="B1158" s="30" t="e">
        <f>VLOOKUP(A1158,EMPRESAS!$A$1:$B$245,2,0)</f>
        <v>#N/A</v>
      </c>
      <c r="C1158" s="2" t="e">
        <f>VLOOKUP(A1158,EMPRESAS!$A$1:$C$245,3,0)</f>
        <v>#N/A</v>
      </c>
      <c r="D1158" s="2"/>
      <c r="E1158" s="2"/>
      <c r="F1158" s="2"/>
      <c r="G1158" s="2"/>
      <c r="H1158" s="2"/>
      <c r="I1158" s="70" t="e">
        <f>VLOOKUP(A1158,EMPRESAS!$A$1:$I$245,9,0)</f>
        <v>#N/A</v>
      </c>
      <c r="J1158" s="2"/>
      <c r="K1158" s="71" t="e">
        <f>VLOOKUP(J1158,AUXILIAR_TIPO_ASEGURADORA!$A$2:$B$19,2,0)</f>
        <v>#N/A</v>
      </c>
      <c r="L1158" s="2"/>
      <c r="M1158" s="2"/>
      <c r="N1158" s="2"/>
      <c r="O1158" s="2"/>
      <c r="P1158" s="2"/>
      <c r="Q1158" s="2"/>
    </row>
    <row r="1159" spans="1:17">
      <c r="A1159" s="2"/>
      <c r="B1159" s="30" t="e">
        <f>VLOOKUP(A1159,EMPRESAS!$A$1:$B$245,2,0)</f>
        <v>#N/A</v>
      </c>
      <c r="C1159" s="2" t="e">
        <f>VLOOKUP(A1159,EMPRESAS!$A$1:$C$245,3,0)</f>
        <v>#N/A</v>
      </c>
      <c r="D1159" s="2"/>
      <c r="E1159" s="2"/>
      <c r="F1159" s="2"/>
      <c r="G1159" s="2"/>
      <c r="H1159" s="2"/>
      <c r="I1159" s="70" t="e">
        <f>VLOOKUP(A1159,EMPRESAS!$A$1:$I$245,9,0)</f>
        <v>#N/A</v>
      </c>
      <c r="J1159" s="2"/>
      <c r="K1159" s="71" t="e">
        <f>VLOOKUP(J1159,AUXILIAR_TIPO_ASEGURADORA!$A$2:$B$19,2,0)</f>
        <v>#N/A</v>
      </c>
      <c r="L1159" s="2"/>
      <c r="M1159" s="2"/>
      <c r="N1159" s="2"/>
      <c r="O1159" s="2"/>
      <c r="P1159" s="2"/>
      <c r="Q1159" s="2"/>
    </row>
    <row r="1160" spans="1:17">
      <c r="A1160" s="2"/>
      <c r="B1160" s="30" t="e">
        <f>VLOOKUP(A1160,EMPRESAS!$A$1:$B$245,2,0)</f>
        <v>#N/A</v>
      </c>
      <c r="C1160" s="2" t="e">
        <f>VLOOKUP(A1160,EMPRESAS!$A$1:$C$245,3,0)</f>
        <v>#N/A</v>
      </c>
      <c r="D1160" s="2"/>
      <c r="E1160" s="2"/>
      <c r="F1160" s="2"/>
      <c r="G1160" s="2"/>
      <c r="H1160" s="2"/>
      <c r="I1160" s="70" t="e">
        <f>VLOOKUP(A1160,EMPRESAS!$A$1:$I$245,9,0)</f>
        <v>#N/A</v>
      </c>
      <c r="J1160" s="2"/>
      <c r="K1160" s="71" t="e">
        <f>VLOOKUP(J1160,AUXILIAR_TIPO_ASEGURADORA!$A$2:$B$19,2,0)</f>
        <v>#N/A</v>
      </c>
      <c r="L1160" s="2"/>
      <c r="M1160" s="2"/>
      <c r="N1160" s="2"/>
      <c r="O1160" s="2"/>
      <c r="P1160" s="2"/>
      <c r="Q1160" s="2"/>
    </row>
    <row r="1161" spans="1:17">
      <c r="A1161" s="2"/>
      <c r="B1161" s="30" t="e">
        <f>VLOOKUP(A1161,EMPRESAS!$A$1:$B$245,2,0)</f>
        <v>#N/A</v>
      </c>
      <c r="C1161" s="2" t="e">
        <f>VLOOKUP(A1161,EMPRESAS!$A$1:$C$245,3,0)</f>
        <v>#N/A</v>
      </c>
      <c r="D1161" s="2"/>
      <c r="E1161" s="2"/>
      <c r="F1161" s="2"/>
      <c r="G1161" s="2"/>
      <c r="H1161" s="2"/>
      <c r="I1161" s="70" t="e">
        <f>VLOOKUP(A1161,EMPRESAS!$A$1:$I$245,9,0)</f>
        <v>#N/A</v>
      </c>
      <c r="J1161" s="2"/>
      <c r="K1161" s="71" t="e">
        <f>VLOOKUP(J1161,AUXILIAR_TIPO_ASEGURADORA!$A$2:$B$19,2,0)</f>
        <v>#N/A</v>
      </c>
      <c r="L1161" s="2"/>
      <c r="M1161" s="2"/>
      <c r="N1161" s="2"/>
      <c r="O1161" s="2"/>
      <c r="P1161" s="2"/>
      <c r="Q1161" s="2"/>
    </row>
    <row r="1162" spans="1:17">
      <c r="A1162" s="2"/>
      <c r="B1162" s="30" t="e">
        <f>VLOOKUP(A1162,EMPRESAS!$A$1:$B$245,2,0)</f>
        <v>#N/A</v>
      </c>
      <c r="C1162" s="2" t="e">
        <f>VLOOKUP(A1162,EMPRESAS!$A$1:$C$245,3,0)</f>
        <v>#N/A</v>
      </c>
      <c r="D1162" s="2"/>
      <c r="E1162" s="2"/>
      <c r="F1162" s="2"/>
      <c r="G1162" s="2"/>
      <c r="H1162" s="2"/>
      <c r="I1162" s="70" t="e">
        <f>VLOOKUP(A1162,EMPRESAS!$A$1:$I$245,9,0)</f>
        <v>#N/A</v>
      </c>
      <c r="J1162" s="2"/>
      <c r="K1162" s="71" t="e">
        <f>VLOOKUP(J1162,AUXILIAR_TIPO_ASEGURADORA!$A$2:$B$19,2,0)</f>
        <v>#N/A</v>
      </c>
      <c r="L1162" s="2"/>
      <c r="M1162" s="2"/>
      <c r="N1162" s="2"/>
      <c r="O1162" s="2"/>
      <c r="P1162" s="2"/>
      <c r="Q1162" s="2"/>
    </row>
    <row r="1163" spans="1:17">
      <c r="A1163" s="2"/>
      <c r="B1163" s="30" t="e">
        <f>VLOOKUP(A1163,EMPRESAS!$A$1:$B$245,2,0)</f>
        <v>#N/A</v>
      </c>
      <c r="C1163" s="2" t="e">
        <f>VLOOKUP(A1163,EMPRESAS!$A$1:$C$245,3,0)</f>
        <v>#N/A</v>
      </c>
      <c r="D1163" s="2"/>
      <c r="E1163" s="2"/>
      <c r="F1163" s="2"/>
      <c r="G1163" s="2"/>
      <c r="H1163" s="2"/>
      <c r="I1163" s="70" t="e">
        <f>VLOOKUP(A1163,EMPRESAS!$A$1:$I$245,9,0)</f>
        <v>#N/A</v>
      </c>
      <c r="J1163" s="2"/>
      <c r="K1163" s="71" t="e">
        <f>VLOOKUP(J1163,AUXILIAR_TIPO_ASEGURADORA!$A$2:$B$19,2,0)</f>
        <v>#N/A</v>
      </c>
      <c r="L1163" s="2"/>
      <c r="M1163" s="2"/>
      <c r="N1163" s="2"/>
      <c r="O1163" s="2"/>
      <c r="P1163" s="2"/>
      <c r="Q1163" s="2"/>
    </row>
    <row r="1164" spans="1:17">
      <c r="A1164" s="2"/>
      <c r="B1164" s="30" t="e">
        <f>VLOOKUP(A1164,EMPRESAS!$A$1:$B$245,2,0)</f>
        <v>#N/A</v>
      </c>
      <c r="C1164" s="2" t="e">
        <f>VLOOKUP(A1164,EMPRESAS!$A$1:$C$245,3,0)</f>
        <v>#N/A</v>
      </c>
      <c r="D1164" s="2"/>
      <c r="E1164" s="2"/>
      <c r="F1164" s="2"/>
      <c r="G1164" s="2"/>
      <c r="H1164" s="2"/>
      <c r="I1164" s="70" t="e">
        <f>VLOOKUP(A1164,EMPRESAS!$A$1:$I$245,9,0)</f>
        <v>#N/A</v>
      </c>
      <c r="J1164" s="2"/>
      <c r="K1164" s="71" t="e">
        <f>VLOOKUP(J1164,AUXILIAR_TIPO_ASEGURADORA!$A$2:$B$19,2,0)</f>
        <v>#N/A</v>
      </c>
      <c r="L1164" s="2"/>
      <c r="M1164" s="2"/>
      <c r="N1164" s="2"/>
      <c r="O1164" s="2"/>
      <c r="P1164" s="2"/>
      <c r="Q1164" s="2"/>
    </row>
    <row r="1165" spans="1:17">
      <c r="A1165" s="2"/>
      <c r="B1165" s="30" t="e">
        <f>VLOOKUP(A1165,EMPRESAS!$A$1:$B$245,2,0)</f>
        <v>#N/A</v>
      </c>
      <c r="C1165" s="2" t="e">
        <f>VLOOKUP(A1165,EMPRESAS!$A$1:$C$245,3,0)</f>
        <v>#N/A</v>
      </c>
      <c r="D1165" s="2"/>
      <c r="E1165" s="2"/>
      <c r="F1165" s="2"/>
      <c r="G1165" s="2"/>
      <c r="H1165" s="2"/>
      <c r="I1165" s="70" t="e">
        <f>VLOOKUP(A1165,EMPRESAS!$A$1:$I$245,9,0)</f>
        <v>#N/A</v>
      </c>
      <c r="J1165" s="2"/>
      <c r="K1165" s="71" t="e">
        <f>VLOOKUP(J1165,AUXILIAR_TIPO_ASEGURADORA!$A$2:$B$19,2,0)</f>
        <v>#N/A</v>
      </c>
      <c r="L1165" s="2"/>
      <c r="M1165" s="2"/>
      <c r="N1165" s="2"/>
      <c r="O1165" s="2"/>
      <c r="P1165" s="2"/>
      <c r="Q1165" s="2"/>
    </row>
    <row r="1166" spans="1:17">
      <c r="A1166" s="2"/>
      <c r="B1166" s="30" t="e">
        <f>VLOOKUP(A1166,EMPRESAS!$A$1:$B$245,2,0)</f>
        <v>#N/A</v>
      </c>
      <c r="C1166" s="2" t="e">
        <f>VLOOKUP(A1166,EMPRESAS!$A$1:$C$245,3,0)</f>
        <v>#N/A</v>
      </c>
      <c r="D1166" s="2"/>
      <c r="E1166" s="2"/>
      <c r="F1166" s="2"/>
      <c r="G1166" s="2"/>
      <c r="H1166" s="2"/>
      <c r="I1166" s="70" t="e">
        <f>VLOOKUP(A1166,EMPRESAS!$A$1:$I$245,9,0)</f>
        <v>#N/A</v>
      </c>
      <c r="J1166" s="2"/>
      <c r="K1166" s="71" t="e">
        <f>VLOOKUP(J1166,AUXILIAR_TIPO_ASEGURADORA!$A$2:$B$19,2,0)</f>
        <v>#N/A</v>
      </c>
      <c r="L1166" s="2"/>
      <c r="M1166" s="2"/>
      <c r="N1166" s="2"/>
      <c r="O1166" s="2"/>
      <c r="P1166" s="2"/>
      <c r="Q1166" s="2"/>
    </row>
    <row r="1167" spans="1:17">
      <c r="A1167" s="2"/>
      <c r="B1167" s="30" t="e">
        <f>VLOOKUP(A1167,EMPRESAS!$A$1:$B$245,2,0)</f>
        <v>#N/A</v>
      </c>
      <c r="C1167" s="2" t="e">
        <f>VLOOKUP(A1167,EMPRESAS!$A$1:$C$245,3,0)</f>
        <v>#N/A</v>
      </c>
      <c r="D1167" s="2"/>
      <c r="E1167" s="2"/>
      <c r="F1167" s="2"/>
      <c r="G1167" s="2"/>
      <c r="H1167" s="2"/>
      <c r="I1167" s="70" t="e">
        <f>VLOOKUP(A1167,EMPRESAS!$A$1:$I$245,9,0)</f>
        <v>#N/A</v>
      </c>
      <c r="J1167" s="2"/>
      <c r="K1167" s="71" t="e">
        <f>VLOOKUP(J1167,AUXILIAR_TIPO_ASEGURADORA!$A$2:$B$19,2,0)</f>
        <v>#N/A</v>
      </c>
      <c r="L1167" s="2"/>
      <c r="M1167" s="2"/>
      <c r="N1167" s="2"/>
      <c r="O1167" s="2"/>
      <c r="P1167" s="2"/>
      <c r="Q1167" s="2"/>
    </row>
    <row r="1168" spans="1:17">
      <c r="A1168" s="2"/>
      <c r="B1168" s="30" t="e">
        <f>VLOOKUP(A1168,EMPRESAS!$A$1:$B$245,2,0)</f>
        <v>#N/A</v>
      </c>
      <c r="C1168" s="2" t="e">
        <f>VLOOKUP(A1168,EMPRESAS!$A$1:$C$245,3,0)</f>
        <v>#N/A</v>
      </c>
      <c r="D1168" s="2"/>
      <c r="E1168" s="2"/>
      <c r="F1168" s="2"/>
      <c r="G1168" s="2"/>
      <c r="H1168" s="2"/>
      <c r="I1168" s="70" t="e">
        <f>VLOOKUP(A1168,EMPRESAS!$A$1:$I$245,9,0)</f>
        <v>#N/A</v>
      </c>
      <c r="J1168" s="2"/>
      <c r="K1168" s="71" t="e">
        <f>VLOOKUP(J1168,AUXILIAR_TIPO_ASEGURADORA!$A$2:$B$19,2,0)</f>
        <v>#N/A</v>
      </c>
      <c r="L1168" s="2"/>
      <c r="M1168" s="2"/>
      <c r="N1168" s="2"/>
      <c r="O1168" s="2"/>
      <c r="P1168" s="2"/>
      <c r="Q1168" s="2"/>
    </row>
    <row r="1169" spans="1:17">
      <c r="A1169" s="2"/>
      <c r="B1169" s="30" t="e">
        <f>VLOOKUP(A1169,EMPRESAS!$A$1:$B$245,2,0)</f>
        <v>#N/A</v>
      </c>
      <c r="C1169" s="2" t="e">
        <f>VLOOKUP(A1169,EMPRESAS!$A$1:$C$245,3,0)</f>
        <v>#N/A</v>
      </c>
      <c r="D1169" s="2"/>
      <c r="E1169" s="2"/>
      <c r="F1169" s="2"/>
      <c r="G1169" s="2"/>
      <c r="H1169" s="2"/>
      <c r="I1169" s="70" t="e">
        <f>VLOOKUP(A1169,EMPRESAS!$A$1:$I$245,9,0)</f>
        <v>#N/A</v>
      </c>
      <c r="J1169" s="2"/>
      <c r="K1169" s="71" t="e">
        <f>VLOOKUP(J1169,AUXILIAR_TIPO_ASEGURADORA!$A$2:$B$19,2,0)</f>
        <v>#N/A</v>
      </c>
      <c r="L1169" s="2"/>
      <c r="M1169" s="2"/>
      <c r="N1169" s="2"/>
      <c r="O1169" s="2"/>
      <c r="P1169" s="2"/>
      <c r="Q1169" s="2"/>
    </row>
    <row r="1170" spans="1:17">
      <c r="A1170" s="2"/>
      <c r="B1170" s="30" t="e">
        <f>VLOOKUP(A1170,EMPRESAS!$A$1:$B$245,2,0)</f>
        <v>#N/A</v>
      </c>
      <c r="C1170" s="2" t="e">
        <f>VLOOKUP(A1170,EMPRESAS!$A$1:$C$245,3,0)</f>
        <v>#N/A</v>
      </c>
      <c r="D1170" s="2"/>
      <c r="E1170" s="2"/>
      <c r="F1170" s="2"/>
      <c r="G1170" s="2"/>
      <c r="H1170" s="2"/>
      <c r="I1170" s="70" t="e">
        <f>VLOOKUP(A1170,EMPRESAS!$A$1:$I$245,9,0)</f>
        <v>#N/A</v>
      </c>
      <c r="J1170" s="2"/>
      <c r="K1170" s="71" t="e">
        <f>VLOOKUP(J1170,AUXILIAR_TIPO_ASEGURADORA!$A$2:$B$19,2,0)</f>
        <v>#N/A</v>
      </c>
      <c r="L1170" s="2"/>
      <c r="M1170" s="2"/>
      <c r="N1170" s="2"/>
      <c r="O1170" s="2"/>
      <c r="P1170" s="2"/>
      <c r="Q1170" s="2"/>
    </row>
    <row r="1171" spans="1:17">
      <c r="A1171" s="2"/>
      <c r="B1171" s="30" t="e">
        <f>VLOOKUP(A1171,EMPRESAS!$A$1:$B$245,2,0)</f>
        <v>#N/A</v>
      </c>
      <c r="C1171" s="2" t="e">
        <f>VLOOKUP(A1171,EMPRESAS!$A$1:$C$245,3,0)</f>
        <v>#N/A</v>
      </c>
      <c r="D1171" s="2"/>
      <c r="E1171" s="2"/>
      <c r="F1171" s="2"/>
      <c r="G1171" s="2"/>
      <c r="H1171" s="2"/>
      <c r="I1171" s="70" t="e">
        <f>VLOOKUP(A1171,EMPRESAS!$A$1:$I$245,9,0)</f>
        <v>#N/A</v>
      </c>
      <c r="J1171" s="2"/>
      <c r="K1171" s="71" t="e">
        <f>VLOOKUP(J1171,AUXILIAR_TIPO_ASEGURADORA!$A$2:$B$19,2,0)</f>
        <v>#N/A</v>
      </c>
      <c r="L1171" s="2"/>
      <c r="M1171" s="2"/>
      <c r="N1171" s="2"/>
      <c r="O1171" s="2"/>
      <c r="P1171" s="2"/>
      <c r="Q1171" s="2"/>
    </row>
    <row r="1172" spans="1:17">
      <c r="A1172" s="2"/>
      <c r="B1172" s="30" t="e">
        <f>VLOOKUP(A1172,EMPRESAS!$A$1:$B$245,2,0)</f>
        <v>#N/A</v>
      </c>
      <c r="C1172" s="2" t="e">
        <f>VLOOKUP(A1172,EMPRESAS!$A$1:$C$245,3,0)</f>
        <v>#N/A</v>
      </c>
      <c r="D1172" s="2"/>
      <c r="E1172" s="2"/>
      <c r="F1172" s="2"/>
      <c r="G1172" s="2"/>
      <c r="H1172" s="2"/>
      <c r="I1172" s="70" t="e">
        <f>VLOOKUP(A1172,EMPRESAS!$A$1:$I$245,9,0)</f>
        <v>#N/A</v>
      </c>
      <c r="J1172" s="2"/>
      <c r="K1172" s="71" t="e">
        <f>VLOOKUP(J1172,AUXILIAR_TIPO_ASEGURADORA!$A$2:$B$19,2,0)</f>
        <v>#N/A</v>
      </c>
      <c r="L1172" s="2"/>
      <c r="M1172" s="2"/>
      <c r="N1172" s="2"/>
      <c r="O1172" s="2"/>
      <c r="P1172" s="2"/>
      <c r="Q1172" s="2"/>
    </row>
    <row r="1173" spans="1:17">
      <c r="A1173" s="2"/>
      <c r="B1173" s="30" t="e">
        <f>VLOOKUP(A1173,EMPRESAS!$A$1:$B$245,2,0)</f>
        <v>#N/A</v>
      </c>
      <c r="C1173" s="2" t="e">
        <f>VLOOKUP(A1173,EMPRESAS!$A$1:$C$245,3,0)</f>
        <v>#N/A</v>
      </c>
      <c r="D1173" s="2"/>
      <c r="E1173" s="2"/>
      <c r="F1173" s="2"/>
      <c r="G1173" s="2"/>
      <c r="H1173" s="2"/>
      <c r="I1173" s="70" t="e">
        <f>VLOOKUP(A1173,EMPRESAS!$A$1:$I$245,9,0)</f>
        <v>#N/A</v>
      </c>
      <c r="J1173" s="2"/>
      <c r="K1173" s="71" t="e">
        <f>VLOOKUP(J1173,AUXILIAR_TIPO_ASEGURADORA!$A$2:$B$19,2,0)</f>
        <v>#N/A</v>
      </c>
      <c r="L1173" s="2"/>
      <c r="M1173" s="2"/>
      <c r="N1173" s="2"/>
      <c r="O1173" s="2"/>
      <c r="P1173" s="2"/>
      <c r="Q1173" s="2"/>
    </row>
    <row r="1174" spans="1:17">
      <c r="A1174" s="2"/>
      <c r="B1174" s="30" t="e">
        <f>VLOOKUP(A1174,EMPRESAS!$A$1:$B$245,2,0)</f>
        <v>#N/A</v>
      </c>
      <c r="C1174" s="2" t="e">
        <f>VLOOKUP(A1174,EMPRESAS!$A$1:$C$245,3,0)</f>
        <v>#N/A</v>
      </c>
      <c r="D1174" s="2"/>
      <c r="E1174" s="2"/>
      <c r="F1174" s="2"/>
      <c r="G1174" s="2"/>
      <c r="H1174" s="2"/>
      <c r="I1174" s="70" t="e">
        <f>VLOOKUP(A1174,EMPRESAS!$A$1:$I$245,9,0)</f>
        <v>#N/A</v>
      </c>
      <c r="J1174" s="2"/>
      <c r="K1174" s="71" t="e">
        <f>VLOOKUP(J1174,AUXILIAR_TIPO_ASEGURADORA!$A$2:$B$19,2,0)</f>
        <v>#N/A</v>
      </c>
      <c r="L1174" s="2"/>
      <c r="M1174" s="2"/>
      <c r="N1174" s="2"/>
      <c r="O1174" s="2"/>
      <c r="P1174" s="2"/>
      <c r="Q1174" s="2"/>
    </row>
    <row r="1175" spans="1:17">
      <c r="A1175" s="2"/>
      <c r="B1175" s="30" t="e">
        <f>VLOOKUP(A1175,EMPRESAS!$A$1:$B$245,2,0)</f>
        <v>#N/A</v>
      </c>
      <c r="C1175" s="2" t="e">
        <f>VLOOKUP(A1175,EMPRESAS!$A$1:$C$245,3,0)</f>
        <v>#N/A</v>
      </c>
      <c r="D1175" s="2"/>
      <c r="E1175" s="2"/>
      <c r="F1175" s="2"/>
      <c r="G1175" s="2"/>
      <c r="H1175" s="2"/>
      <c r="I1175" s="70" t="e">
        <f>VLOOKUP(A1175,EMPRESAS!$A$1:$I$245,9,0)</f>
        <v>#N/A</v>
      </c>
      <c r="J1175" s="2"/>
      <c r="K1175" s="71" t="e">
        <f>VLOOKUP(J1175,AUXILIAR_TIPO_ASEGURADORA!$A$2:$B$19,2,0)</f>
        <v>#N/A</v>
      </c>
      <c r="L1175" s="2"/>
      <c r="M1175" s="2"/>
      <c r="N1175" s="2"/>
      <c r="O1175" s="2"/>
      <c r="P1175" s="2"/>
      <c r="Q1175" s="2"/>
    </row>
    <row r="1176" spans="1:17">
      <c r="A1176" s="2"/>
      <c r="B1176" s="30" t="e">
        <f>VLOOKUP(A1176,EMPRESAS!$A$1:$B$245,2,0)</f>
        <v>#N/A</v>
      </c>
      <c r="C1176" s="2" t="e">
        <f>VLOOKUP(A1176,EMPRESAS!$A$1:$C$245,3,0)</f>
        <v>#N/A</v>
      </c>
      <c r="D1176" s="2"/>
      <c r="E1176" s="2"/>
      <c r="F1176" s="2"/>
      <c r="G1176" s="2"/>
      <c r="H1176" s="2"/>
      <c r="I1176" s="70" t="e">
        <f>VLOOKUP(A1176,EMPRESAS!$A$1:$I$245,9,0)</f>
        <v>#N/A</v>
      </c>
      <c r="J1176" s="2"/>
      <c r="K1176" s="71" t="e">
        <f>VLOOKUP(J1176,AUXILIAR_TIPO_ASEGURADORA!$A$2:$B$19,2,0)</f>
        <v>#N/A</v>
      </c>
      <c r="L1176" s="2"/>
      <c r="M1176" s="2"/>
      <c r="N1176" s="2"/>
      <c r="O1176" s="2"/>
      <c r="P1176" s="2"/>
      <c r="Q1176" s="2"/>
    </row>
    <row r="1177" spans="1:17">
      <c r="A1177" s="2"/>
      <c r="B1177" s="30" t="e">
        <f>VLOOKUP(A1177,EMPRESAS!$A$1:$B$245,2,0)</f>
        <v>#N/A</v>
      </c>
      <c r="C1177" s="2" t="e">
        <f>VLOOKUP(A1177,EMPRESAS!$A$1:$C$245,3,0)</f>
        <v>#N/A</v>
      </c>
      <c r="D1177" s="2"/>
      <c r="E1177" s="2"/>
      <c r="F1177" s="2"/>
      <c r="G1177" s="2"/>
      <c r="H1177" s="2"/>
      <c r="I1177" s="70" t="e">
        <f>VLOOKUP(A1177,EMPRESAS!$A$1:$I$245,9,0)</f>
        <v>#N/A</v>
      </c>
      <c r="J1177" s="2"/>
      <c r="K1177" s="71" t="e">
        <f>VLOOKUP(J1177,AUXILIAR_TIPO_ASEGURADORA!$A$2:$B$19,2,0)</f>
        <v>#N/A</v>
      </c>
      <c r="L1177" s="2"/>
      <c r="M1177" s="2"/>
      <c r="N1177" s="2"/>
      <c r="O1177" s="2"/>
      <c r="P1177" s="2"/>
      <c r="Q1177" s="2"/>
    </row>
    <row r="1178" spans="1:17">
      <c r="A1178" s="2"/>
      <c r="B1178" s="30" t="e">
        <f>VLOOKUP(A1178,EMPRESAS!$A$1:$B$245,2,0)</f>
        <v>#N/A</v>
      </c>
      <c r="C1178" s="2" t="e">
        <f>VLOOKUP(A1178,EMPRESAS!$A$1:$C$245,3,0)</f>
        <v>#N/A</v>
      </c>
      <c r="D1178" s="2"/>
      <c r="E1178" s="2"/>
      <c r="F1178" s="2"/>
      <c r="G1178" s="2"/>
      <c r="H1178" s="2"/>
      <c r="I1178" s="70" t="e">
        <f>VLOOKUP(A1178,EMPRESAS!$A$1:$I$245,9,0)</f>
        <v>#N/A</v>
      </c>
      <c r="J1178" s="2"/>
      <c r="K1178" s="71" t="e">
        <f>VLOOKUP(J1178,AUXILIAR_TIPO_ASEGURADORA!$A$2:$B$19,2,0)</f>
        <v>#N/A</v>
      </c>
      <c r="L1178" s="2"/>
      <c r="M1178" s="2"/>
      <c r="N1178" s="2"/>
      <c r="O1178" s="2"/>
      <c r="P1178" s="2"/>
      <c r="Q1178" s="2"/>
    </row>
    <row r="1179" spans="1:17">
      <c r="A1179" s="2"/>
      <c r="B1179" s="30" t="e">
        <f>VLOOKUP(A1179,EMPRESAS!$A$1:$B$245,2,0)</f>
        <v>#N/A</v>
      </c>
      <c r="C1179" s="2" t="e">
        <f>VLOOKUP(A1179,EMPRESAS!$A$1:$C$245,3,0)</f>
        <v>#N/A</v>
      </c>
      <c r="D1179" s="2"/>
      <c r="E1179" s="2"/>
      <c r="F1179" s="2"/>
      <c r="G1179" s="2"/>
      <c r="H1179" s="2"/>
      <c r="I1179" s="70" t="e">
        <f>VLOOKUP(A1179,EMPRESAS!$A$1:$I$245,9,0)</f>
        <v>#N/A</v>
      </c>
      <c r="J1179" s="2"/>
      <c r="K1179" s="71" t="e">
        <f>VLOOKUP(J1179,AUXILIAR_TIPO_ASEGURADORA!$A$2:$B$19,2,0)</f>
        <v>#N/A</v>
      </c>
      <c r="L1179" s="2"/>
      <c r="M1179" s="2"/>
      <c r="N1179" s="2"/>
      <c r="O1179" s="2"/>
      <c r="P1179" s="2"/>
      <c r="Q1179" s="2"/>
    </row>
    <row r="1180" spans="1:17">
      <c r="A1180" s="2"/>
      <c r="B1180" s="30" t="e">
        <f>VLOOKUP(A1180,EMPRESAS!$A$1:$B$245,2,0)</f>
        <v>#N/A</v>
      </c>
      <c r="C1180" s="2" t="e">
        <f>VLOOKUP(A1180,EMPRESAS!$A$1:$C$245,3,0)</f>
        <v>#N/A</v>
      </c>
      <c r="D1180" s="2"/>
      <c r="E1180" s="2"/>
      <c r="F1180" s="2"/>
      <c r="G1180" s="2"/>
      <c r="H1180" s="2"/>
      <c r="I1180" s="70" t="e">
        <f>VLOOKUP(A1180,EMPRESAS!$A$1:$I$245,9,0)</f>
        <v>#N/A</v>
      </c>
      <c r="J1180" s="2"/>
      <c r="K1180" s="71" t="e">
        <f>VLOOKUP(J1180,AUXILIAR_TIPO_ASEGURADORA!$A$2:$B$19,2,0)</f>
        <v>#N/A</v>
      </c>
      <c r="L1180" s="2"/>
      <c r="M1180" s="2"/>
      <c r="N1180" s="2"/>
      <c r="O1180" s="2"/>
      <c r="P1180" s="2"/>
      <c r="Q1180" s="2"/>
    </row>
    <row r="1181" spans="1:17">
      <c r="A1181" s="2"/>
      <c r="B1181" s="30" t="e">
        <f>VLOOKUP(A1181,EMPRESAS!$A$1:$B$245,2,0)</f>
        <v>#N/A</v>
      </c>
      <c r="C1181" s="2" t="e">
        <f>VLOOKUP(A1181,EMPRESAS!$A$1:$C$245,3,0)</f>
        <v>#N/A</v>
      </c>
      <c r="D1181" s="2"/>
      <c r="E1181" s="2"/>
      <c r="F1181" s="2"/>
      <c r="G1181" s="2"/>
      <c r="H1181" s="2"/>
      <c r="I1181" s="70" t="e">
        <f>VLOOKUP(A1181,EMPRESAS!$A$1:$I$245,9,0)</f>
        <v>#N/A</v>
      </c>
      <c r="J1181" s="2"/>
      <c r="K1181" s="71" t="e">
        <f>VLOOKUP(J1181,AUXILIAR_TIPO_ASEGURADORA!$A$2:$B$19,2,0)</f>
        <v>#N/A</v>
      </c>
      <c r="L1181" s="2"/>
      <c r="M1181" s="2"/>
      <c r="N1181" s="2"/>
      <c r="O1181" s="2"/>
      <c r="P1181" s="2"/>
      <c r="Q1181" s="2"/>
    </row>
    <row r="1182" spans="1:17">
      <c r="A1182" s="2"/>
      <c r="B1182" s="30" t="e">
        <f>VLOOKUP(A1182,EMPRESAS!$A$1:$B$245,2,0)</f>
        <v>#N/A</v>
      </c>
      <c r="C1182" s="2" t="e">
        <f>VLOOKUP(A1182,EMPRESAS!$A$1:$C$245,3,0)</f>
        <v>#N/A</v>
      </c>
      <c r="D1182" s="2"/>
      <c r="E1182" s="2"/>
      <c r="F1182" s="2"/>
      <c r="G1182" s="2"/>
      <c r="H1182" s="2"/>
      <c r="I1182" s="70" t="e">
        <f>VLOOKUP(A1182,EMPRESAS!$A$1:$I$245,9,0)</f>
        <v>#N/A</v>
      </c>
      <c r="J1182" s="2"/>
      <c r="K1182" s="71" t="e">
        <f>VLOOKUP(J1182,AUXILIAR_TIPO_ASEGURADORA!$A$2:$B$19,2,0)</f>
        <v>#N/A</v>
      </c>
      <c r="L1182" s="2"/>
      <c r="M1182" s="2"/>
      <c r="N1182" s="2"/>
      <c r="O1182" s="2"/>
      <c r="P1182" s="2"/>
      <c r="Q1182" s="2"/>
    </row>
    <row r="1183" spans="1:17">
      <c r="A1183" s="2"/>
      <c r="B1183" s="30" t="e">
        <f>VLOOKUP(A1183,EMPRESAS!$A$1:$B$245,2,0)</f>
        <v>#N/A</v>
      </c>
      <c r="C1183" s="2" t="e">
        <f>VLOOKUP(A1183,EMPRESAS!$A$1:$C$245,3,0)</f>
        <v>#N/A</v>
      </c>
      <c r="D1183" s="2"/>
      <c r="E1183" s="2"/>
      <c r="F1183" s="2"/>
      <c r="G1183" s="2"/>
      <c r="H1183" s="2"/>
      <c r="I1183" s="70" t="e">
        <f>VLOOKUP(A1183,EMPRESAS!$A$1:$I$245,9,0)</f>
        <v>#N/A</v>
      </c>
      <c r="J1183" s="2"/>
      <c r="K1183" s="71" t="e">
        <f>VLOOKUP(J1183,AUXILIAR_TIPO_ASEGURADORA!$A$2:$B$19,2,0)</f>
        <v>#N/A</v>
      </c>
      <c r="L1183" s="2"/>
      <c r="M1183" s="2"/>
      <c r="N1183" s="2"/>
      <c r="O1183" s="2"/>
      <c r="P1183" s="2"/>
      <c r="Q1183" s="2"/>
    </row>
    <row r="1184" spans="1:17">
      <c r="A1184" s="2"/>
      <c r="B1184" s="30" t="e">
        <f>VLOOKUP(A1184,EMPRESAS!$A$1:$B$245,2,0)</f>
        <v>#N/A</v>
      </c>
      <c r="C1184" s="2" t="e">
        <f>VLOOKUP(A1184,EMPRESAS!$A$1:$C$245,3,0)</f>
        <v>#N/A</v>
      </c>
      <c r="D1184" s="2"/>
      <c r="E1184" s="2"/>
      <c r="F1184" s="2"/>
      <c r="G1184" s="2"/>
      <c r="H1184" s="2"/>
      <c r="I1184" s="70" t="e">
        <f>VLOOKUP(A1184,EMPRESAS!$A$1:$I$245,9,0)</f>
        <v>#N/A</v>
      </c>
      <c r="J1184" s="2"/>
      <c r="K1184" s="71" t="e">
        <f>VLOOKUP(J1184,AUXILIAR_TIPO_ASEGURADORA!$A$2:$B$19,2,0)</f>
        <v>#N/A</v>
      </c>
      <c r="L1184" s="2"/>
      <c r="M1184" s="2"/>
      <c r="N1184" s="2"/>
      <c r="O1184" s="2"/>
      <c r="P1184" s="2"/>
      <c r="Q1184" s="2"/>
    </row>
    <row r="1185" spans="1:17">
      <c r="A1185" s="2"/>
      <c r="B1185" s="30" t="e">
        <f>VLOOKUP(A1185,EMPRESAS!$A$1:$B$245,2,0)</f>
        <v>#N/A</v>
      </c>
      <c r="C1185" s="2" t="e">
        <f>VLOOKUP(A1185,EMPRESAS!$A$1:$C$245,3,0)</f>
        <v>#N/A</v>
      </c>
      <c r="D1185" s="2"/>
      <c r="E1185" s="2"/>
      <c r="F1185" s="2"/>
      <c r="G1185" s="2"/>
      <c r="H1185" s="2"/>
      <c r="I1185" s="70" t="e">
        <f>VLOOKUP(A1185,EMPRESAS!$A$1:$I$245,9,0)</f>
        <v>#N/A</v>
      </c>
      <c r="J1185" s="2"/>
      <c r="K1185" s="71" t="e">
        <f>VLOOKUP(J1185,AUXILIAR_TIPO_ASEGURADORA!$A$2:$B$19,2,0)</f>
        <v>#N/A</v>
      </c>
      <c r="L1185" s="2"/>
      <c r="M1185" s="2"/>
      <c r="N1185" s="2"/>
      <c r="O1185" s="2"/>
      <c r="P1185" s="2"/>
      <c r="Q1185" s="2"/>
    </row>
    <row r="1186" spans="1:17">
      <c r="A1186" s="2"/>
      <c r="B1186" s="30" t="e">
        <f>VLOOKUP(A1186,EMPRESAS!$A$1:$B$245,2,0)</f>
        <v>#N/A</v>
      </c>
      <c r="C1186" s="2" t="e">
        <f>VLOOKUP(A1186,EMPRESAS!$A$1:$C$245,3,0)</f>
        <v>#N/A</v>
      </c>
      <c r="D1186" s="2"/>
      <c r="E1186" s="2"/>
      <c r="F1186" s="2"/>
      <c r="G1186" s="2"/>
      <c r="H1186" s="2"/>
      <c r="I1186" s="70" t="e">
        <f>VLOOKUP(A1186,EMPRESAS!$A$1:$I$245,9,0)</f>
        <v>#N/A</v>
      </c>
      <c r="J1186" s="2"/>
      <c r="K1186" s="71" t="e">
        <f>VLOOKUP(J1186,AUXILIAR_TIPO_ASEGURADORA!$A$2:$B$19,2,0)</f>
        <v>#N/A</v>
      </c>
      <c r="L1186" s="2"/>
      <c r="M1186" s="2"/>
      <c r="N1186" s="2"/>
      <c r="O1186" s="2"/>
      <c r="P1186" s="2"/>
      <c r="Q1186" s="2"/>
    </row>
    <row r="1187" spans="1:17">
      <c r="A1187" s="2"/>
      <c r="B1187" s="30" t="e">
        <f>VLOOKUP(A1187,EMPRESAS!$A$1:$B$245,2,0)</f>
        <v>#N/A</v>
      </c>
      <c r="C1187" s="2" t="e">
        <f>VLOOKUP(A1187,EMPRESAS!$A$1:$C$245,3,0)</f>
        <v>#N/A</v>
      </c>
      <c r="D1187" s="2"/>
      <c r="E1187" s="2"/>
      <c r="F1187" s="2"/>
      <c r="G1187" s="2"/>
      <c r="H1187" s="2"/>
      <c r="I1187" s="70" t="e">
        <f>VLOOKUP(A1187,EMPRESAS!$A$1:$I$245,9,0)</f>
        <v>#N/A</v>
      </c>
      <c r="J1187" s="2"/>
      <c r="K1187" s="71" t="e">
        <f>VLOOKUP(J1187,AUXILIAR_TIPO_ASEGURADORA!$A$2:$B$19,2,0)</f>
        <v>#N/A</v>
      </c>
      <c r="L1187" s="2"/>
      <c r="M1187" s="2"/>
      <c r="N1187" s="2"/>
      <c r="O1187" s="2"/>
      <c r="P1187" s="2"/>
      <c r="Q1187" s="2"/>
    </row>
    <row r="1188" spans="1:17">
      <c r="A1188" s="2"/>
      <c r="B1188" s="30" t="e">
        <f>VLOOKUP(A1188,EMPRESAS!$A$1:$B$245,2,0)</f>
        <v>#N/A</v>
      </c>
      <c r="C1188" s="2" t="e">
        <f>VLOOKUP(A1188,EMPRESAS!$A$1:$C$245,3,0)</f>
        <v>#N/A</v>
      </c>
      <c r="D1188" s="2"/>
      <c r="E1188" s="2"/>
      <c r="F1188" s="2"/>
      <c r="G1188" s="2"/>
      <c r="H1188" s="2"/>
      <c r="I1188" s="70" t="e">
        <f>VLOOKUP(A1188,EMPRESAS!$A$1:$I$245,9,0)</f>
        <v>#N/A</v>
      </c>
      <c r="J1188" s="2"/>
      <c r="K1188" s="71" t="e">
        <f>VLOOKUP(J1188,AUXILIAR_TIPO_ASEGURADORA!$A$2:$B$19,2,0)</f>
        <v>#N/A</v>
      </c>
      <c r="L1188" s="2"/>
      <c r="M1188" s="2"/>
      <c r="N1188" s="2"/>
      <c r="O1188" s="2"/>
      <c r="P1188" s="2"/>
      <c r="Q1188" s="2"/>
    </row>
    <row r="1189" spans="1:17">
      <c r="A1189" s="2"/>
      <c r="B1189" s="30" t="e">
        <f>VLOOKUP(A1189,EMPRESAS!$A$1:$B$245,2,0)</f>
        <v>#N/A</v>
      </c>
      <c r="C1189" s="2" t="e">
        <f>VLOOKUP(A1189,EMPRESAS!$A$1:$C$245,3,0)</f>
        <v>#N/A</v>
      </c>
      <c r="D1189" s="2"/>
      <c r="E1189" s="2"/>
      <c r="F1189" s="2"/>
      <c r="G1189" s="2"/>
      <c r="H1189" s="2"/>
      <c r="I1189" s="70" t="e">
        <f>VLOOKUP(A1189,EMPRESAS!$A$1:$I$245,9,0)</f>
        <v>#N/A</v>
      </c>
      <c r="J1189" s="2"/>
      <c r="K1189" s="71" t="e">
        <f>VLOOKUP(J1189,AUXILIAR_TIPO_ASEGURADORA!$A$2:$B$19,2,0)</f>
        <v>#N/A</v>
      </c>
      <c r="L1189" s="2"/>
      <c r="M1189" s="2"/>
      <c r="N1189" s="2"/>
      <c r="O1189" s="2"/>
      <c r="P1189" s="2"/>
      <c r="Q1189" s="2"/>
    </row>
    <row r="1190" spans="1:17">
      <c r="A1190" s="2"/>
      <c r="B1190" s="30" t="e">
        <f>VLOOKUP(A1190,EMPRESAS!$A$1:$B$245,2,0)</f>
        <v>#N/A</v>
      </c>
      <c r="C1190" s="2" t="e">
        <f>VLOOKUP(A1190,EMPRESAS!$A$1:$C$245,3,0)</f>
        <v>#N/A</v>
      </c>
      <c r="D1190" s="2"/>
      <c r="E1190" s="2"/>
      <c r="F1190" s="2"/>
      <c r="G1190" s="2"/>
      <c r="H1190" s="2"/>
      <c r="I1190" s="70" t="e">
        <f>VLOOKUP(A1190,EMPRESAS!$A$1:$I$245,9,0)</f>
        <v>#N/A</v>
      </c>
      <c r="J1190" s="2"/>
      <c r="K1190" s="71" t="e">
        <f>VLOOKUP(J1190,AUXILIAR_TIPO_ASEGURADORA!$A$2:$B$19,2,0)</f>
        <v>#N/A</v>
      </c>
      <c r="L1190" s="2"/>
      <c r="M1190" s="2"/>
      <c r="N1190" s="2"/>
      <c r="O1190" s="2"/>
      <c r="P1190" s="2"/>
      <c r="Q1190" s="2"/>
    </row>
    <row r="1191" spans="1:17">
      <c r="A1191" s="2"/>
      <c r="B1191" s="30" t="e">
        <f>VLOOKUP(A1191,EMPRESAS!$A$1:$B$245,2,0)</f>
        <v>#N/A</v>
      </c>
      <c r="C1191" s="2" t="e">
        <f>VLOOKUP(A1191,EMPRESAS!$A$1:$C$245,3,0)</f>
        <v>#N/A</v>
      </c>
      <c r="D1191" s="2"/>
      <c r="E1191" s="2"/>
      <c r="F1191" s="2"/>
      <c r="G1191" s="2"/>
      <c r="H1191" s="2"/>
      <c r="I1191" s="70" t="e">
        <f>VLOOKUP(A1191,EMPRESAS!$A$1:$I$245,9,0)</f>
        <v>#N/A</v>
      </c>
      <c r="J1191" s="2"/>
      <c r="K1191" s="71" t="e">
        <f>VLOOKUP(J1191,AUXILIAR_TIPO_ASEGURADORA!$A$2:$B$19,2,0)</f>
        <v>#N/A</v>
      </c>
      <c r="L1191" s="2"/>
      <c r="M1191" s="2"/>
      <c r="N1191" s="2"/>
      <c r="O1191" s="2"/>
      <c r="P1191" s="2"/>
      <c r="Q1191" s="2"/>
    </row>
    <row r="1192" spans="1:17">
      <c r="A1192" s="2"/>
      <c r="B1192" s="30" t="e">
        <f>VLOOKUP(A1192,EMPRESAS!$A$1:$B$245,2,0)</f>
        <v>#N/A</v>
      </c>
      <c r="C1192" s="2" t="e">
        <f>VLOOKUP(A1192,EMPRESAS!$A$1:$C$245,3,0)</f>
        <v>#N/A</v>
      </c>
      <c r="D1192" s="2"/>
      <c r="E1192" s="2"/>
      <c r="F1192" s="2"/>
      <c r="G1192" s="2"/>
      <c r="H1192" s="2"/>
      <c r="I1192" s="70" t="e">
        <f>VLOOKUP(A1192,EMPRESAS!$A$1:$I$245,9,0)</f>
        <v>#N/A</v>
      </c>
      <c r="J1192" s="2"/>
      <c r="K1192" s="71" t="e">
        <f>VLOOKUP(J1192,AUXILIAR_TIPO_ASEGURADORA!$A$2:$B$19,2,0)</f>
        <v>#N/A</v>
      </c>
      <c r="L1192" s="2"/>
      <c r="M1192" s="2"/>
      <c r="N1192" s="2"/>
      <c r="O1192" s="2"/>
      <c r="P1192" s="2"/>
      <c r="Q1192" s="2"/>
    </row>
    <row r="1193" spans="1:17">
      <c r="A1193" s="2"/>
      <c r="B1193" s="30" t="e">
        <f>VLOOKUP(A1193,EMPRESAS!$A$1:$B$245,2,0)</f>
        <v>#N/A</v>
      </c>
      <c r="C1193" s="2" t="e">
        <f>VLOOKUP(A1193,EMPRESAS!$A$1:$C$245,3,0)</f>
        <v>#N/A</v>
      </c>
      <c r="D1193" s="2"/>
      <c r="E1193" s="2"/>
      <c r="F1193" s="2"/>
      <c r="G1193" s="2"/>
      <c r="H1193" s="2"/>
      <c r="I1193" s="70" t="e">
        <f>VLOOKUP(A1193,EMPRESAS!$A$1:$I$245,9,0)</f>
        <v>#N/A</v>
      </c>
      <c r="J1193" s="2"/>
      <c r="K1193" s="71" t="e">
        <f>VLOOKUP(J1193,AUXILIAR_TIPO_ASEGURADORA!$A$2:$B$19,2,0)</f>
        <v>#N/A</v>
      </c>
      <c r="L1193" s="2"/>
      <c r="M1193" s="2"/>
      <c r="N1193" s="2"/>
      <c r="O1193" s="2"/>
      <c r="P1193" s="2"/>
      <c r="Q1193" s="2"/>
    </row>
    <row r="1194" spans="1:17">
      <c r="A1194" s="2"/>
      <c r="B1194" s="30" t="e">
        <f>VLOOKUP(A1194,EMPRESAS!$A$1:$B$245,2,0)</f>
        <v>#N/A</v>
      </c>
      <c r="C1194" s="2" t="e">
        <f>VLOOKUP(A1194,EMPRESAS!$A$1:$C$245,3,0)</f>
        <v>#N/A</v>
      </c>
      <c r="D1194" s="2"/>
      <c r="E1194" s="2"/>
      <c r="F1194" s="2"/>
      <c r="G1194" s="2"/>
      <c r="H1194" s="2"/>
      <c r="I1194" s="70" t="e">
        <f>VLOOKUP(A1194,EMPRESAS!$A$1:$I$245,9,0)</f>
        <v>#N/A</v>
      </c>
      <c r="J1194" s="2"/>
      <c r="K1194" s="71" t="e">
        <f>VLOOKUP(J1194,AUXILIAR_TIPO_ASEGURADORA!$A$2:$B$19,2,0)</f>
        <v>#N/A</v>
      </c>
      <c r="L1194" s="2"/>
      <c r="M1194" s="2"/>
      <c r="N1194" s="2"/>
      <c r="O1194" s="2"/>
      <c r="P1194" s="2"/>
      <c r="Q1194" s="2"/>
    </row>
    <row r="1195" spans="1:17">
      <c r="A1195" s="2"/>
      <c r="B1195" s="30" t="e">
        <f>VLOOKUP(A1195,EMPRESAS!$A$1:$B$245,2,0)</f>
        <v>#N/A</v>
      </c>
      <c r="C1195" s="2" t="e">
        <f>VLOOKUP(A1195,EMPRESAS!$A$1:$C$245,3,0)</f>
        <v>#N/A</v>
      </c>
      <c r="D1195" s="2"/>
      <c r="E1195" s="2"/>
      <c r="F1195" s="2"/>
      <c r="G1195" s="2"/>
      <c r="H1195" s="2"/>
      <c r="I1195" s="70" t="e">
        <f>VLOOKUP(A1195,EMPRESAS!$A$1:$I$245,9,0)</f>
        <v>#N/A</v>
      </c>
      <c r="J1195" s="2"/>
      <c r="K1195" s="71" t="e">
        <f>VLOOKUP(J1195,AUXILIAR_TIPO_ASEGURADORA!$A$2:$B$19,2,0)</f>
        <v>#N/A</v>
      </c>
      <c r="L1195" s="2"/>
      <c r="M1195" s="2"/>
      <c r="N1195" s="2"/>
      <c r="O1195" s="2"/>
      <c r="P1195" s="2"/>
      <c r="Q1195" s="2"/>
    </row>
    <row r="1196" spans="1:17">
      <c r="A1196" s="2"/>
      <c r="B1196" s="30" t="e">
        <f>VLOOKUP(A1196,EMPRESAS!$A$1:$B$245,2,0)</f>
        <v>#N/A</v>
      </c>
      <c r="C1196" s="2" t="e">
        <f>VLOOKUP(A1196,EMPRESAS!$A$1:$C$245,3,0)</f>
        <v>#N/A</v>
      </c>
      <c r="D1196" s="2"/>
      <c r="E1196" s="2"/>
      <c r="F1196" s="2"/>
      <c r="G1196" s="2"/>
      <c r="H1196" s="2"/>
      <c r="I1196" s="70" t="e">
        <f>VLOOKUP(A1196,EMPRESAS!$A$1:$I$245,9,0)</f>
        <v>#N/A</v>
      </c>
      <c r="J1196" s="2"/>
      <c r="K1196" s="71" t="e">
        <f>VLOOKUP(J1196,AUXILIAR_TIPO_ASEGURADORA!$A$2:$B$19,2,0)</f>
        <v>#N/A</v>
      </c>
      <c r="L1196" s="2"/>
      <c r="M1196" s="2"/>
      <c r="N1196" s="2"/>
      <c r="O1196" s="2"/>
      <c r="P1196" s="2"/>
      <c r="Q1196" s="2"/>
    </row>
    <row r="1197" spans="1:17">
      <c r="A1197" s="2"/>
      <c r="B1197" s="30" t="e">
        <f>VLOOKUP(A1197,EMPRESAS!$A$1:$B$245,2,0)</f>
        <v>#N/A</v>
      </c>
      <c r="C1197" s="2" t="e">
        <f>VLOOKUP(A1197,EMPRESAS!$A$1:$C$245,3,0)</f>
        <v>#N/A</v>
      </c>
      <c r="D1197" s="2"/>
      <c r="E1197" s="2"/>
      <c r="F1197" s="2"/>
      <c r="G1197" s="2"/>
      <c r="H1197" s="2"/>
      <c r="I1197" s="70" t="e">
        <f>VLOOKUP(A1197,EMPRESAS!$A$1:$I$245,9,0)</f>
        <v>#N/A</v>
      </c>
      <c r="J1197" s="2"/>
      <c r="K1197" s="71" t="e">
        <f>VLOOKUP(J1197,AUXILIAR_TIPO_ASEGURADORA!$A$2:$B$19,2,0)</f>
        <v>#N/A</v>
      </c>
      <c r="L1197" s="2"/>
      <c r="M1197" s="2"/>
      <c r="N1197" s="2"/>
      <c r="O1197" s="2"/>
      <c r="P1197" s="2"/>
      <c r="Q1197" s="2"/>
    </row>
    <row r="1198" spans="1:17">
      <c r="A1198" s="2"/>
      <c r="B1198" s="30" t="e">
        <f>VLOOKUP(A1198,EMPRESAS!$A$1:$B$245,2,0)</f>
        <v>#N/A</v>
      </c>
      <c r="C1198" s="2" t="e">
        <f>VLOOKUP(A1198,EMPRESAS!$A$1:$C$245,3,0)</f>
        <v>#N/A</v>
      </c>
      <c r="D1198" s="2"/>
      <c r="E1198" s="2"/>
      <c r="F1198" s="2"/>
      <c r="G1198" s="2"/>
      <c r="H1198" s="2"/>
      <c r="I1198" s="70" t="e">
        <f>VLOOKUP(A1198,EMPRESAS!$A$1:$I$245,9,0)</f>
        <v>#N/A</v>
      </c>
      <c r="J1198" s="2"/>
      <c r="K1198" s="71" t="e">
        <f>VLOOKUP(J1198,AUXILIAR_TIPO_ASEGURADORA!$A$2:$B$19,2,0)</f>
        <v>#N/A</v>
      </c>
      <c r="L1198" s="2"/>
      <c r="M1198" s="2"/>
      <c r="N1198" s="2"/>
      <c r="O1198" s="2"/>
      <c r="P1198" s="2"/>
      <c r="Q1198" s="2"/>
    </row>
    <row r="1199" spans="1:17">
      <c r="A1199" s="2"/>
      <c r="B1199" s="30" t="e">
        <f>VLOOKUP(A1199,EMPRESAS!$A$1:$B$245,2,0)</f>
        <v>#N/A</v>
      </c>
      <c r="C1199" s="2" t="e">
        <f>VLOOKUP(A1199,EMPRESAS!$A$1:$C$245,3,0)</f>
        <v>#N/A</v>
      </c>
      <c r="D1199" s="2"/>
      <c r="E1199" s="2"/>
      <c r="F1199" s="2"/>
      <c r="G1199" s="2"/>
      <c r="H1199" s="2"/>
      <c r="I1199" s="70" t="e">
        <f>VLOOKUP(A1199,EMPRESAS!$A$1:$I$245,9,0)</f>
        <v>#N/A</v>
      </c>
      <c r="J1199" s="2"/>
      <c r="K1199" s="71" t="e">
        <f>VLOOKUP(J1199,AUXILIAR_TIPO_ASEGURADORA!$A$2:$B$19,2,0)</f>
        <v>#N/A</v>
      </c>
      <c r="L1199" s="2"/>
      <c r="M1199" s="2"/>
      <c r="N1199" s="2"/>
      <c r="O1199" s="2"/>
      <c r="P1199" s="2"/>
      <c r="Q1199" s="2"/>
    </row>
    <row r="1200" spans="1:17">
      <c r="A1200" s="2"/>
      <c r="B1200" s="30" t="e">
        <f>VLOOKUP(A1200,EMPRESAS!$A$1:$B$245,2,0)</f>
        <v>#N/A</v>
      </c>
      <c r="C1200" s="2" t="e">
        <f>VLOOKUP(A1200,EMPRESAS!$A$1:$C$245,3,0)</f>
        <v>#N/A</v>
      </c>
      <c r="D1200" s="2"/>
      <c r="E1200" s="2"/>
      <c r="F1200" s="2"/>
      <c r="G1200" s="2"/>
      <c r="H1200" s="2"/>
      <c r="I1200" s="70" t="e">
        <f>VLOOKUP(A1200,EMPRESAS!$A$1:$I$245,9,0)</f>
        <v>#N/A</v>
      </c>
      <c r="J1200" s="2"/>
      <c r="K1200" s="71" t="e">
        <f>VLOOKUP(J1200,AUXILIAR_TIPO_ASEGURADORA!$A$2:$B$19,2,0)</f>
        <v>#N/A</v>
      </c>
      <c r="L1200" s="2"/>
      <c r="M1200" s="2"/>
      <c r="N1200" s="2"/>
      <c r="O1200" s="2"/>
      <c r="P1200" s="2"/>
      <c r="Q1200" s="2"/>
    </row>
    <row r="1201" spans="1:17">
      <c r="A1201" s="2"/>
      <c r="B1201" s="30" t="e">
        <f>VLOOKUP(A1201,EMPRESAS!$A$1:$B$245,2,0)</f>
        <v>#N/A</v>
      </c>
      <c r="C1201" s="2" t="e">
        <f>VLOOKUP(A1201,EMPRESAS!$A$1:$C$245,3,0)</f>
        <v>#N/A</v>
      </c>
      <c r="D1201" s="2"/>
      <c r="E1201" s="2"/>
      <c r="F1201" s="2"/>
      <c r="G1201" s="2"/>
      <c r="H1201" s="2"/>
      <c r="I1201" s="70" t="e">
        <f>VLOOKUP(A1201,EMPRESAS!$A$1:$I$245,9,0)</f>
        <v>#N/A</v>
      </c>
      <c r="J1201" s="2"/>
      <c r="K1201" s="71" t="e">
        <f>VLOOKUP(J1201,AUXILIAR_TIPO_ASEGURADORA!$A$2:$B$19,2,0)</f>
        <v>#N/A</v>
      </c>
      <c r="L1201" s="2"/>
      <c r="M1201" s="2"/>
      <c r="N1201" s="2"/>
      <c r="O1201" s="2"/>
      <c r="P1201" s="2"/>
      <c r="Q1201" s="2"/>
    </row>
    <row r="1202" spans="1:17">
      <c r="A1202" s="2"/>
      <c r="B1202" s="30" t="e">
        <f>VLOOKUP(A1202,EMPRESAS!$A$1:$B$245,2,0)</f>
        <v>#N/A</v>
      </c>
      <c r="C1202" s="2" t="e">
        <f>VLOOKUP(A1202,EMPRESAS!$A$1:$C$245,3,0)</f>
        <v>#N/A</v>
      </c>
      <c r="D1202" s="2"/>
      <c r="E1202" s="2"/>
      <c r="F1202" s="2"/>
      <c r="G1202" s="2"/>
      <c r="H1202" s="2"/>
      <c r="I1202" s="70" t="e">
        <f>VLOOKUP(A1202,EMPRESAS!$A$1:$I$245,9,0)</f>
        <v>#N/A</v>
      </c>
      <c r="J1202" s="2"/>
      <c r="K1202" s="71" t="e">
        <f>VLOOKUP(J1202,AUXILIAR_TIPO_ASEGURADORA!$A$2:$B$19,2,0)</f>
        <v>#N/A</v>
      </c>
      <c r="L1202" s="2"/>
      <c r="M1202" s="2"/>
      <c r="N1202" s="2"/>
      <c r="O1202" s="2"/>
      <c r="P1202" s="2"/>
      <c r="Q1202" s="2"/>
    </row>
    <row r="1203" spans="1:17">
      <c r="A1203" s="2"/>
      <c r="B1203" s="30" t="e">
        <f>VLOOKUP(A1203,EMPRESAS!$A$1:$B$245,2,0)</f>
        <v>#N/A</v>
      </c>
      <c r="C1203" s="2" t="e">
        <f>VLOOKUP(A1203,EMPRESAS!$A$1:$C$245,3,0)</f>
        <v>#N/A</v>
      </c>
      <c r="D1203" s="2"/>
      <c r="E1203" s="2"/>
      <c r="F1203" s="2"/>
      <c r="G1203" s="2"/>
      <c r="H1203" s="2"/>
      <c r="I1203" s="70" t="e">
        <f>VLOOKUP(A1203,EMPRESAS!$A$1:$I$245,9,0)</f>
        <v>#N/A</v>
      </c>
      <c r="J1203" s="2"/>
      <c r="K1203" s="71" t="e">
        <f>VLOOKUP(J1203,AUXILIAR_TIPO_ASEGURADORA!$A$2:$B$19,2,0)</f>
        <v>#N/A</v>
      </c>
      <c r="L1203" s="2"/>
      <c r="M1203" s="2"/>
      <c r="N1203" s="2"/>
      <c r="O1203" s="2"/>
      <c r="P1203" s="2"/>
      <c r="Q1203" s="2"/>
    </row>
    <row r="1204" spans="1:17">
      <c r="A1204" s="2"/>
      <c r="B1204" s="30" t="e">
        <f>VLOOKUP(A1204,EMPRESAS!$A$1:$B$245,2,0)</f>
        <v>#N/A</v>
      </c>
      <c r="C1204" s="2" t="e">
        <f>VLOOKUP(A1204,EMPRESAS!$A$1:$C$245,3,0)</f>
        <v>#N/A</v>
      </c>
      <c r="D1204" s="2"/>
      <c r="E1204" s="2"/>
      <c r="F1204" s="2"/>
      <c r="G1204" s="2"/>
      <c r="H1204" s="2"/>
      <c r="I1204" s="70" t="e">
        <f>VLOOKUP(A1204,EMPRESAS!$A$1:$I$245,9,0)</f>
        <v>#N/A</v>
      </c>
      <c r="J1204" s="2"/>
      <c r="K1204" s="71" t="e">
        <f>VLOOKUP(J1204,AUXILIAR_TIPO_ASEGURADORA!$A$2:$B$19,2,0)</f>
        <v>#N/A</v>
      </c>
      <c r="L1204" s="2"/>
      <c r="M1204" s="2"/>
      <c r="N1204" s="2"/>
      <c r="O1204" s="2"/>
      <c r="P1204" s="2"/>
      <c r="Q1204" s="2"/>
    </row>
    <row r="1205" spans="1:17">
      <c r="A1205" s="2"/>
      <c r="B1205" s="30" t="e">
        <f>VLOOKUP(A1205,EMPRESAS!$A$1:$B$245,2,0)</f>
        <v>#N/A</v>
      </c>
      <c r="C1205" s="2" t="e">
        <f>VLOOKUP(A1205,EMPRESAS!$A$1:$C$245,3,0)</f>
        <v>#N/A</v>
      </c>
      <c r="D1205" s="2"/>
      <c r="E1205" s="2"/>
      <c r="F1205" s="2"/>
      <c r="G1205" s="2"/>
      <c r="H1205" s="2"/>
      <c r="I1205" s="70" t="e">
        <f>VLOOKUP(A1205,EMPRESAS!$A$1:$I$245,9,0)</f>
        <v>#N/A</v>
      </c>
      <c r="J1205" s="2"/>
      <c r="K1205" s="71" t="e">
        <f>VLOOKUP(J1205,AUXILIAR_TIPO_ASEGURADORA!$A$2:$B$19,2,0)</f>
        <v>#N/A</v>
      </c>
      <c r="L1205" s="2"/>
      <c r="M1205" s="2"/>
      <c r="N1205" s="2"/>
      <c r="O1205" s="2"/>
      <c r="P1205" s="2"/>
      <c r="Q1205" s="2"/>
    </row>
    <row r="1206" spans="1:17">
      <c r="A1206" s="2"/>
      <c r="B1206" s="30" t="e">
        <f>VLOOKUP(A1206,EMPRESAS!$A$1:$B$245,2,0)</f>
        <v>#N/A</v>
      </c>
      <c r="C1206" s="2" t="e">
        <f>VLOOKUP(A1206,EMPRESAS!$A$1:$C$245,3,0)</f>
        <v>#N/A</v>
      </c>
      <c r="D1206" s="2"/>
      <c r="E1206" s="2"/>
      <c r="F1206" s="2"/>
      <c r="G1206" s="2"/>
      <c r="H1206" s="2"/>
      <c r="I1206" s="70" t="e">
        <f>VLOOKUP(A1206,EMPRESAS!$A$1:$I$245,9,0)</f>
        <v>#N/A</v>
      </c>
      <c r="J1206" s="2"/>
      <c r="K1206" s="71" t="e">
        <f>VLOOKUP(J1206,AUXILIAR_TIPO_ASEGURADORA!$A$2:$B$19,2,0)</f>
        <v>#N/A</v>
      </c>
      <c r="L1206" s="2"/>
      <c r="M1206" s="2"/>
      <c r="N1206" s="2"/>
      <c r="O1206" s="2"/>
      <c r="P1206" s="2"/>
      <c r="Q1206" s="2"/>
    </row>
    <row r="1207" spans="1:17">
      <c r="A1207" s="2"/>
      <c r="B1207" s="30" t="e">
        <f>VLOOKUP(A1207,EMPRESAS!$A$1:$B$245,2,0)</f>
        <v>#N/A</v>
      </c>
      <c r="C1207" s="2" t="e">
        <f>VLOOKUP(A1207,EMPRESAS!$A$1:$C$245,3,0)</f>
        <v>#N/A</v>
      </c>
      <c r="D1207" s="2"/>
      <c r="E1207" s="2"/>
      <c r="F1207" s="2"/>
      <c r="G1207" s="2"/>
      <c r="H1207" s="2"/>
      <c r="I1207" s="70" t="e">
        <f>VLOOKUP(A1207,EMPRESAS!$A$1:$I$245,9,0)</f>
        <v>#N/A</v>
      </c>
      <c r="J1207" s="2"/>
      <c r="K1207" s="71" t="e">
        <f>VLOOKUP(J1207,AUXILIAR_TIPO_ASEGURADORA!$A$2:$B$19,2,0)</f>
        <v>#N/A</v>
      </c>
      <c r="L1207" s="2"/>
      <c r="M1207" s="2"/>
      <c r="N1207" s="2"/>
      <c r="O1207" s="2"/>
      <c r="P1207" s="2"/>
      <c r="Q1207" s="2"/>
    </row>
    <row r="1208" spans="1:17">
      <c r="A1208" s="2"/>
      <c r="B1208" s="30" t="e">
        <f>VLOOKUP(A1208,EMPRESAS!$A$1:$B$245,2,0)</f>
        <v>#N/A</v>
      </c>
      <c r="C1208" s="2" t="e">
        <f>VLOOKUP(A1208,EMPRESAS!$A$1:$C$245,3,0)</f>
        <v>#N/A</v>
      </c>
      <c r="D1208" s="2"/>
      <c r="E1208" s="2"/>
      <c r="F1208" s="2"/>
      <c r="G1208" s="2"/>
      <c r="H1208" s="2"/>
      <c r="I1208" s="70" t="e">
        <f>VLOOKUP(A1208,EMPRESAS!$A$1:$I$245,9,0)</f>
        <v>#N/A</v>
      </c>
      <c r="J1208" s="2"/>
      <c r="K1208" s="71" t="e">
        <f>VLOOKUP(J1208,AUXILIAR_TIPO_ASEGURADORA!$A$2:$B$19,2,0)</f>
        <v>#N/A</v>
      </c>
      <c r="L1208" s="2"/>
      <c r="M1208" s="2"/>
      <c r="N1208" s="2"/>
      <c r="O1208" s="2"/>
      <c r="P1208" s="2"/>
      <c r="Q1208" s="2"/>
    </row>
    <row r="1209" spans="1:17">
      <c r="A1209" s="2"/>
      <c r="B1209" s="30" t="e">
        <f>VLOOKUP(A1209,EMPRESAS!$A$1:$B$245,2,0)</f>
        <v>#N/A</v>
      </c>
      <c r="C1209" s="2" t="e">
        <f>VLOOKUP(A1209,EMPRESAS!$A$1:$C$245,3,0)</f>
        <v>#N/A</v>
      </c>
      <c r="D1209" s="2"/>
      <c r="E1209" s="2"/>
      <c r="F1209" s="2"/>
      <c r="G1209" s="2"/>
      <c r="H1209" s="2"/>
      <c r="I1209" s="70" t="e">
        <f>VLOOKUP(A1209,EMPRESAS!$A$1:$I$245,9,0)</f>
        <v>#N/A</v>
      </c>
      <c r="J1209" s="2"/>
      <c r="K1209" s="71" t="e">
        <f>VLOOKUP(J1209,AUXILIAR_TIPO_ASEGURADORA!$A$2:$B$19,2,0)</f>
        <v>#N/A</v>
      </c>
      <c r="L1209" s="2"/>
      <c r="M1209" s="2"/>
      <c r="N1209" s="2"/>
      <c r="O1209" s="2"/>
      <c r="P1209" s="2"/>
      <c r="Q1209" s="2"/>
    </row>
    <row r="1210" spans="1:17">
      <c r="A1210" s="2"/>
      <c r="B1210" s="30" t="e">
        <f>VLOOKUP(A1210,EMPRESAS!$A$1:$B$245,2,0)</f>
        <v>#N/A</v>
      </c>
      <c r="C1210" s="2" t="e">
        <f>VLOOKUP(A1210,EMPRESAS!$A$1:$C$245,3,0)</f>
        <v>#N/A</v>
      </c>
      <c r="D1210" s="2"/>
      <c r="E1210" s="2"/>
      <c r="F1210" s="2"/>
      <c r="G1210" s="2"/>
      <c r="H1210" s="2"/>
      <c r="I1210" s="70" t="e">
        <f>VLOOKUP(A1210,EMPRESAS!$A$1:$I$245,9,0)</f>
        <v>#N/A</v>
      </c>
      <c r="J1210" s="2"/>
      <c r="K1210" s="71" t="e">
        <f>VLOOKUP(J1210,AUXILIAR_TIPO_ASEGURADORA!$A$2:$B$19,2,0)</f>
        <v>#N/A</v>
      </c>
      <c r="L1210" s="2"/>
      <c r="M1210" s="2"/>
      <c r="N1210" s="2"/>
      <c r="O1210" s="2"/>
      <c r="P1210" s="2"/>
      <c r="Q1210" s="2"/>
    </row>
    <row r="1211" spans="1:17">
      <c r="A1211" s="2"/>
      <c r="B1211" s="30" t="e">
        <f>VLOOKUP(A1211,EMPRESAS!$A$1:$B$245,2,0)</f>
        <v>#N/A</v>
      </c>
      <c r="C1211" s="2" t="e">
        <f>VLOOKUP(A1211,EMPRESAS!$A$1:$C$245,3,0)</f>
        <v>#N/A</v>
      </c>
      <c r="D1211" s="2"/>
      <c r="E1211" s="2"/>
      <c r="F1211" s="2"/>
      <c r="G1211" s="2"/>
      <c r="H1211" s="2"/>
      <c r="I1211" s="70" t="e">
        <f>VLOOKUP(A1211,EMPRESAS!$A$1:$I$245,9,0)</f>
        <v>#N/A</v>
      </c>
      <c r="J1211" s="2"/>
      <c r="K1211" s="71" t="e">
        <f>VLOOKUP(J1211,AUXILIAR_TIPO_ASEGURADORA!$A$2:$B$19,2,0)</f>
        <v>#N/A</v>
      </c>
      <c r="L1211" s="2"/>
      <c r="M1211" s="2"/>
      <c r="N1211" s="2"/>
      <c r="O1211" s="2"/>
      <c r="P1211" s="2"/>
      <c r="Q1211" s="2"/>
    </row>
    <row r="1212" spans="1:17">
      <c r="A1212" s="2"/>
      <c r="B1212" s="30" t="e">
        <f>VLOOKUP(A1212,EMPRESAS!$A$1:$B$245,2,0)</f>
        <v>#N/A</v>
      </c>
      <c r="C1212" s="2" t="e">
        <f>VLOOKUP(A1212,EMPRESAS!$A$1:$C$245,3,0)</f>
        <v>#N/A</v>
      </c>
      <c r="D1212" s="2"/>
      <c r="E1212" s="2"/>
      <c r="F1212" s="2"/>
      <c r="G1212" s="2"/>
      <c r="H1212" s="2"/>
      <c r="I1212" s="70" t="e">
        <f>VLOOKUP(A1212,EMPRESAS!$A$1:$I$245,9,0)</f>
        <v>#N/A</v>
      </c>
      <c r="J1212" s="2"/>
      <c r="K1212" s="71" t="e">
        <f>VLOOKUP(J1212,AUXILIAR_TIPO_ASEGURADORA!$A$2:$B$19,2,0)</f>
        <v>#N/A</v>
      </c>
      <c r="L1212" s="2"/>
      <c r="M1212" s="2"/>
      <c r="N1212" s="2"/>
      <c r="O1212" s="2"/>
      <c r="P1212" s="2"/>
      <c r="Q1212" s="2"/>
    </row>
    <row r="1213" spans="1:17">
      <c r="A1213" s="2"/>
      <c r="B1213" s="30" t="e">
        <f>VLOOKUP(A1213,EMPRESAS!$A$1:$B$245,2,0)</f>
        <v>#N/A</v>
      </c>
      <c r="C1213" s="2" t="e">
        <f>VLOOKUP(A1213,EMPRESAS!$A$1:$C$245,3,0)</f>
        <v>#N/A</v>
      </c>
      <c r="D1213" s="2"/>
      <c r="E1213" s="2"/>
      <c r="F1213" s="2"/>
      <c r="G1213" s="2"/>
      <c r="H1213" s="2"/>
      <c r="I1213" s="70" t="e">
        <f>VLOOKUP(A1213,EMPRESAS!$A$1:$I$245,9,0)</f>
        <v>#N/A</v>
      </c>
      <c r="J1213" s="2"/>
      <c r="K1213" s="71" t="e">
        <f>VLOOKUP(J1213,AUXILIAR_TIPO_ASEGURADORA!$A$2:$B$19,2,0)</f>
        <v>#N/A</v>
      </c>
      <c r="L1213" s="2"/>
      <c r="M1213" s="2"/>
      <c r="N1213" s="2"/>
      <c r="O1213" s="2"/>
      <c r="P1213" s="2"/>
      <c r="Q1213" s="2"/>
    </row>
    <row r="1214" spans="1:17">
      <c r="A1214" s="2"/>
      <c r="B1214" s="30" t="e">
        <f>VLOOKUP(A1214,EMPRESAS!$A$1:$B$245,2,0)</f>
        <v>#N/A</v>
      </c>
      <c r="C1214" s="2" t="e">
        <f>VLOOKUP(A1214,EMPRESAS!$A$1:$C$245,3,0)</f>
        <v>#N/A</v>
      </c>
      <c r="D1214" s="2"/>
      <c r="E1214" s="2"/>
      <c r="F1214" s="2"/>
      <c r="G1214" s="2"/>
      <c r="H1214" s="2"/>
      <c r="I1214" s="70" t="e">
        <f>VLOOKUP(A1214,EMPRESAS!$A$1:$I$245,9,0)</f>
        <v>#N/A</v>
      </c>
      <c r="J1214" s="2"/>
      <c r="K1214" s="71" t="e">
        <f>VLOOKUP(J1214,AUXILIAR_TIPO_ASEGURADORA!$A$2:$B$19,2,0)</f>
        <v>#N/A</v>
      </c>
      <c r="L1214" s="2"/>
      <c r="M1214" s="2"/>
      <c r="N1214" s="2"/>
      <c r="O1214" s="2"/>
      <c r="P1214" s="2"/>
      <c r="Q1214" s="2"/>
    </row>
    <row r="1215" spans="1:17">
      <c r="A1215" s="2"/>
      <c r="B1215" s="30" t="e">
        <f>VLOOKUP(A1215,EMPRESAS!$A$1:$B$245,2,0)</f>
        <v>#N/A</v>
      </c>
      <c r="C1215" s="2" t="e">
        <f>VLOOKUP(A1215,EMPRESAS!$A$1:$C$245,3,0)</f>
        <v>#N/A</v>
      </c>
      <c r="D1215" s="2"/>
      <c r="E1215" s="2"/>
      <c r="F1215" s="2"/>
      <c r="G1215" s="2"/>
      <c r="H1215" s="2"/>
      <c r="I1215" s="70" t="e">
        <f>VLOOKUP(A1215,EMPRESAS!$A$1:$I$245,9,0)</f>
        <v>#N/A</v>
      </c>
      <c r="J1215" s="2"/>
      <c r="K1215" s="71" t="e">
        <f>VLOOKUP(J1215,AUXILIAR_TIPO_ASEGURADORA!$A$2:$B$19,2,0)</f>
        <v>#N/A</v>
      </c>
      <c r="L1215" s="2"/>
      <c r="M1215" s="2"/>
      <c r="N1215" s="2"/>
      <c r="O1215" s="2"/>
      <c r="P1215" s="2"/>
      <c r="Q1215" s="2"/>
    </row>
    <row r="1216" spans="1:17">
      <c r="A1216" s="2"/>
      <c r="B1216" s="30" t="e">
        <f>VLOOKUP(A1216,EMPRESAS!$A$1:$B$245,2,0)</f>
        <v>#N/A</v>
      </c>
      <c r="C1216" s="2" t="e">
        <f>VLOOKUP(A1216,EMPRESAS!$A$1:$C$245,3,0)</f>
        <v>#N/A</v>
      </c>
      <c r="D1216" s="2"/>
      <c r="E1216" s="2"/>
      <c r="F1216" s="2"/>
      <c r="G1216" s="2"/>
      <c r="H1216" s="2"/>
      <c r="I1216" s="70" t="e">
        <f>VLOOKUP(A1216,EMPRESAS!$A$1:$I$245,9,0)</f>
        <v>#N/A</v>
      </c>
      <c r="J1216" s="2"/>
      <c r="K1216" s="71" t="e">
        <f>VLOOKUP(J1216,AUXILIAR_TIPO_ASEGURADORA!$A$2:$B$19,2,0)</f>
        <v>#N/A</v>
      </c>
      <c r="L1216" s="2"/>
      <c r="M1216" s="2"/>
      <c r="N1216" s="2"/>
      <c r="O1216" s="2"/>
      <c r="P1216" s="2"/>
      <c r="Q1216" s="2"/>
    </row>
    <row r="1217" spans="1:17">
      <c r="A1217" s="2"/>
      <c r="B1217" s="30" t="e">
        <f>VLOOKUP(A1217,EMPRESAS!$A$1:$B$245,2,0)</f>
        <v>#N/A</v>
      </c>
      <c r="C1217" s="2" t="e">
        <f>VLOOKUP(A1217,EMPRESAS!$A$1:$C$245,3,0)</f>
        <v>#N/A</v>
      </c>
      <c r="D1217" s="2"/>
      <c r="E1217" s="2"/>
      <c r="F1217" s="2"/>
      <c r="G1217" s="2"/>
      <c r="H1217" s="2"/>
      <c r="I1217" s="70" t="e">
        <f>VLOOKUP(A1217,EMPRESAS!$A$1:$I$245,9,0)</f>
        <v>#N/A</v>
      </c>
      <c r="J1217" s="2"/>
      <c r="K1217" s="71" t="e">
        <f>VLOOKUP(J1217,AUXILIAR_TIPO_ASEGURADORA!$A$2:$B$19,2,0)</f>
        <v>#N/A</v>
      </c>
      <c r="L1217" s="2"/>
      <c r="M1217" s="2"/>
      <c r="N1217" s="2"/>
      <c r="O1217" s="2"/>
      <c r="P1217" s="2"/>
      <c r="Q1217" s="2"/>
    </row>
    <row r="1218" spans="1:17">
      <c r="A1218" s="2"/>
      <c r="B1218" s="30" t="e">
        <f>VLOOKUP(A1218,EMPRESAS!$A$1:$B$245,2,0)</f>
        <v>#N/A</v>
      </c>
      <c r="C1218" s="2" t="e">
        <f>VLOOKUP(A1218,EMPRESAS!$A$1:$C$245,3,0)</f>
        <v>#N/A</v>
      </c>
      <c r="D1218" s="2"/>
      <c r="E1218" s="2"/>
      <c r="F1218" s="2"/>
      <c r="G1218" s="2"/>
      <c r="H1218" s="2"/>
      <c r="I1218" s="70" t="e">
        <f>VLOOKUP(A1218,EMPRESAS!$A$1:$I$245,9,0)</f>
        <v>#N/A</v>
      </c>
      <c r="J1218" s="2"/>
      <c r="K1218" s="71" t="e">
        <f>VLOOKUP(J1218,AUXILIAR_TIPO_ASEGURADORA!$A$2:$B$19,2,0)</f>
        <v>#N/A</v>
      </c>
      <c r="L1218" s="2"/>
      <c r="M1218" s="2"/>
      <c r="N1218" s="2"/>
      <c r="O1218" s="2"/>
      <c r="P1218" s="2"/>
      <c r="Q1218" s="2"/>
    </row>
    <row r="1219" spans="1:17">
      <c r="A1219" s="2"/>
      <c r="B1219" s="30" t="e">
        <f>VLOOKUP(A1219,EMPRESAS!$A$1:$B$245,2,0)</f>
        <v>#N/A</v>
      </c>
      <c r="C1219" s="2" t="e">
        <f>VLOOKUP(A1219,EMPRESAS!$A$1:$C$245,3,0)</f>
        <v>#N/A</v>
      </c>
      <c r="D1219" s="2"/>
      <c r="E1219" s="2"/>
      <c r="F1219" s="2"/>
      <c r="G1219" s="2"/>
      <c r="H1219" s="2"/>
      <c r="I1219" s="70" t="e">
        <f>VLOOKUP(A1219,EMPRESAS!$A$1:$I$245,9,0)</f>
        <v>#N/A</v>
      </c>
      <c r="J1219" s="2"/>
      <c r="K1219" s="71" t="e">
        <f>VLOOKUP(J1219,AUXILIAR_TIPO_ASEGURADORA!$A$2:$B$19,2,0)</f>
        <v>#N/A</v>
      </c>
      <c r="L1219" s="2"/>
      <c r="M1219" s="2"/>
      <c r="N1219" s="2"/>
      <c r="O1219" s="2"/>
      <c r="P1219" s="2"/>
      <c r="Q1219" s="2"/>
    </row>
    <row r="1220" spans="1:17">
      <c r="A1220" s="2"/>
      <c r="B1220" s="30" t="e">
        <f>VLOOKUP(A1220,EMPRESAS!$A$1:$B$245,2,0)</f>
        <v>#N/A</v>
      </c>
      <c r="C1220" s="2" t="e">
        <f>VLOOKUP(A1220,EMPRESAS!$A$1:$C$245,3,0)</f>
        <v>#N/A</v>
      </c>
      <c r="D1220" s="2"/>
      <c r="E1220" s="2"/>
      <c r="F1220" s="2"/>
      <c r="G1220" s="2"/>
      <c r="H1220" s="2"/>
      <c r="I1220" s="70" t="e">
        <f>VLOOKUP(A1220,EMPRESAS!$A$1:$I$245,9,0)</f>
        <v>#N/A</v>
      </c>
      <c r="J1220" s="2"/>
      <c r="K1220" s="71" t="e">
        <f>VLOOKUP(J1220,AUXILIAR_TIPO_ASEGURADORA!$A$2:$B$19,2,0)</f>
        <v>#N/A</v>
      </c>
      <c r="L1220" s="2"/>
      <c r="M1220" s="2"/>
      <c r="N1220" s="2"/>
      <c r="O1220" s="2"/>
      <c r="P1220" s="2"/>
      <c r="Q1220" s="2"/>
    </row>
    <row r="1221" spans="1:17">
      <c r="A1221" s="2"/>
      <c r="B1221" s="30" t="e">
        <f>VLOOKUP(A1221,EMPRESAS!$A$1:$B$245,2,0)</f>
        <v>#N/A</v>
      </c>
      <c r="C1221" s="2" t="e">
        <f>VLOOKUP(A1221,EMPRESAS!$A$1:$C$245,3,0)</f>
        <v>#N/A</v>
      </c>
      <c r="D1221" s="2"/>
      <c r="E1221" s="2"/>
      <c r="F1221" s="2"/>
      <c r="G1221" s="2"/>
      <c r="H1221" s="2"/>
      <c r="I1221" s="70" t="e">
        <f>VLOOKUP(A1221,EMPRESAS!$A$1:$I$245,9,0)</f>
        <v>#N/A</v>
      </c>
      <c r="J1221" s="2"/>
      <c r="K1221" s="71" t="e">
        <f>VLOOKUP(J1221,AUXILIAR_TIPO_ASEGURADORA!$A$2:$B$19,2,0)</f>
        <v>#N/A</v>
      </c>
      <c r="L1221" s="2"/>
      <c r="M1221" s="2"/>
      <c r="N1221" s="2"/>
      <c r="O1221" s="2"/>
      <c r="P1221" s="2"/>
      <c r="Q1221" s="2"/>
    </row>
    <row r="1222" spans="1:17">
      <c r="A1222" s="2"/>
      <c r="B1222" s="30" t="e">
        <f>VLOOKUP(A1222,EMPRESAS!$A$1:$B$245,2,0)</f>
        <v>#N/A</v>
      </c>
      <c r="C1222" s="2" t="e">
        <f>VLOOKUP(A1222,EMPRESAS!$A$1:$C$245,3,0)</f>
        <v>#N/A</v>
      </c>
      <c r="D1222" s="2"/>
      <c r="E1222" s="2"/>
      <c r="F1222" s="2"/>
      <c r="G1222" s="2"/>
      <c r="H1222" s="2"/>
      <c r="I1222" s="70" t="e">
        <f>VLOOKUP(A1222,EMPRESAS!$A$1:$I$245,9,0)</f>
        <v>#N/A</v>
      </c>
      <c r="J1222" s="2"/>
      <c r="K1222" s="71" t="e">
        <f>VLOOKUP(J1222,AUXILIAR_TIPO_ASEGURADORA!$A$2:$B$19,2,0)</f>
        <v>#N/A</v>
      </c>
      <c r="L1222" s="2"/>
      <c r="M1222" s="2"/>
      <c r="N1222" s="2"/>
      <c r="O1222" s="2"/>
      <c r="P1222" s="2"/>
      <c r="Q1222" s="2"/>
    </row>
    <row r="1223" spans="1:17">
      <c r="A1223" s="2"/>
      <c r="B1223" s="30" t="e">
        <f>VLOOKUP(A1223,EMPRESAS!$A$1:$B$245,2,0)</f>
        <v>#N/A</v>
      </c>
      <c r="C1223" s="2" t="e">
        <f>VLOOKUP(A1223,EMPRESAS!$A$1:$C$245,3,0)</f>
        <v>#N/A</v>
      </c>
      <c r="D1223" s="2"/>
      <c r="E1223" s="2"/>
      <c r="F1223" s="2"/>
      <c r="G1223" s="2"/>
      <c r="H1223" s="2"/>
      <c r="I1223" s="70" t="e">
        <f>VLOOKUP(A1223,EMPRESAS!$A$1:$I$245,9,0)</f>
        <v>#N/A</v>
      </c>
      <c r="J1223" s="2"/>
      <c r="K1223" s="71" t="e">
        <f>VLOOKUP(J1223,AUXILIAR_TIPO_ASEGURADORA!$A$2:$B$19,2,0)</f>
        <v>#N/A</v>
      </c>
      <c r="L1223" s="2"/>
      <c r="M1223" s="2"/>
      <c r="N1223" s="2"/>
      <c r="O1223" s="2"/>
      <c r="P1223" s="2"/>
      <c r="Q1223" s="2"/>
    </row>
    <row r="1224" spans="1:17">
      <c r="A1224" s="2"/>
      <c r="B1224" s="30" t="e">
        <f>VLOOKUP(A1224,EMPRESAS!$A$1:$B$245,2,0)</f>
        <v>#N/A</v>
      </c>
      <c r="C1224" s="2" t="e">
        <f>VLOOKUP(A1224,EMPRESAS!$A$1:$C$245,3,0)</f>
        <v>#N/A</v>
      </c>
      <c r="D1224" s="2"/>
      <c r="E1224" s="2"/>
      <c r="F1224" s="2"/>
      <c r="G1224" s="2"/>
      <c r="H1224" s="2"/>
      <c r="I1224" s="70" t="e">
        <f>VLOOKUP(A1224,EMPRESAS!$A$1:$I$245,9,0)</f>
        <v>#N/A</v>
      </c>
      <c r="J1224" s="2"/>
      <c r="K1224" s="71" t="e">
        <f>VLOOKUP(J1224,AUXILIAR_TIPO_ASEGURADORA!$A$2:$B$19,2,0)</f>
        <v>#N/A</v>
      </c>
      <c r="L1224" s="2"/>
      <c r="M1224" s="2"/>
      <c r="N1224" s="2"/>
      <c r="O1224" s="2"/>
      <c r="P1224" s="2"/>
      <c r="Q1224" s="2"/>
    </row>
    <row r="1225" spans="1:17">
      <c r="A1225" s="2"/>
      <c r="B1225" s="30" t="e">
        <f>VLOOKUP(A1225,EMPRESAS!$A$1:$B$245,2,0)</f>
        <v>#N/A</v>
      </c>
      <c r="C1225" s="2" t="e">
        <f>VLOOKUP(A1225,EMPRESAS!$A$1:$C$245,3,0)</f>
        <v>#N/A</v>
      </c>
      <c r="D1225" s="2"/>
      <c r="E1225" s="2"/>
      <c r="F1225" s="2"/>
      <c r="G1225" s="2"/>
      <c r="H1225" s="2"/>
      <c r="I1225" s="70" t="e">
        <f>VLOOKUP(A1225,EMPRESAS!$A$1:$I$245,9,0)</f>
        <v>#N/A</v>
      </c>
      <c r="J1225" s="2"/>
      <c r="K1225" s="71" t="e">
        <f>VLOOKUP(J1225,AUXILIAR_TIPO_ASEGURADORA!$A$2:$B$19,2,0)</f>
        <v>#N/A</v>
      </c>
      <c r="L1225" s="2"/>
      <c r="M1225" s="2"/>
      <c r="N1225" s="2"/>
      <c r="O1225" s="2"/>
      <c r="P1225" s="2"/>
      <c r="Q1225" s="2"/>
    </row>
    <row r="1226" spans="1:17">
      <c r="A1226" s="2"/>
      <c r="B1226" s="30" t="e">
        <f>VLOOKUP(A1226,EMPRESAS!$A$1:$B$245,2,0)</f>
        <v>#N/A</v>
      </c>
      <c r="C1226" s="2" t="e">
        <f>VLOOKUP(A1226,EMPRESAS!$A$1:$C$245,3,0)</f>
        <v>#N/A</v>
      </c>
      <c r="D1226" s="2"/>
      <c r="E1226" s="2"/>
      <c r="F1226" s="2"/>
      <c r="G1226" s="2"/>
      <c r="H1226" s="2"/>
      <c r="I1226" s="70" t="e">
        <f>VLOOKUP(A1226,EMPRESAS!$A$1:$I$245,9,0)</f>
        <v>#N/A</v>
      </c>
      <c r="J1226" s="2"/>
      <c r="K1226" s="71" t="e">
        <f>VLOOKUP(J1226,AUXILIAR_TIPO_ASEGURADORA!$A$2:$B$19,2,0)</f>
        <v>#N/A</v>
      </c>
      <c r="L1226" s="2"/>
      <c r="M1226" s="2"/>
      <c r="N1226" s="2"/>
      <c r="O1226" s="2"/>
      <c r="P1226" s="2"/>
      <c r="Q1226" s="2"/>
    </row>
    <row r="1227" spans="1:17">
      <c r="A1227" s="2"/>
      <c r="B1227" s="30" t="e">
        <f>VLOOKUP(A1227,EMPRESAS!$A$1:$B$245,2,0)</f>
        <v>#N/A</v>
      </c>
      <c r="C1227" s="2" t="e">
        <f>VLOOKUP(A1227,EMPRESAS!$A$1:$C$245,3,0)</f>
        <v>#N/A</v>
      </c>
      <c r="D1227" s="2"/>
      <c r="E1227" s="2"/>
      <c r="F1227" s="2"/>
      <c r="G1227" s="2"/>
      <c r="H1227" s="2"/>
      <c r="I1227" s="70" t="e">
        <f>VLOOKUP(A1227,EMPRESAS!$A$1:$I$245,9,0)</f>
        <v>#N/A</v>
      </c>
      <c r="J1227" s="2"/>
      <c r="K1227" s="71" t="e">
        <f>VLOOKUP(J1227,AUXILIAR_TIPO_ASEGURADORA!$A$2:$B$19,2,0)</f>
        <v>#N/A</v>
      </c>
      <c r="L1227" s="2"/>
      <c r="M1227" s="2"/>
      <c r="N1227" s="2"/>
      <c r="O1227" s="2"/>
      <c r="P1227" s="2"/>
      <c r="Q1227" s="2"/>
    </row>
    <row r="1228" spans="1:17">
      <c r="A1228" s="2"/>
      <c r="B1228" s="30" t="e">
        <f>VLOOKUP(A1228,EMPRESAS!$A$1:$B$245,2,0)</f>
        <v>#N/A</v>
      </c>
      <c r="C1228" s="2" t="e">
        <f>VLOOKUP(A1228,EMPRESAS!$A$1:$C$245,3,0)</f>
        <v>#N/A</v>
      </c>
      <c r="D1228" s="2"/>
      <c r="E1228" s="2"/>
      <c r="F1228" s="2"/>
      <c r="G1228" s="2"/>
      <c r="H1228" s="2"/>
      <c r="I1228" s="70" t="e">
        <f>VLOOKUP(A1228,EMPRESAS!$A$1:$I$245,9,0)</f>
        <v>#N/A</v>
      </c>
      <c r="J1228" s="2"/>
      <c r="K1228" s="71" t="e">
        <f>VLOOKUP(J1228,AUXILIAR_TIPO_ASEGURADORA!$A$2:$B$19,2,0)</f>
        <v>#N/A</v>
      </c>
      <c r="L1228" s="2"/>
      <c r="M1228" s="2"/>
      <c r="N1228" s="2"/>
      <c r="O1228" s="2"/>
      <c r="P1228" s="2"/>
      <c r="Q1228" s="2"/>
    </row>
    <row r="1229" spans="1:17">
      <c r="A1229" s="2"/>
      <c r="B1229" s="30" t="e">
        <f>VLOOKUP(A1229,EMPRESAS!$A$1:$B$245,2,0)</f>
        <v>#N/A</v>
      </c>
      <c r="C1229" s="2" t="e">
        <f>VLOOKUP(A1229,EMPRESAS!$A$1:$C$245,3,0)</f>
        <v>#N/A</v>
      </c>
      <c r="D1229" s="2"/>
      <c r="E1229" s="2"/>
      <c r="F1229" s="2"/>
      <c r="G1229" s="2"/>
      <c r="H1229" s="2"/>
      <c r="I1229" s="70" t="e">
        <f>VLOOKUP(A1229,EMPRESAS!$A$1:$I$245,9,0)</f>
        <v>#N/A</v>
      </c>
      <c r="J1229" s="2"/>
      <c r="K1229" s="71" t="e">
        <f>VLOOKUP(J1229,AUXILIAR_TIPO_ASEGURADORA!$A$2:$B$19,2,0)</f>
        <v>#N/A</v>
      </c>
      <c r="L1229" s="2"/>
      <c r="M1229" s="2"/>
      <c r="N1229" s="2"/>
      <c r="O1229" s="2"/>
      <c r="P1229" s="2"/>
      <c r="Q1229" s="2"/>
    </row>
    <row r="1230" spans="1:17">
      <c r="A1230" s="2"/>
      <c r="B1230" s="30" t="e">
        <f>VLOOKUP(A1230,EMPRESAS!$A$1:$B$245,2,0)</f>
        <v>#N/A</v>
      </c>
      <c r="C1230" s="2" t="e">
        <f>VLOOKUP(A1230,EMPRESAS!$A$1:$C$245,3,0)</f>
        <v>#N/A</v>
      </c>
      <c r="D1230" s="2"/>
      <c r="E1230" s="2"/>
      <c r="F1230" s="2"/>
      <c r="G1230" s="2"/>
      <c r="H1230" s="2"/>
      <c r="I1230" s="70" t="e">
        <f>VLOOKUP(A1230,EMPRESAS!$A$1:$I$245,9,0)</f>
        <v>#N/A</v>
      </c>
      <c r="J1230" s="2"/>
      <c r="K1230" s="71" t="e">
        <f>VLOOKUP(J1230,AUXILIAR_TIPO_ASEGURADORA!$A$2:$B$19,2,0)</f>
        <v>#N/A</v>
      </c>
      <c r="L1230" s="2"/>
      <c r="M1230" s="2"/>
      <c r="N1230" s="2"/>
      <c r="O1230" s="2"/>
      <c r="P1230" s="2"/>
      <c r="Q1230" s="2"/>
    </row>
    <row r="1231" spans="1:17">
      <c r="A1231" s="2"/>
      <c r="B1231" s="30" t="e">
        <f>VLOOKUP(A1231,EMPRESAS!$A$1:$B$245,2,0)</f>
        <v>#N/A</v>
      </c>
      <c r="C1231" s="2" t="e">
        <f>VLOOKUP(A1231,EMPRESAS!$A$1:$C$245,3,0)</f>
        <v>#N/A</v>
      </c>
      <c r="D1231" s="2"/>
      <c r="E1231" s="2"/>
      <c r="F1231" s="2"/>
      <c r="G1231" s="2"/>
      <c r="H1231" s="2"/>
      <c r="I1231" s="70" t="e">
        <f>VLOOKUP(A1231,EMPRESAS!$A$1:$I$245,9,0)</f>
        <v>#N/A</v>
      </c>
      <c r="J1231" s="2"/>
      <c r="K1231" s="71" t="e">
        <f>VLOOKUP(J1231,AUXILIAR_TIPO_ASEGURADORA!$A$2:$B$19,2,0)</f>
        <v>#N/A</v>
      </c>
      <c r="L1231" s="2"/>
      <c r="M1231" s="2"/>
      <c r="N1231" s="2"/>
      <c r="O1231" s="2"/>
      <c r="P1231" s="2"/>
      <c r="Q1231" s="2"/>
    </row>
    <row r="1232" spans="1:17">
      <c r="A1232" s="2"/>
      <c r="B1232" s="30" t="e">
        <f>VLOOKUP(A1232,EMPRESAS!$A$1:$B$245,2,0)</f>
        <v>#N/A</v>
      </c>
      <c r="C1232" s="2" t="e">
        <f>VLOOKUP(A1232,EMPRESAS!$A$1:$C$245,3,0)</f>
        <v>#N/A</v>
      </c>
      <c r="D1232" s="2"/>
      <c r="E1232" s="2"/>
      <c r="F1232" s="2"/>
      <c r="G1232" s="2"/>
      <c r="H1232" s="2"/>
      <c r="I1232" s="70" t="e">
        <f>VLOOKUP(A1232,EMPRESAS!$A$1:$I$245,9,0)</f>
        <v>#N/A</v>
      </c>
      <c r="J1232" s="2"/>
      <c r="K1232" s="71" t="e">
        <f>VLOOKUP(J1232,AUXILIAR_TIPO_ASEGURADORA!$A$2:$B$19,2,0)</f>
        <v>#N/A</v>
      </c>
      <c r="L1232" s="2"/>
      <c r="M1232" s="2"/>
      <c r="N1232" s="2"/>
      <c r="O1232" s="2"/>
      <c r="P1232" s="2"/>
      <c r="Q1232" s="2"/>
    </row>
    <row r="1233" spans="1:17">
      <c r="A1233" s="2"/>
      <c r="B1233" s="30" t="e">
        <f>VLOOKUP(A1233,EMPRESAS!$A$1:$B$245,2,0)</f>
        <v>#N/A</v>
      </c>
      <c r="C1233" s="2" t="e">
        <f>VLOOKUP(A1233,EMPRESAS!$A$1:$C$245,3,0)</f>
        <v>#N/A</v>
      </c>
      <c r="D1233" s="2"/>
      <c r="E1233" s="2"/>
      <c r="F1233" s="2"/>
      <c r="G1233" s="2"/>
      <c r="H1233" s="2"/>
      <c r="I1233" s="70" t="e">
        <f>VLOOKUP(A1233,EMPRESAS!$A$1:$I$245,9,0)</f>
        <v>#N/A</v>
      </c>
      <c r="J1233" s="2"/>
      <c r="K1233" s="71" t="e">
        <f>VLOOKUP(J1233,AUXILIAR_TIPO_ASEGURADORA!$A$2:$B$19,2,0)</f>
        <v>#N/A</v>
      </c>
      <c r="L1233" s="2"/>
      <c r="M1233" s="2"/>
      <c r="N1233" s="2"/>
      <c r="O1233" s="2"/>
      <c r="P1233" s="2"/>
      <c r="Q1233" s="2"/>
    </row>
    <row r="1234" spans="1:17">
      <c r="A1234" s="2"/>
      <c r="B1234" s="30" t="e">
        <f>VLOOKUP(A1234,EMPRESAS!$A$1:$B$245,2,0)</f>
        <v>#N/A</v>
      </c>
      <c r="C1234" s="2" t="e">
        <f>VLOOKUP(A1234,EMPRESAS!$A$1:$C$245,3,0)</f>
        <v>#N/A</v>
      </c>
      <c r="D1234" s="2"/>
      <c r="E1234" s="2"/>
      <c r="F1234" s="2"/>
      <c r="G1234" s="2"/>
      <c r="H1234" s="2"/>
      <c r="I1234" s="70" t="e">
        <f>VLOOKUP(A1234,EMPRESAS!$A$1:$I$245,9,0)</f>
        <v>#N/A</v>
      </c>
      <c r="J1234" s="2"/>
      <c r="K1234" s="71" t="e">
        <f>VLOOKUP(J1234,AUXILIAR_TIPO_ASEGURADORA!$A$2:$B$19,2,0)</f>
        <v>#N/A</v>
      </c>
      <c r="L1234" s="2"/>
      <c r="M1234" s="2"/>
      <c r="N1234" s="2"/>
      <c r="O1234" s="2"/>
      <c r="P1234" s="2"/>
      <c r="Q1234" s="2"/>
    </row>
    <row r="1235" spans="1:17">
      <c r="A1235" s="2"/>
      <c r="B1235" s="30" t="e">
        <f>VLOOKUP(A1235,EMPRESAS!$A$1:$B$245,2,0)</f>
        <v>#N/A</v>
      </c>
      <c r="C1235" s="2" t="e">
        <f>VLOOKUP(A1235,EMPRESAS!$A$1:$C$245,3,0)</f>
        <v>#N/A</v>
      </c>
      <c r="D1235" s="2"/>
      <c r="E1235" s="2"/>
      <c r="F1235" s="2"/>
      <c r="G1235" s="2"/>
      <c r="H1235" s="2"/>
      <c r="I1235" s="70" t="e">
        <f>VLOOKUP(A1235,EMPRESAS!$A$1:$I$245,9,0)</f>
        <v>#N/A</v>
      </c>
      <c r="J1235" s="2"/>
      <c r="K1235" s="71" t="e">
        <f>VLOOKUP(J1235,AUXILIAR_TIPO_ASEGURADORA!$A$2:$B$19,2,0)</f>
        <v>#N/A</v>
      </c>
      <c r="L1235" s="2"/>
      <c r="M1235" s="2"/>
      <c r="N1235" s="2"/>
      <c r="O1235" s="2"/>
      <c r="P1235" s="2"/>
      <c r="Q1235" s="2"/>
    </row>
    <row r="1236" spans="1:17">
      <c r="A1236" s="2"/>
      <c r="B1236" s="30" t="e">
        <f>VLOOKUP(A1236,EMPRESAS!$A$1:$B$245,2,0)</f>
        <v>#N/A</v>
      </c>
      <c r="C1236" s="2" t="e">
        <f>VLOOKUP(A1236,EMPRESAS!$A$1:$C$245,3,0)</f>
        <v>#N/A</v>
      </c>
      <c r="D1236" s="2"/>
      <c r="E1236" s="2"/>
      <c r="F1236" s="2"/>
      <c r="G1236" s="2"/>
      <c r="H1236" s="2"/>
      <c r="I1236" s="70" t="e">
        <f>VLOOKUP(A1236,EMPRESAS!$A$1:$I$245,9,0)</f>
        <v>#N/A</v>
      </c>
      <c r="J1236" s="2"/>
      <c r="K1236" s="71" t="e">
        <f>VLOOKUP(J1236,AUXILIAR_TIPO_ASEGURADORA!$A$2:$B$19,2,0)</f>
        <v>#N/A</v>
      </c>
      <c r="L1236" s="2"/>
      <c r="M1236" s="2"/>
      <c r="N1236" s="2"/>
      <c r="O1236" s="2"/>
      <c r="P1236" s="2"/>
      <c r="Q1236" s="2"/>
    </row>
    <row r="1237" spans="1:17">
      <c r="A1237" s="2"/>
      <c r="B1237" s="30" t="e">
        <f>VLOOKUP(A1237,EMPRESAS!$A$1:$B$245,2,0)</f>
        <v>#N/A</v>
      </c>
      <c r="C1237" s="2" t="e">
        <f>VLOOKUP(A1237,EMPRESAS!$A$1:$C$245,3,0)</f>
        <v>#N/A</v>
      </c>
      <c r="D1237" s="2"/>
      <c r="E1237" s="2"/>
      <c r="F1237" s="2"/>
      <c r="G1237" s="2"/>
      <c r="H1237" s="2"/>
      <c r="I1237" s="70" t="e">
        <f>VLOOKUP(A1237,EMPRESAS!$A$1:$I$245,9,0)</f>
        <v>#N/A</v>
      </c>
      <c r="J1237" s="2"/>
      <c r="K1237" s="71" t="e">
        <f>VLOOKUP(J1237,AUXILIAR_TIPO_ASEGURADORA!$A$2:$B$19,2,0)</f>
        <v>#N/A</v>
      </c>
      <c r="L1237" s="2"/>
      <c r="M1237" s="2"/>
      <c r="N1237" s="2"/>
      <c r="O1237" s="2"/>
      <c r="P1237" s="2"/>
      <c r="Q1237" s="2"/>
    </row>
    <row r="1238" spans="1:17">
      <c r="A1238" s="2"/>
      <c r="B1238" s="30" t="e">
        <f>VLOOKUP(A1238,EMPRESAS!$A$1:$B$245,2,0)</f>
        <v>#N/A</v>
      </c>
      <c r="C1238" s="2" t="e">
        <f>VLOOKUP(A1238,EMPRESAS!$A$1:$C$245,3,0)</f>
        <v>#N/A</v>
      </c>
      <c r="D1238" s="2"/>
      <c r="E1238" s="2"/>
      <c r="F1238" s="2"/>
      <c r="G1238" s="2"/>
      <c r="H1238" s="2"/>
      <c r="I1238" s="70" t="e">
        <f>VLOOKUP(A1238,EMPRESAS!$A$1:$I$245,9,0)</f>
        <v>#N/A</v>
      </c>
      <c r="J1238" s="2"/>
      <c r="K1238" s="71" t="e">
        <f>VLOOKUP(J1238,AUXILIAR_TIPO_ASEGURADORA!$A$2:$B$19,2,0)</f>
        <v>#N/A</v>
      </c>
      <c r="L1238" s="2"/>
      <c r="M1238" s="2"/>
      <c r="N1238" s="2"/>
      <c r="O1238" s="2"/>
      <c r="P1238" s="2"/>
      <c r="Q1238" s="2"/>
    </row>
    <row r="1239" spans="1:17">
      <c r="A1239" s="2"/>
      <c r="B1239" s="30" t="e">
        <f>VLOOKUP(A1239,EMPRESAS!$A$1:$B$245,2,0)</f>
        <v>#N/A</v>
      </c>
      <c r="C1239" s="2" t="e">
        <f>VLOOKUP(A1239,EMPRESAS!$A$1:$C$245,3,0)</f>
        <v>#N/A</v>
      </c>
      <c r="D1239" s="2"/>
      <c r="E1239" s="2"/>
      <c r="F1239" s="2"/>
      <c r="G1239" s="2"/>
      <c r="H1239" s="2"/>
      <c r="I1239" s="70" t="e">
        <f>VLOOKUP(A1239,EMPRESAS!$A$1:$I$245,9,0)</f>
        <v>#N/A</v>
      </c>
      <c r="J1239" s="2"/>
      <c r="K1239" s="71" t="e">
        <f>VLOOKUP(J1239,AUXILIAR_TIPO_ASEGURADORA!$A$2:$B$19,2,0)</f>
        <v>#N/A</v>
      </c>
      <c r="L1239" s="2"/>
      <c r="M1239" s="2"/>
      <c r="N1239" s="2"/>
      <c r="O1239" s="2"/>
      <c r="P1239" s="2"/>
      <c r="Q1239" s="2"/>
    </row>
    <row r="1240" spans="1:17">
      <c r="A1240" s="2"/>
      <c r="B1240" s="30" t="e">
        <f>VLOOKUP(A1240,EMPRESAS!$A$1:$B$245,2,0)</f>
        <v>#N/A</v>
      </c>
      <c r="C1240" s="2" t="e">
        <f>VLOOKUP(A1240,EMPRESAS!$A$1:$C$245,3,0)</f>
        <v>#N/A</v>
      </c>
      <c r="D1240" s="2"/>
      <c r="E1240" s="2"/>
      <c r="F1240" s="2"/>
      <c r="G1240" s="2"/>
      <c r="H1240" s="2"/>
      <c r="I1240" s="70" t="e">
        <f>VLOOKUP(A1240,EMPRESAS!$A$1:$I$245,9,0)</f>
        <v>#N/A</v>
      </c>
      <c r="J1240" s="2"/>
      <c r="K1240" s="71" t="e">
        <f>VLOOKUP(J1240,AUXILIAR_TIPO_ASEGURADORA!$A$2:$B$19,2,0)</f>
        <v>#N/A</v>
      </c>
      <c r="L1240" s="2"/>
      <c r="M1240" s="2"/>
      <c r="N1240" s="2"/>
      <c r="O1240" s="2"/>
      <c r="P1240" s="2"/>
      <c r="Q1240" s="2"/>
    </row>
    <row r="1241" spans="1:17">
      <c r="A1241" s="2"/>
      <c r="B1241" s="30" t="e">
        <f>VLOOKUP(A1241,EMPRESAS!$A$1:$B$245,2,0)</f>
        <v>#N/A</v>
      </c>
      <c r="C1241" s="2" t="e">
        <f>VLOOKUP(A1241,EMPRESAS!$A$1:$C$245,3,0)</f>
        <v>#N/A</v>
      </c>
      <c r="D1241" s="2"/>
      <c r="E1241" s="2"/>
      <c r="F1241" s="2"/>
      <c r="G1241" s="2"/>
      <c r="H1241" s="2"/>
      <c r="I1241" s="70" t="e">
        <f>VLOOKUP(A1241,EMPRESAS!$A$1:$I$245,9,0)</f>
        <v>#N/A</v>
      </c>
      <c r="J1241" s="2"/>
      <c r="K1241" s="71" t="e">
        <f>VLOOKUP(J1241,AUXILIAR_TIPO_ASEGURADORA!$A$2:$B$19,2,0)</f>
        <v>#N/A</v>
      </c>
      <c r="L1241" s="2"/>
      <c r="M1241" s="2"/>
      <c r="N1241" s="2"/>
      <c r="O1241" s="2"/>
      <c r="P1241" s="2"/>
      <c r="Q1241" s="2"/>
    </row>
    <row r="1242" spans="1:17">
      <c r="A1242" s="2"/>
      <c r="B1242" s="30" t="e">
        <f>VLOOKUP(A1242,EMPRESAS!$A$1:$B$245,2,0)</f>
        <v>#N/A</v>
      </c>
      <c r="C1242" s="2" t="e">
        <f>VLOOKUP(A1242,EMPRESAS!$A$1:$C$245,3,0)</f>
        <v>#N/A</v>
      </c>
      <c r="D1242" s="2"/>
      <c r="E1242" s="2"/>
      <c r="F1242" s="2"/>
      <c r="G1242" s="2"/>
      <c r="H1242" s="2"/>
      <c r="I1242" s="70" t="e">
        <f>VLOOKUP(A1242,EMPRESAS!$A$1:$I$245,9,0)</f>
        <v>#N/A</v>
      </c>
      <c r="J1242" s="2"/>
      <c r="K1242" s="71" t="e">
        <f>VLOOKUP(J1242,AUXILIAR_TIPO_ASEGURADORA!$A$2:$B$19,2,0)</f>
        <v>#N/A</v>
      </c>
      <c r="L1242" s="2"/>
      <c r="M1242" s="2"/>
      <c r="N1242" s="2"/>
      <c r="O1242" s="2"/>
      <c r="P1242" s="2"/>
      <c r="Q1242" s="2"/>
    </row>
    <row r="1243" spans="1:17">
      <c r="A1243" s="2"/>
      <c r="B1243" s="30" t="e">
        <f>VLOOKUP(A1243,EMPRESAS!$A$1:$B$245,2,0)</f>
        <v>#N/A</v>
      </c>
      <c r="C1243" s="2" t="e">
        <f>VLOOKUP(A1243,EMPRESAS!$A$1:$C$245,3,0)</f>
        <v>#N/A</v>
      </c>
      <c r="D1243" s="2"/>
      <c r="E1243" s="2"/>
      <c r="F1243" s="2"/>
      <c r="G1243" s="2"/>
      <c r="H1243" s="2"/>
      <c r="I1243" s="70" t="e">
        <f>VLOOKUP(A1243,EMPRESAS!$A$1:$I$245,9,0)</f>
        <v>#N/A</v>
      </c>
      <c r="J1243" s="2"/>
      <c r="K1243" s="71" t="e">
        <f>VLOOKUP(J1243,AUXILIAR_TIPO_ASEGURADORA!$A$2:$B$19,2,0)</f>
        <v>#N/A</v>
      </c>
      <c r="L1243" s="2"/>
      <c r="M1243" s="2"/>
      <c r="N1243" s="2"/>
      <c r="O1243" s="2"/>
      <c r="P1243" s="2"/>
      <c r="Q1243" s="2"/>
    </row>
    <row r="1244" spans="1:17">
      <c r="A1244" s="2"/>
      <c r="B1244" s="30" t="e">
        <f>VLOOKUP(A1244,EMPRESAS!$A$1:$B$245,2,0)</f>
        <v>#N/A</v>
      </c>
      <c r="C1244" s="2" t="e">
        <f>VLOOKUP(A1244,EMPRESAS!$A$1:$C$245,3,0)</f>
        <v>#N/A</v>
      </c>
      <c r="D1244" s="2"/>
      <c r="E1244" s="2"/>
      <c r="F1244" s="2"/>
      <c r="G1244" s="2"/>
      <c r="H1244" s="2"/>
      <c r="I1244" s="70" t="e">
        <f>VLOOKUP(A1244,EMPRESAS!$A$1:$I$245,9,0)</f>
        <v>#N/A</v>
      </c>
      <c r="J1244" s="2"/>
      <c r="K1244" s="71" t="e">
        <f>VLOOKUP(J1244,AUXILIAR_TIPO_ASEGURADORA!$A$2:$B$19,2,0)</f>
        <v>#N/A</v>
      </c>
      <c r="L1244" s="2"/>
      <c r="M1244" s="2"/>
      <c r="N1244" s="2"/>
      <c r="O1244" s="2"/>
      <c r="P1244" s="2"/>
      <c r="Q1244" s="2"/>
    </row>
    <row r="1245" spans="1:17">
      <c r="A1245" s="2"/>
      <c r="B1245" s="30" t="e">
        <f>VLOOKUP(A1245,EMPRESAS!$A$1:$B$245,2,0)</f>
        <v>#N/A</v>
      </c>
      <c r="C1245" s="2" t="e">
        <f>VLOOKUP(A1245,EMPRESAS!$A$1:$C$245,3,0)</f>
        <v>#N/A</v>
      </c>
      <c r="D1245" s="2"/>
      <c r="E1245" s="2"/>
      <c r="F1245" s="2"/>
      <c r="G1245" s="2"/>
      <c r="H1245" s="2"/>
      <c r="I1245" s="70" t="e">
        <f>VLOOKUP(A1245,EMPRESAS!$A$1:$I$245,9,0)</f>
        <v>#N/A</v>
      </c>
      <c r="J1245" s="2"/>
      <c r="K1245" s="71" t="e">
        <f>VLOOKUP(J1245,AUXILIAR_TIPO_ASEGURADORA!$A$2:$B$19,2,0)</f>
        <v>#N/A</v>
      </c>
      <c r="L1245" s="2"/>
      <c r="M1245" s="2"/>
      <c r="N1245" s="2"/>
      <c r="O1245" s="2"/>
      <c r="P1245" s="2"/>
      <c r="Q1245" s="2"/>
    </row>
    <row r="1246" spans="1:17">
      <c r="A1246" s="2"/>
      <c r="B1246" s="30" t="e">
        <f>VLOOKUP(A1246,EMPRESAS!$A$1:$B$245,2,0)</f>
        <v>#N/A</v>
      </c>
      <c r="C1246" s="2" t="e">
        <f>VLOOKUP(A1246,EMPRESAS!$A$1:$C$245,3,0)</f>
        <v>#N/A</v>
      </c>
      <c r="D1246" s="2"/>
      <c r="E1246" s="2"/>
      <c r="F1246" s="2"/>
      <c r="G1246" s="2"/>
      <c r="H1246" s="2"/>
      <c r="I1246" s="70" t="e">
        <f>VLOOKUP(A1246,EMPRESAS!$A$1:$I$245,9,0)</f>
        <v>#N/A</v>
      </c>
      <c r="J1246" s="2"/>
      <c r="K1246" s="71" t="e">
        <f>VLOOKUP(J1246,AUXILIAR_TIPO_ASEGURADORA!$A$2:$B$19,2,0)</f>
        <v>#N/A</v>
      </c>
      <c r="L1246" s="2"/>
      <c r="M1246" s="2"/>
      <c r="N1246" s="2"/>
      <c r="O1246" s="2"/>
      <c r="P1246" s="2"/>
      <c r="Q1246" s="2"/>
    </row>
    <row r="1247" spans="1:17">
      <c r="A1247" s="2"/>
      <c r="B1247" s="30" t="e">
        <f>VLOOKUP(A1247,EMPRESAS!$A$1:$B$245,2,0)</f>
        <v>#N/A</v>
      </c>
      <c r="C1247" s="2" t="e">
        <f>VLOOKUP(A1247,EMPRESAS!$A$1:$C$245,3,0)</f>
        <v>#N/A</v>
      </c>
      <c r="D1247" s="2"/>
      <c r="E1247" s="2"/>
      <c r="F1247" s="2"/>
      <c r="G1247" s="2"/>
      <c r="H1247" s="2"/>
      <c r="I1247" s="70" t="e">
        <f>VLOOKUP(A1247,EMPRESAS!$A$1:$I$245,9,0)</f>
        <v>#N/A</v>
      </c>
      <c r="J1247" s="2"/>
      <c r="K1247" s="71" t="e">
        <f>VLOOKUP(J1247,AUXILIAR_TIPO_ASEGURADORA!$A$2:$B$19,2,0)</f>
        <v>#N/A</v>
      </c>
      <c r="L1247" s="2"/>
      <c r="M1247" s="2"/>
      <c r="N1247" s="2"/>
      <c r="O1247" s="2"/>
      <c r="P1247" s="2"/>
      <c r="Q1247" s="2"/>
    </row>
    <row r="1248" spans="1:17">
      <c r="A1248" s="2"/>
      <c r="B1248" s="30" t="e">
        <f>VLOOKUP(A1248,EMPRESAS!$A$1:$B$245,2,0)</f>
        <v>#N/A</v>
      </c>
      <c r="C1248" s="2" t="e">
        <f>VLOOKUP(A1248,EMPRESAS!$A$1:$C$245,3,0)</f>
        <v>#N/A</v>
      </c>
      <c r="D1248" s="2"/>
      <c r="E1248" s="2"/>
      <c r="F1248" s="2"/>
      <c r="G1248" s="2"/>
      <c r="H1248" s="2"/>
      <c r="I1248" s="70" t="e">
        <f>VLOOKUP(A1248,EMPRESAS!$A$1:$I$245,9,0)</f>
        <v>#N/A</v>
      </c>
      <c r="J1248" s="2"/>
      <c r="K1248" s="71" t="e">
        <f>VLOOKUP(J1248,AUXILIAR_TIPO_ASEGURADORA!$A$2:$B$19,2,0)</f>
        <v>#N/A</v>
      </c>
      <c r="L1248" s="2"/>
      <c r="M1248" s="2"/>
      <c r="N1248" s="2"/>
      <c r="O1248" s="2"/>
      <c r="P1248" s="2"/>
      <c r="Q1248" s="2"/>
    </row>
    <row r="1249" spans="1:17">
      <c r="A1249" s="2"/>
      <c r="B1249" s="30" t="e">
        <f>VLOOKUP(A1249,EMPRESAS!$A$1:$B$245,2,0)</f>
        <v>#N/A</v>
      </c>
      <c r="C1249" s="2" t="e">
        <f>VLOOKUP(A1249,EMPRESAS!$A$1:$C$245,3,0)</f>
        <v>#N/A</v>
      </c>
      <c r="D1249" s="2"/>
      <c r="E1249" s="2"/>
      <c r="F1249" s="2"/>
      <c r="G1249" s="2"/>
      <c r="H1249" s="2"/>
      <c r="I1249" s="70" t="e">
        <f>VLOOKUP(A1249,EMPRESAS!$A$1:$I$245,9,0)</f>
        <v>#N/A</v>
      </c>
      <c r="J1249" s="2"/>
      <c r="K1249" s="71" t="e">
        <f>VLOOKUP(J1249,AUXILIAR_TIPO_ASEGURADORA!$A$2:$B$19,2,0)</f>
        <v>#N/A</v>
      </c>
      <c r="L1249" s="2"/>
      <c r="M1249" s="2"/>
      <c r="N1249" s="2"/>
      <c r="O1249" s="2"/>
      <c r="P1249" s="2"/>
      <c r="Q1249" s="2"/>
    </row>
    <row r="1250" spans="1:17">
      <c r="A1250" s="2"/>
      <c r="B1250" s="30" t="e">
        <f>VLOOKUP(A1250,EMPRESAS!$A$1:$B$245,2,0)</f>
        <v>#N/A</v>
      </c>
      <c r="C1250" s="2" t="e">
        <f>VLOOKUP(A1250,EMPRESAS!$A$1:$C$245,3,0)</f>
        <v>#N/A</v>
      </c>
      <c r="D1250" s="2"/>
      <c r="E1250" s="2"/>
      <c r="F1250" s="2"/>
      <c r="G1250" s="2"/>
      <c r="H1250" s="2"/>
      <c r="I1250" s="70" t="e">
        <f>VLOOKUP(A1250,EMPRESAS!$A$1:$I$245,9,0)</f>
        <v>#N/A</v>
      </c>
      <c r="J1250" s="2"/>
      <c r="K1250" s="71" t="e">
        <f>VLOOKUP(J1250,AUXILIAR_TIPO_ASEGURADORA!$A$2:$B$19,2,0)</f>
        <v>#N/A</v>
      </c>
      <c r="L1250" s="2"/>
      <c r="M1250" s="2"/>
      <c r="N1250" s="2"/>
      <c r="O1250" s="2"/>
      <c r="P1250" s="2"/>
      <c r="Q1250" s="2"/>
    </row>
    <row r="1251" spans="1:17">
      <c r="A1251" s="2"/>
      <c r="B1251" s="30" t="e">
        <f>VLOOKUP(A1251,EMPRESAS!$A$1:$B$245,2,0)</f>
        <v>#N/A</v>
      </c>
      <c r="C1251" s="2" t="e">
        <f>VLOOKUP(A1251,EMPRESAS!$A$1:$C$245,3,0)</f>
        <v>#N/A</v>
      </c>
      <c r="D1251" s="2"/>
      <c r="E1251" s="2"/>
      <c r="F1251" s="2"/>
      <c r="G1251" s="2"/>
      <c r="H1251" s="2"/>
      <c r="I1251" s="70" t="e">
        <f>VLOOKUP(A1251,EMPRESAS!$A$1:$I$245,9,0)</f>
        <v>#N/A</v>
      </c>
      <c r="J1251" s="2"/>
      <c r="K1251" s="71" t="e">
        <f>VLOOKUP(J1251,AUXILIAR_TIPO_ASEGURADORA!$A$2:$B$19,2,0)</f>
        <v>#N/A</v>
      </c>
      <c r="L1251" s="2"/>
      <c r="M1251" s="2"/>
      <c r="N1251" s="2"/>
      <c r="O1251" s="2"/>
      <c r="P1251" s="2"/>
      <c r="Q1251" s="2"/>
    </row>
    <row r="1252" spans="1:17">
      <c r="A1252" s="2"/>
      <c r="B1252" s="30" t="e">
        <f>VLOOKUP(A1252,EMPRESAS!$A$1:$B$245,2,0)</f>
        <v>#N/A</v>
      </c>
      <c r="C1252" s="2" t="e">
        <f>VLOOKUP(A1252,EMPRESAS!$A$1:$C$245,3,0)</f>
        <v>#N/A</v>
      </c>
      <c r="D1252" s="2"/>
      <c r="E1252" s="2"/>
      <c r="F1252" s="2"/>
      <c r="G1252" s="2"/>
      <c r="H1252" s="2"/>
      <c r="I1252" s="70" t="e">
        <f>VLOOKUP(A1252,EMPRESAS!$A$1:$I$245,9,0)</f>
        <v>#N/A</v>
      </c>
      <c r="J1252" s="2"/>
      <c r="K1252" s="71" t="e">
        <f>VLOOKUP(J1252,AUXILIAR_TIPO_ASEGURADORA!$A$2:$B$19,2,0)</f>
        <v>#N/A</v>
      </c>
      <c r="L1252" s="2"/>
      <c r="M1252" s="2"/>
      <c r="N1252" s="2"/>
      <c r="O1252" s="2"/>
      <c r="P1252" s="2"/>
      <c r="Q1252" s="2"/>
    </row>
    <row r="1253" spans="1:17">
      <c r="A1253" s="2"/>
      <c r="B1253" s="30" t="e">
        <f>VLOOKUP(A1253,EMPRESAS!$A$1:$B$245,2,0)</f>
        <v>#N/A</v>
      </c>
      <c r="C1253" s="2" t="e">
        <f>VLOOKUP(A1253,EMPRESAS!$A$1:$C$245,3,0)</f>
        <v>#N/A</v>
      </c>
      <c r="D1253" s="2"/>
      <c r="E1253" s="2"/>
      <c r="F1253" s="2"/>
      <c r="G1253" s="2"/>
      <c r="H1253" s="2"/>
      <c r="I1253" s="70" t="e">
        <f>VLOOKUP(A1253,EMPRESAS!$A$1:$I$245,9,0)</f>
        <v>#N/A</v>
      </c>
      <c r="J1253" s="2"/>
      <c r="K1253" s="71" t="e">
        <f>VLOOKUP(J1253,AUXILIAR_TIPO_ASEGURADORA!$A$2:$B$19,2,0)</f>
        <v>#N/A</v>
      </c>
      <c r="L1253" s="2"/>
      <c r="M1253" s="2"/>
      <c r="N1253" s="2"/>
      <c r="O1253" s="2"/>
      <c r="P1253" s="2"/>
      <c r="Q1253" s="2"/>
    </row>
    <row r="1254" spans="1:17">
      <c r="A1254" s="2"/>
      <c r="B1254" s="30" t="e">
        <f>VLOOKUP(A1254,EMPRESAS!$A$1:$B$245,2,0)</f>
        <v>#N/A</v>
      </c>
      <c r="C1254" s="2" t="e">
        <f>VLOOKUP(A1254,EMPRESAS!$A$1:$C$245,3,0)</f>
        <v>#N/A</v>
      </c>
      <c r="D1254" s="2"/>
      <c r="E1254" s="2"/>
      <c r="F1254" s="2"/>
      <c r="G1254" s="2"/>
      <c r="H1254" s="2"/>
      <c r="I1254" s="70" t="e">
        <f>VLOOKUP(A1254,EMPRESAS!$A$1:$I$245,9,0)</f>
        <v>#N/A</v>
      </c>
      <c r="J1254" s="2"/>
      <c r="K1254" s="71" t="e">
        <f>VLOOKUP(J1254,AUXILIAR_TIPO_ASEGURADORA!$A$2:$B$19,2,0)</f>
        <v>#N/A</v>
      </c>
      <c r="L1254" s="2"/>
      <c r="M1254" s="2"/>
      <c r="N1254" s="2"/>
      <c r="O1254" s="2"/>
      <c r="P1254" s="2"/>
      <c r="Q1254" s="2"/>
    </row>
    <row r="1255" spans="1:17">
      <c r="A1255" s="2"/>
      <c r="B1255" s="30" t="e">
        <f>VLOOKUP(A1255,EMPRESAS!$A$1:$B$245,2,0)</f>
        <v>#N/A</v>
      </c>
      <c r="C1255" s="2" t="e">
        <f>VLOOKUP(A1255,EMPRESAS!$A$1:$C$245,3,0)</f>
        <v>#N/A</v>
      </c>
      <c r="D1255" s="2"/>
      <c r="E1255" s="2"/>
      <c r="F1255" s="2"/>
      <c r="G1255" s="2"/>
      <c r="H1255" s="2"/>
      <c r="I1255" s="70" t="e">
        <f>VLOOKUP(A1255,EMPRESAS!$A$1:$I$245,9,0)</f>
        <v>#N/A</v>
      </c>
      <c r="J1255" s="2"/>
      <c r="K1255" s="71" t="e">
        <f>VLOOKUP(J1255,AUXILIAR_TIPO_ASEGURADORA!$A$2:$B$19,2,0)</f>
        <v>#N/A</v>
      </c>
      <c r="L1255" s="2"/>
      <c r="M1255" s="2"/>
      <c r="N1255" s="2"/>
      <c r="O1255" s="2"/>
      <c r="P1255" s="2"/>
      <c r="Q1255" s="2"/>
    </row>
    <row r="1256" spans="1:17">
      <c r="A1256" s="2"/>
      <c r="B1256" s="30" t="e">
        <f>VLOOKUP(A1256,EMPRESAS!$A$1:$B$245,2,0)</f>
        <v>#N/A</v>
      </c>
      <c r="C1256" s="2" t="e">
        <f>VLOOKUP(A1256,EMPRESAS!$A$1:$C$245,3,0)</f>
        <v>#N/A</v>
      </c>
      <c r="D1256" s="2"/>
      <c r="E1256" s="2"/>
      <c r="F1256" s="2"/>
      <c r="G1256" s="2"/>
      <c r="H1256" s="2"/>
      <c r="I1256" s="70" t="e">
        <f>VLOOKUP(A1256,EMPRESAS!$A$1:$I$245,9,0)</f>
        <v>#N/A</v>
      </c>
      <c r="J1256" s="2"/>
      <c r="K1256" s="71" t="e">
        <f>VLOOKUP(J1256,AUXILIAR_TIPO_ASEGURADORA!$A$2:$B$19,2,0)</f>
        <v>#N/A</v>
      </c>
      <c r="L1256" s="2"/>
      <c r="M1256" s="2"/>
      <c r="N1256" s="2"/>
      <c r="O1256" s="2"/>
      <c r="P1256" s="2"/>
      <c r="Q1256" s="2"/>
    </row>
    <row r="1257" spans="1:17">
      <c r="A1257" s="2"/>
      <c r="B1257" s="30" t="e">
        <f>VLOOKUP(A1257,EMPRESAS!$A$1:$B$245,2,0)</f>
        <v>#N/A</v>
      </c>
      <c r="C1257" s="2" t="e">
        <f>VLOOKUP(A1257,EMPRESAS!$A$1:$C$245,3,0)</f>
        <v>#N/A</v>
      </c>
      <c r="D1257" s="2"/>
      <c r="E1257" s="2"/>
      <c r="F1257" s="2"/>
      <c r="G1257" s="2"/>
      <c r="H1257" s="2"/>
      <c r="I1257" s="70" t="e">
        <f>VLOOKUP(A1257,EMPRESAS!$A$1:$I$245,9,0)</f>
        <v>#N/A</v>
      </c>
      <c r="J1257" s="2"/>
      <c r="K1257" s="71" t="e">
        <f>VLOOKUP(J1257,AUXILIAR_TIPO_ASEGURADORA!$A$2:$B$19,2,0)</f>
        <v>#N/A</v>
      </c>
      <c r="L1257" s="2"/>
      <c r="M1257" s="2"/>
      <c r="N1257" s="2"/>
      <c r="O1257" s="2"/>
      <c r="P1257" s="2"/>
      <c r="Q1257" s="2"/>
    </row>
    <row r="1258" spans="1:17">
      <c r="A1258" s="2"/>
      <c r="B1258" s="30" t="e">
        <f>VLOOKUP(A1258,EMPRESAS!$A$1:$B$245,2,0)</f>
        <v>#N/A</v>
      </c>
      <c r="C1258" s="2" t="e">
        <f>VLOOKUP(A1258,EMPRESAS!$A$1:$C$245,3,0)</f>
        <v>#N/A</v>
      </c>
      <c r="D1258" s="2"/>
      <c r="E1258" s="2"/>
      <c r="F1258" s="2"/>
      <c r="G1258" s="2"/>
      <c r="H1258" s="2"/>
      <c r="I1258" s="70" t="e">
        <f>VLOOKUP(A1258,EMPRESAS!$A$1:$I$245,9,0)</f>
        <v>#N/A</v>
      </c>
      <c r="J1258" s="2"/>
      <c r="K1258" s="71" t="e">
        <f>VLOOKUP(J1258,AUXILIAR_TIPO_ASEGURADORA!$A$2:$B$19,2,0)</f>
        <v>#N/A</v>
      </c>
      <c r="L1258" s="2"/>
      <c r="M1258" s="2"/>
      <c r="N1258" s="2"/>
      <c r="O1258" s="2"/>
      <c r="P1258" s="2"/>
      <c r="Q1258" s="2"/>
    </row>
    <row r="1259" spans="1:17">
      <c r="A1259" s="2"/>
      <c r="B1259" s="30" t="e">
        <f>VLOOKUP(A1259,EMPRESAS!$A$1:$B$245,2,0)</f>
        <v>#N/A</v>
      </c>
      <c r="C1259" s="2" t="e">
        <f>VLOOKUP(A1259,EMPRESAS!$A$1:$C$245,3,0)</f>
        <v>#N/A</v>
      </c>
      <c r="D1259" s="2"/>
      <c r="E1259" s="2"/>
      <c r="F1259" s="2"/>
      <c r="G1259" s="2"/>
      <c r="H1259" s="2"/>
      <c r="I1259" s="70" t="e">
        <f>VLOOKUP(A1259,EMPRESAS!$A$1:$I$245,9,0)</f>
        <v>#N/A</v>
      </c>
      <c r="J1259" s="2"/>
      <c r="K1259" s="71" t="e">
        <f>VLOOKUP(J1259,AUXILIAR_TIPO_ASEGURADORA!$A$2:$B$19,2,0)</f>
        <v>#N/A</v>
      </c>
      <c r="L1259" s="2"/>
      <c r="M1259" s="2"/>
      <c r="N1259" s="2"/>
      <c r="O1259" s="2"/>
      <c r="P1259" s="2"/>
      <c r="Q1259" s="2"/>
    </row>
    <row r="1260" spans="1:17">
      <c r="A1260" s="2"/>
      <c r="B1260" s="30" t="e">
        <f>VLOOKUP(A1260,EMPRESAS!$A$1:$B$245,2,0)</f>
        <v>#N/A</v>
      </c>
      <c r="C1260" s="2" t="e">
        <f>VLOOKUP(A1260,EMPRESAS!$A$1:$C$245,3,0)</f>
        <v>#N/A</v>
      </c>
      <c r="D1260" s="2"/>
      <c r="E1260" s="2"/>
      <c r="F1260" s="2"/>
      <c r="G1260" s="2"/>
      <c r="H1260" s="2"/>
      <c r="I1260" s="70" t="e">
        <f>VLOOKUP(A1260,EMPRESAS!$A$1:$I$245,9,0)</f>
        <v>#N/A</v>
      </c>
      <c r="J1260" s="2"/>
      <c r="K1260" s="71" t="e">
        <f>VLOOKUP(J1260,AUXILIAR_TIPO_ASEGURADORA!$A$2:$B$19,2,0)</f>
        <v>#N/A</v>
      </c>
      <c r="L1260" s="2"/>
      <c r="M1260" s="2"/>
      <c r="N1260" s="2"/>
      <c r="O1260" s="2"/>
      <c r="P1260" s="2"/>
      <c r="Q1260" s="2"/>
    </row>
    <row r="1261" spans="1:17">
      <c r="A1261" s="2"/>
      <c r="B1261" s="30" t="e">
        <f>VLOOKUP(A1261,EMPRESAS!$A$1:$B$245,2,0)</f>
        <v>#N/A</v>
      </c>
      <c r="C1261" s="2" t="e">
        <f>VLOOKUP(A1261,EMPRESAS!$A$1:$C$245,3,0)</f>
        <v>#N/A</v>
      </c>
      <c r="D1261" s="2"/>
      <c r="E1261" s="2"/>
      <c r="F1261" s="2"/>
      <c r="G1261" s="2"/>
      <c r="H1261" s="2"/>
      <c r="I1261" s="70" t="e">
        <f>VLOOKUP(A1261,EMPRESAS!$A$1:$I$245,9,0)</f>
        <v>#N/A</v>
      </c>
      <c r="J1261" s="2"/>
      <c r="K1261" s="71" t="e">
        <f>VLOOKUP(J1261,AUXILIAR_TIPO_ASEGURADORA!$A$2:$B$19,2,0)</f>
        <v>#N/A</v>
      </c>
      <c r="L1261" s="2"/>
      <c r="M1261" s="2"/>
      <c r="N1261" s="2"/>
      <c r="O1261" s="2"/>
      <c r="P1261" s="2"/>
      <c r="Q1261" s="2"/>
    </row>
    <row r="1262" spans="1:17">
      <c r="A1262" s="2"/>
      <c r="B1262" s="30" t="e">
        <f>VLOOKUP(A1262,EMPRESAS!$A$1:$B$245,2,0)</f>
        <v>#N/A</v>
      </c>
      <c r="C1262" s="2" t="e">
        <f>VLOOKUP(A1262,EMPRESAS!$A$1:$C$245,3,0)</f>
        <v>#N/A</v>
      </c>
      <c r="D1262" s="2"/>
      <c r="E1262" s="2"/>
      <c r="F1262" s="2"/>
      <c r="G1262" s="2"/>
      <c r="H1262" s="2"/>
      <c r="I1262" s="70" t="e">
        <f>VLOOKUP(A1262,EMPRESAS!$A$1:$I$245,9,0)</f>
        <v>#N/A</v>
      </c>
      <c r="J1262" s="2"/>
      <c r="K1262" s="71" t="e">
        <f>VLOOKUP(J1262,AUXILIAR_TIPO_ASEGURADORA!$A$2:$B$19,2,0)</f>
        <v>#N/A</v>
      </c>
      <c r="L1262" s="2"/>
      <c r="M1262" s="2"/>
      <c r="N1262" s="2"/>
      <c r="O1262" s="2"/>
      <c r="P1262" s="2"/>
      <c r="Q1262" s="2"/>
    </row>
    <row r="1263" spans="1:17">
      <c r="A1263" s="2"/>
      <c r="B1263" s="30" t="e">
        <f>VLOOKUP(A1263,EMPRESAS!$A$1:$B$245,2,0)</f>
        <v>#N/A</v>
      </c>
      <c r="C1263" s="2" t="e">
        <f>VLOOKUP(A1263,EMPRESAS!$A$1:$C$245,3,0)</f>
        <v>#N/A</v>
      </c>
      <c r="D1263" s="2"/>
      <c r="E1263" s="2"/>
      <c r="F1263" s="2"/>
      <c r="G1263" s="2"/>
      <c r="H1263" s="2"/>
      <c r="I1263" s="70" t="e">
        <f>VLOOKUP(A1263,EMPRESAS!$A$1:$I$245,9,0)</f>
        <v>#N/A</v>
      </c>
      <c r="J1263" s="2"/>
      <c r="K1263" s="71" t="e">
        <f>VLOOKUP(J1263,AUXILIAR_TIPO_ASEGURADORA!$A$2:$B$19,2,0)</f>
        <v>#N/A</v>
      </c>
      <c r="L1263" s="2"/>
      <c r="M1263" s="2"/>
      <c r="N1263" s="2"/>
      <c r="O1263" s="2"/>
      <c r="P1263" s="2"/>
      <c r="Q1263" s="2"/>
    </row>
    <row r="1264" spans="1:17">
      <c r="A1264" s="2"/>
      <c r="B1264" s="30" t="e">
        <f>VLOOKUP(A1264,EMPRESAS!$A$1:$B$245,2,0)</f>
        <v>#N/A</v>
      </c>
      <c r="C1264" s="2" t="e">
        <f>VLOOKUP(A1264,EMPRESAS!$A$1:$C$245,3,0)</f>
        <v>#N/A</v>
      </c>
      <c r="D1264" s="2"/>
      <c r="E1264" s="2"/>
      <c r="F1264" s="2"/>
      <c r="G1264" s="2"/>
      <c r="H1264" s="2"/>
      <c r="I1264" s="70" t="e">
        <f>VLOOKUP(A1264,EMPRESAS!$A$1:$I$245,9,0)</f>
        <v>#N/A</v>
      </c>
      <c r="J1264" s="2"/>
      <c r="K1264" s="71" t="e">
        <f>VLOOKUP(J1264,AUXILIAR_TIPO_ASEGURADORA!$A$2:$B$19,2,0)</f>
        <v>#N/A</v>
      </c>
      <c r="L1264" s="2"/>
      <c r="M1264" s="2"/>
      <c r="N1264" s="2"/>
      <c r="O1264" s="2"/>
      <c r="P1264" s="2"/>
      <c r="Q1264" s="2"/>
    </row>
    <row r="1265" spans="1:17">
      <c r="A1265" s="2"/>
      <c r="B1265" s="30" t="e">
        <f>VLOOKUP(A1265,EMPRESAS!$A$1:$B$245,2,0)</f>
        <v>#N/A</v>
      </c>
      <c r="C1265" s="2" t="e">
        <f>VLOOKUP(A1265,EMPRESAS!$A$1:$C$245,3,0)</f>
        <v>#N/A</v>
      </c>
      <c r="D1265" s="2"/>
      <c r="E1265" s="2"/>
      <c r="F1265" s="2"/>
      <c r="G1265" s="2"/>
      <c r="H1265" s="2"/>
      <c r="I1265" s="70" t="e">
        <f>VLOOKUP(A1265,EMPRESAS!$A$1:$I$245,9,0)</f>
        <v>#N/A</v>
      </c>
      <c r="J1265" s="2"/>
      <c r="K1265" s="71" t="e">
        <f>VLOOKUP(J1265,AUXILIAR_TIPO_ASEGURADORA!$A$2:$B$19,2,0)</f>
        <v>#N/A</v>
      </c>
      <c r="L1265" s="2"/>
      <c r="M1265" s="2"/>
      <c r="N1265" s="2"/>
      <c r="O1265" s="2"/>
      <c r="P1265" s="2"/>
      <c r="Q1265" s="2"/>
    </row>
    <row r="1266" spans="1:17">
      <c r="A1266" s="2"/>
      <c r="B1266" s="30" t="e">
        <f>VLOOKUP(A1266,EMPRESAS!$A$1:$B$245,2,0)</f>
        <v>#N/A</v>
      </c>
      <c r="C1266" s="2" t="e">
        <f>VLOOKUP(A1266,EMPRESAS!$A$1:$C$245,3,0)</f>
        <v>#N/A</v>
      </c>
      <c r="D1266" s="2"/>
      <c r="E1266" s="2"/>
      <c r="F1266" s="2"/>
      <c r="G1266" s="2"/>
      <c r="H1266" s="2"/>
      <c r="I1266" s="70" t="e">
        <f>VLOOKUP(A1266,EMPRESAS!$A$1:$I$245,9,0)</f>
        <v>#N/A</v>
      </c>
      <c r="J1266" s="2"/>
      <c r="K1266" s="71" t="e">
        <f>VLOOKUP(J1266,AUXILIAR_TIPO_ASEGURADORA!$A$2:$B$19,2,0)</f>
        <v>#N/A</v>
      </c>
      <c r="L1266" s="2"/>
      <c r="M1266" s="2"/>
      <c r="N1266" s="2"/>
      <c r="O1266" s="2"/>
      <c r="P1266" s="2"/>
      <c r="Q1266" s="2"/>
    </row>
    <row r="1267" spans="1:17">
      <c r="A1267" s="2"/>
      <c r="B1267" s="30" t="e">
        <f>VLOOKUP(A1267,EMPRESAS!$A$1:$B$245,2,0)</f>
        <v>#N/A</v>
      </c>
      <c r="C1267" s="2" t="e">
        <f>VLOOKUP(A1267,EMPRESAS!$A$1:$C$245,3,0)</f>
        <v>#N/A</v>
      </c>
      <c r="D1267" s="2"/>
      <c r="E1267" s="2"/>
      <c r="F1267" s="2"/>
      <c r="G1267" s="2"/>
      <c r="H1267" s="2"/>
      <c r="I1267" s="70" t="e">
        <f>VLOOKUP(A1267,EMPRESAS!$A$1:$I$245,9,0)</f>
        <v>#N/A</v>
      </c>
      <c r="J1267" s="2"/>
      <c r="K1267" s="71" t="e">
        <f>VLOOKUP(J1267,AUXILIAR_TIPO_ASEGURADORA!$A$2:$B$19,2,0)</f>
        <v>#N/A</v>
      </c>
      <c r="L1267" s="2"/>
      <c r="M1267" s="2"/>
      <c r="N1267" s="2"/>
      <c r="O1267" s="2"/>
      <c r="P1267" s="2"/>
      <c r="Q1267" s="2"/>
    </row>
    <row r="1268" spans="1:17">
      <c r="A1268" s="2"/>
      <c r="B1268" s="30" t="e">
        <f>VLOOKUP(A1268,EMPRESAS!$A$1:$B$245,2,0)</f>
        <v>#N/A</v>
      </c>
      <c r="C1268" s="2" t="e">
        <f>VLOOKUP(A1268,EMPRESAS!$A$1:$C$245,3,0)</f>
        <v>#N/A</v>
      </c>
      <c r="D1268" s="2"/>
      <c r="E1268" s="2"/>
      <c r="F1268" s="2"/>
      <c r="G1268" s="2"/>
      <c r="H1268" s="2"/>
      <c r="I1268" s="70" t="e">
        <f>VLOOKUP(A1268,EMPRESAS!$A$1:$I$245,9,0)</f>
        <v>#N/A</v>
      </c>
      <c r="J1268" s="2"/>
      <c r="K1268" s="71" t="e">
        <f>VLOOKUP(J1268,AUXILIAR_TIPO_ASEGURADORA!$A$2:$B$19,2,0)</f>
        <v>#N/A</v>
      </c>
      <c r="L1268" s="2"/>
      <c r="M1268" s="2"/>
      <c r="N1268" s="2"/>
      <c r="O1268" s="2"/>
      <c r="P1268" s="2"/>
      <c r="Q1268" s="2"/>
    </row>
    <row r="1269" spans="1:17">
      <c r="A1269" s="2"/>
      <c r="B1269" s="30" t="e">
        <f>VLOOKUP(A1269,EMPRESAS!$A$1:$B$245,2,0)</f>
        <v>#N/A</v>
      </c>
      <c r="C1269" s="2" t="e">
        <f>VLOOKUP(A1269,EMPRESAS!$A$1:$C$245,3,0)</f>
        <v>#N/A</v>
      </c>
      <c r="D1269" s="2"/>
      <c r="E1269" s="2"/>
      <c r="F1269" s="2"/>
      <c r="G1269" s="2"/>
      <c r="H1269" s="2"/>
      <c r="I1269" s="70" t="e">
        <f>VLOOKUP(A1269,EMPRESAS!$A$1:$I$245,9,0)</f>
        <v>#N/A</v>
      </c>
      <c r="J1269" s="2"/>
      <c r="K1269" s="71" t="e">
        <f>VLOOKUP(J1269,AUXILIAR_TIPO_ASEGURADORA!$A$2:$B$19,2,0)</f>
        <v>#N/A</v>
      </c>
      <c r="L1269" s="2"/>
      <c r="M1269" s="2"/>
      <c r="N1269" s="2"/>
      <c r="O1269" s="2"/>
      <c r="P1269" s="2"/>
      <c r="Q1269" s="2"/>
    </row>
    <row r="1270" spans="1:17">
      <c r="A1270" s="2"/>
      <c r="B1270" s="30" t="e">
        <f>VLOOKUP(A1270,EMPRESAS!$A$1:$B$245,2,0)</f>
        <v>#N/A</v>
      </c>
      <c r="C1270" s="2" t="e">
        <f>VLOOKUP(A1270,EMPRESAS!$A$1:$C$245,3,0)</f>
        <v>#N/A</v>
      </c>
      <c r="D1270" s="2"/>
      <c r="E1270" s="2"/>
      <c r="F1270" s="2"/>
      <c r="G1270" s="2"/>
      <c r="H1270" s="2"/>
      <c r="I1270" s="70" t="e">
        <f>VLOOKUP(A1270,EMPRESAS!$A$1:$I$245,9,0)</f>
        <v>#N/A</v>
      </c>
      <c r="J1270" s="2"/>
      <c r="K1270" s="71" t="e">
        <f>VLOOKUP(J1270,AUXILIAR_TIPO_ASEGURADORA!$A$2:$B$19,2,0)</f>
        <v>#N/A</v>
      </c>
      <c r="L1270" s="2"/>
      <c r="M1270" s="2"/>
      <c r="N1270" s="2"/>
      <c r="O1270" s="2"/>
      <c r="P1270" s="2"/>
      <c r="Q1270" s="2"/>
    </row>
    <row r="1271" spans="1:17">
      <c r="A1271" s="2"/>
      <c r="B1271" s="30" t="e">
        <f>VLOOKUP(A1271,EMPRESAS!$A$1:$B$245,2,0)</f>
        <v>#N/A</v>
      </c>
      <c r="C1271" s="2" t="e">
        <f>VLOOKUP(A1271,EMPRESAS!$A$1:$C$245,3,0)</f>
        <v>#N/A</v>
      </c>
      <c r="D1271" s="2"/>
      <c r="E1271" s="2"/>
      <c r="F1271" s="2"/>
      <c r="G1271" s="2"/>
      <c r="H1271" s="2"/>
      <c r="I1271" s="70" t="e">
        <f>VLOOKUP(A1271,EMPRESAS!$A$1:$I$245,9,0)</f>
        <v>#N/A</v>
      </c>
      <c r="J1271" s="2"/>
      <c r="K1271" s="71" t="e">
        <f>VLOOKUP(J1271,AUXILIAR_TIPO_ASEGURADORA!$A$2:$B$19,2,0)</f>
        <v>#N/A</v>
      </c>
      <c r="L1271" s="2"/>
      <c r="M1271" s="2"/>
      <c r="N1271" s="2"/>
      <c r="O1271" s="2"/>
      <c r="P1271" s="2"/>
      <c r="Q1271" s="2"/>
    </row>
    <row r="1272" spans="1:17">
      <c r="A1272" s="2"/>
      <c r="B1272" s="30" t="e">
        <f>VLOOKUP(A1272,EMPRESAS!$A$1:$B$245,2,0)</f>
        <v>#N/A</v>
      </c>
      <c r="C1272" s="2" t="e">
        <f>VLOOKUP(A1272,EMPRESAS!$A$1:$C$245,3,0)</f>
        <v>#N/A</v>
      </c>
      <c r="D1272" s="2"/>
      <c r="E1272" s="2"/>
      <c r="F1272" s="2"/>
      <c r="G1272" s="2"/>
      <c r="H1272" s="2"/>
      <c r="I1272" s="70" t="e">
        <f>VLOOKUP(A1272,EMPRESAS!$A$1:$I$245,9,0)</f>
        <v>#N/A</v>
      </c>
      <c r="J1272" s="2"/>
      <c r="K1272" s="71" t="e">
        <f>VLOOKUP(J1272,AUXILIAR_TIPO_ASEGURADORA!$A$2:$B$19,2,0)</f>
        <v>#N/A</v>
      </c>
      <c r="L1272" s="2"/>
      <c r="M1272" s="2"/>
      <c r="N1272" s="2"/>
      <c r="O1272" s="2"/>
      <c r="P1272" s="2"/>
      <c r="Q1272" s="2"/>
    </row>
    <row r="1273" spans="1:17">
      <c r="A1273" s="2"/>
      <c r="B1273" s="30" t="e">
        <f>VLOOKUP(A1273,EMPRESAS!$A$1:$B$245,2,0)</f>
        <v>#N/A</v>
      </c>
      <c r="C1273" s="2" t="e">
        <f>VLOOKUP(A1273,EMPRESAS!$A$1:$C$245,3,0)</f>
        <v>#N/A</v>
      </c>
      <c r="D1273" s="2"/>
      <c r="E1273" s="2"/>
      <c r="F1273" s="2"/>
      <c r="G1273" s="2"/>
      <c r="H1273" s="2"/>
      <c r="I1273" s="70" t="e">
        <f>VLOOKUP(A1273,EMPRESAS!$A$1:$I$245,9,0)</f>
        <v>#N/A</v>
      </c>
      <c r="J1273" s="2"/>
      <c r="K1273" s="71" t="e">
        <f>VLOOKUP(J1273,AUXILIAR_TIPO_ASEGURADORA!$A$2:$B$19,2,0)</f>
        <v>#N/A</v>
      </c>
      <c r="L1273" s="2"/>
      <c r="M1273" s="2"/>
      <c r="N1273" s="2"/>
      <c r="O1273" s="2"/>
      <c r="P1273" s="2"/>
      <c r="Q1273" s="2"/>
    </row>
    <row r="1274" spans="1:17">
      <c r="A1274" s="2"/>
      <c r="B1274" s="30" t="e">
        <f>VLOOKUP(A1274,EMPRESAS!$A$1:$B$245,2,0)</f>
        <v>#N/A</v>
      </c>
      <c r="C1274" s="2" t="e">
        <f>VLOOKUP(A1274,EMPRESAS!$A$1:$C$245,3,0)</f>
        <v>#N/A</v>
      </c>
      <c r="D1274" s="2"/>
      <c r="E1274" s="2"/>
      <c r="F1274" s="2"/>
      <c r="G1274" s="2"/>
      <c r="H1274" s="2"/>
      <c r="I1274" s="70" t="e">
        <f>VLOOKUP(A1274,EMPRESAS!$A$1:$I$245,9,0)</f>
        <v>#N/A</v>
      </c>
      <c r="J1274" s="2"/>
      <c r="K1274" s="71" t="e">
        <f>VLOOKUP(J1274,AUXILIAR_TIPO_ASEGURADORA!$A$2:$B$19,2,0)</f>
        <v>#N/A</v>
      </c>
      <c r="L1274" s="2"/>
      <c r="M1274" s="2"/>
      <c r="N1274" s="2"/>
      <c r="O1274" s="2"/>
      <c r="P1274" s="2"/>
      <c r="Q1274" s="2"/>
    </row>
    <row r="1275" spans="1:17">
      <c r="A1275" s="2"/>
      <c r="B1275" s="30" t="e">
        <f>VLOOKUP(A1275,EMPRESAS!$A$1:$B$245,2,0)</f>
        <v>#N/A</v>
      </c>
      <c r="C1275" s="2" t="e">
        <f>VLOOKUP(A1275,EMPRESAS!$A$1:$C$245,3,0)</f>
        <v>#N/A</v>
      </c>
      <c r="D1275" s="2"/>
      <c r="E1275" s="2"/>
      <c r="F1275" s="2"/>
      <c r="G1275" s="2"/>
      <c r="H1275" s="2"/>
      <c r="I1275" s="70" t="e">
        <f>VLOOKUP(A1275,EMPRESAS!$A$1:$I$245,9,0)</f>
        <v>#N/A</v>
      </c>
      <c r="J1275" s="2"/>
      <c r="K1275" s="71" t="e">
        <f>VLOOKUP(J1275,AUXILIAR_TIPO_ASEGURADORA!$A$2:$B$19,2,0)</f>
        <v>#N/A</v>
      </c>
      <c r="L1275" s="2"/>
      <c r="M1275" s="2"/>
      <c r="N1275" s="2"/>
      <c r="O1275" s="2"/>
      <c r="P1275" s="2"/>
      <c r="Q1275" s="2"/>
    </row>
    <row r="1276" spans="1:17">
      <c r="A1276" s="2"/>
      <c r="B1276" s="30" t="e">
        <f>VLOOKUP(A1276,EMPRESAS!$A$1:$B$245,2,0)</f>
        <v>#N/A</v>
      </c>
      <c r="C1276" s="2" t="e">
        <f>VLOOKUP(A1276,EMPRESAS!$A$1:$C$245,3,0)</f>
        <v>#N/A</v>
      </c>
      <c r="D1276" s="2"/>
      <c r="E1276" s="2"/>
      <c r="F1276" s="2"/>
      <c r="G1276" s="2"/>
      <c r="H1276" s="2"/>
      <c r="I1276" s="70" t="e">
        <f>VLOOKUP(A1276,EMPRESAS!$A$1:$I$245,9,0)</f>
        <v>#N/A</v>
      </c>
      <c r="J1276" s="2"/>
      <c r="K1276" s="71" t="e">
        <f>VLOOKUP(J1276,AUXILIAR_TIPO_ASEGURADORA!$A$2:$B$19,2,0)</f>
        <v>#N/A</v>
      </c>
      <c r="L1276" s="2"/>
      <c r="M1276" s="2"/>
      <c r="N1276" s="2"/>
      <c r="O1276" s="2"/>
      <c r="P1276" s="2"/>
      <c r="Q1276" s="2"/>
    </row>
    <row r="1277" spans="1:17">
      <c r="A1277" s="2"/>
      <c r="B1277" s="30" t="e">
        <f>VLOOKUP(A1277,EMPRESAS!$A$1:$B$245,2,0)</f>
        <v>#N/A</v>
      </c>
      <c r="C1277" s="2" t="e">
        <f>VLOOKUP(A1277,EMPRESAS!$A$1:$C$245,3,0)</f>
        <v>#N/A</v>
      </c>
      <c r="D1277" s="2"/>
      <c r="E1277" s="2"/>
      <c r="F1277" s="2"/>
      <c r="G1277" s="2"/>
      <c r="H1277" s="2"/>
      <c r="I1277" s="70" t="e">
        <f>VLOOKUP(A1277,EMPRESAS!$A$1:$I$245,9,0)</f>
        <v>#N/A</v>
      </c>
      <c r="J1277" s="2"/>
      <c r="K1277" s="71" t="e">
        <f>VLOOKUP(J1277,AUXILIAR_TIPO_ASEGURADORA!$A$2:$B$19,2,0)</f>
        <v>#N/A</v>
      </c>
      <c r="L1277" s="2"/>
      <c r="M1277" s="2"/>
      <c r="N1277" s="2"/>
      <c r="O1277" s="2"/>
      <c r="P1277" s="2"/>
      <c r="Q1277" s="2"/>
    </row>
    <row r="1278" spans="1:17">
      <c r="A1278" s="2"/>
      <c r="B1278" s="30" t="e">
        <f>VLOOKUP(A1278,EMPRESAS!$A$1:$B$245,2,0)</f>
        <v>#N/A</v>
      </c>
      <c r="C1278" s="2" t="e">
        <f>VLOOKUP(A1278,EMPRESAS!$A$1:$C$245,3,0)</f>
        <v>#N/A</v>
      </c>
      <c r="D1278" s="2"/>
      <c r="E1278" s="2"/>
      <c r="F1278" s="2"/>
      <c r="G1278" s="2"/>
      <c r="H1278" s="2"/>
      <c r="I1278" s="70" t="e">
        <f>VLOOKUP(A1278,EMPRESAS!$A$1:$I$245,9,0)</f>
        <v>#N/A</v>
      </c>
      <c r="J1278" s="2"/>
      <c r="K1278" s="71" t="e">
        <f>VLOOKUP(J1278,AUXILIAR_TIPO_ASEGURADORA!$A$2:$B$19,2,0)</f>
        <v>#N/A</v>
      </c>
      <c r="L1278" s="2"/>
      <c r="M1278" s="2"/>
      <c r="N1278" s="2"/>
      <c r="O1278" s="2"/>
      <c r="P1278" s="2"/>
      <c r="Q1278" s="2"/>
    </row>
    <row r="1279" spans="1:17">
      <c r="A1279" s="2"/>
      <c r="B1279" s="30" t="e">
        <f>VLOOKUP(A1279,EMPRESAS!$A$1:$B$245,2,0)</f>
        <v>#N/A</v>
      </c>
      <c r="C1279" s="2" t="e">
        <f>VLOOKUP(A1279,EMPRESAS!$A$1:$C$245,3,0)</f>
        <v>#N/A</v>
      </c>
      <c r="D1279" s="2"/>
      <c r="E1279" s="2"/>
      <c r="F1279" s="2"/>
      <c r="G1279" s="2"/>
      <c r="H1279" s="2"/>
      <c r="I1279" s="70" t="e">
        <f>VLOOKUP(A1279,EMPRESAS!$A$1:$I$245,9,0)</f>
        <v>#N/A</v>
      </c>
      <c r="J1279" s="2"/>
      <c r="K1279" s="71" t="e">
        <f>VLOOKUP(J1279,AUXILIAR_TIPO_ASEGURADORA!$A$2:$B$19,2,0)</f>
        <v>#N/A</v>
      </c>
      <c r="L1279" s="2"/>
      <c r="M1279" s="2"/>
      <c r="N1279" s="2"/>
      <c r="O1279" s="2"/>
      <c r="P1279" s="2"/>
      <c r="Q1279" s="2"/>
    </row>
    <row r="1280" spans="1:17">
      <c r="A1280" s="2"/>
      <c r="B1280" s="30" t="e">
        <f>VLOOKUP(A1280,EMPRESAS!$A$1:$B$245,2,0)</f>
        <v>#N/A</v>
      </c>
      <c r="C1280" s="2" t="e">
        <f>VLOOKUP(A1280,EMPRESAS!$A$1:$C$245,3,0)</f>
        <v>#N/A</v>
      </c>
      <c r="D1280" s="2"/>
      <c r="E1280" s="2"/>
      <c r="F1280" s="2"/>
      <c r="G1280" s="2"/>
      <c r="H1280" s="2"/>
      <c r="I1280" s="70" t="e">
        <f>VLOOKUP(A1280,EMPRESAS!$A$1:$I$245,9,0)</f>
        <v>#N/A</v>
      </c>
      <c r="J1280" s="2"/>
      <c r="K1280" s="71" t="e">
        <f>VLOOKUP(J1280,AUXILIAR_TIPO_ASEGURADORA!$A$2:$B$19,2,0)</f>
        <v>#N/A</v>
      </c>
      <c r="L1280" s="2"/>
      <c r="M1280" s="2"/>
      <c r="N1280" s="2"/>
      <c r="O1280" s="2"/>
      <c r="P1280" s="2"/>
      <c r="Q1280" s="2"/>
    </row>
    <row r="1281" spans="1:17">
      <c r="A1281" s="2"/>
      <c r="B1281" s="30" t="e">
        <f>VLOOKUP(A1281,EMPRESAS!$A$1:$B$245,2,0)</f>
        <v>#N/A</v>
      </c>
      <c r="C1281" s="2" t="e">
        <f>VLOOKUP(A1281,EMPRESAS!$A$1:$C$245,3,0)</f>
        <v>#N/A</v>
      </c>
      <c r="D1281" s="2"/>
      <c r="E1281" s="2"/>
      <c r="F1281" s="2"/>
      <c r="G1281" s="2"/>
      <c r="H1281" s="2"/>
      <c r="I1281" s="70" t="e">
        <f>VLOOKUP(A1281,EMPRESAS!$A$1:$I$245,9,0)</f>
        <v>#N/A</v>
      </c>
      <c r="J1281" s="2"/>
      <c r="K1281" s="71" t="e">
        <f>VLOOKUP(J1281,AUXILIAR_TIPO_ASEGURADORA!$A$2:$B$19,2,0)</f>
        <v>#N/A</v>
      </c>
      <c r="L1281" s="2"/>
      <c r="M1281" s="2"/>
      <c r="N1281" s="2"/>
      <c r="O1281" s="2"/>
      <c r="P1281" s="2"/>
      <c r="Q1281" s="2"/>
    </row>
    <row r="1282" spans="1:17">
      <c r="A1282" s="2"/>
      <c r="B1282" s="30" t="e">
        <f>VLOOKUP(A1282,EMPRESAS!$A$1:$B$245,2,0)</f>
        <v>#N/A</v>
      </c>
      <c r="C1282" s="2" t="e">
        <f>VLOOKUP(A1282,EMPRESAS!$A$1:$C$245,3,0)</f>
        <v>#N/A</v>
      </c>
      <c r="D1282" s="2"/>
      <c r="E1282" s="2"/>
      <c r="F1282" s="2"/>
      <c r="G1282" s="2"/>
      <c r="H1282" s="2"/>
      <c r="I1282" s="70" t="e">
        <f>VLOOKUP(A1282,EMPRESAS!$A$1:$I$245,9,0)</f>
        <v>#N/A</v>
      </c>
      <c r="J1282" s="2"/>
      <c r="K1282" s="71" t="e">
        <f>VLOOKUP(J1282,AUXILIAR_TIPO_ASEGURADORA!$A$2:$B$19,2,0)</f>
        <v>#N/A</v>
      </c>
      <c r="L1282" s="2"/>
      <c r="M1282" s="2"/>
      <c r="N1282" s="2"/>
      <c r="O1282" s="2"/>
      <c r="P1282" s="2"/>
      <c r="Q1282" s="2"/>
    </row>
    <row r="1283" spans="1:17">
      <c r="A1283" s="2"/>
      <c r="B1283" s="30" t="e">
        <f>VLOOKUP(A1283,EMPRESAS!$A$1:$B$245,2,0)</f>
        <v>#N/A</v>
      </c>
      <c r="C1283" s="2" t="e">
        <f>VLOOKUP(A1283,EMPRESAS!$A$1:$C$245,3,0)</f>
        <v>#N/A</v>
      </c>
      <c r="D1283" s="2"/>
      <c r="E1283" s="2"/>
      <c r="F1283" s="2"/>
      <c r="G1283" s="2"/>
      <c r="H1283" s="2"/>
      <c r="I1283" s="70" t="e">
        <f>VLOOKUP(A1283,EMPRESAS!$A$1:$I$245,9,0)</f>
        <v>#N/A</v>
      </c>
      <c r="J1283" s="2"/>
      <c r="K1283" s="71" t="e">
        <f>VLOOKUP(J1283,AUXILIAR_TIPO_ASEGURADORA!$A$2:$B$19,2,0)</f>
        <v>#N/A</v>
      </c>
      <c r="L1283" s="2"/>
      <c r="M1283" s="2"/>
      <c r="N1283" s="2"/>
      <c r="O1283" s="2"/>
      <c r="P1283" s="2"/>
      <c r="Q1283" s="2"/>
    </row>
    <row r="1284" spans="1:17">
      <c r="A1284" s="2"/>
      <c r="B1284" s="30" t="e">
        <f>VLOOKUP(A1284,EMPRESAS!$A$1:$B$245,2,0)</f>
        <v>#N/A</v>
      </c>
      <c r="C1284" s="2" t="e">
        <f>VLOOKUP(A1284,EMPRESAS!$A$1:$C$245,3,0)</f>
        <v>#N/A</v>
      </c>
      <c r="D1284" s="2"/>
      <c r="E1284" s="2"/>
      <c r="F1284" s="2"/>
      <c r="G1284" s="2"/>
      <c r="H1284" s="2"/>
      <c r="I1284" s="70" t="e">
        <f>VLOOKUP(A1284,EMPRESAS!$A$1:$I$245,9,0)</f>
        <v>#N/A</v>
      </c>
      <c r="J1284" s="2"/>
      <c r="K1284" s="71" t="e">
        <f>VLOOKUP(J1284,AUXILIAR_TIPO_ASEGURADORA!$A$2:$B$19,2,0)</f>
        <v>#N/A</v>
      </c>
      <c r="L1284" s="2"/>
      <c r="M1284" s="2"/>
      <c r="N1284" s="2"/>
      <c r="O1284" s="2"/>
      <c r="P1284" s="2"/>
      <c r="Q1284" s="2"/>
    </row>
    <row r="1285" spans="1:17">
      <c r="A1285" s="2"/>
      <c r="B1285" s="30" t="e">
        <f>VLOOKUP(A1285,EMPRESAS!$A$1:$B$245,2,0)</f>
        <v>#N/A</v>
      </c>
      <c r="C1285" s="2" t="e">
        <f>VLOOKUP(A1285,EMPRESAS!$A$1:$C$245,3,0)</f>
        <v>#N/A</v>
      </c>
      <c r="D1285" s="2"/>
      <c r="E1285" s="2"/>
      <c r="F1285" s="2"/>
      <c r="G1285" s="2"/>
      <c r="H1285" s="2"/>
      <c r="I1285" s="70" t="e">
        <f>VLOOKUP(A1285,EMPRESAS!$A$1:$I$245,9,0)</f>
        <v>#N/A</v>
      </c>
      <c r="J1285" s="2"/>
      <c r="K1285" s="71" t="e">
        <f>VLOOKUP(J1285,AUXILIAR_TIPO_ASEGURADORA!$A$2:$B$19,2,0)</f>
        <v>#N/A</v>
      </c>
      <c r="L1285" s="2"/>
      <c r="M1285" s="2"/>
      <c r="N1285" s="2"/>
      <c r="O1285" s="2"/>
      <c r="P1285" s="2"/>
      <c r="Q1285" s="2"/>
    </row>
    <row r="1286" spans="1:17">
      <c r="A1286" s="2"/>
      <c r="B1286" s="30" t="e">
        <f>VLOOKUP(A1286,EMPRESAS!$A$1:$B$245,2,0)</f>
        <v>#N/A</v>
      </c>
      <c r="C1286" s="2" t="e">
        <f>VLOOKUP(A1286,EMPRESAS!$A$1:$C$245,3,0)</f>
        <v>#N/A</v>
      </c>
      <c r="D1286" s="2"/>
      <c r="E1286" s="2"/>
      <c r="F1286" s="2"/>
      <c r="G1286" s="2"/>
      <c r="H1286" s="2"/>
      <c r="I1286" s="70" t="e">
        <f>VLOOKUP(A1286,EMPRESAS!$A$1:$I$245,9,0)</f>
        <v>#N/A</v>
      </c>
      <c r="J1286" s="2"/>
      <c r="K1286" s="71" t="e">
        <f>VLOOKUP(J1286,AUXILIAR_TIPO_ASEGURADORA!$A$2:$B$19,2,0)</f>
        <v>#N/A</v>
      </c>
      <c r="L1286" s="2"/>
      <c r="M1286" s="2"/>
      <c r="N1286" s="2"/>
      <c r="O1286" s="2"/>
      <c r="P1286" s="2"/>
      <c r="Q1286" s="2"/>
    </row>
    <row r="1287" spans="1:17">
      <c r="A1287" s="2"/>
      <c r="B1287" s="30" t="e">
        <f>VLOOKUP(A1287,EMPRESAS!$A$1:$B$245,2,0)</f>
        <v>#N/A</v>
      </c>
      <c r="C1287" s="2" t="e">
        <f>VLOOKUP(A1287,EMPRESAS!$A$1:$C$245,3,0)</f>
        <v>#N/A</v>
      </c>
      <c r="D1287" s="2"/>
      <c r="E1287" s="2"/>
      <c r="F1287" s="2"/>
      <c r="G1287" s="2"/>
      <c r="H1287" s="2"/>
      <c r="I1287" s="70" t="e">
        <f>VLOOKUP(A1287,EMPRESAS!$A$1:$I$245,9,0)</f>
        <v>#N/A</v>
      </c>
      <c r="J1287" s="2"/>
      <c r="K1287" s="71" t="e">
        <f>VLOOKUP(J1287,AUXILIAR_TIPO_ASEGURADORA!$A$2:$B$19,2,0)</f>
        <v>#N/A</v>
      </c>
      <c r="L1287" s="2"/>
      <c r="M1287" s="2"/>
      <c r="N1287" s="2"/>
      <c r="O1287" s="2"/>
      <c r="P1287" s="2"/>
      <c r="Q1287" s="2"/>
    </row>
    <row r="1288" spans="1:17">
      <c r="A1288" s="2"/>
      <c r="B1288" s="30" t="e">
        <f>VLOOKUP(A1288,EMPRESAS!$A$1:$B$245,2,0)</f>
        <v>#N/A</v>
      </c>
      <c r="C1288" s="2" t="e">
        <f>VLOOKUP(A1288,EMPRESAS!$A$1:$C$245,3,0)</f>
        <v>#N/A</v>
      </c>
      <c r="D1288" s="2"/>
      <c r="E1288" s="2"/>
      <c r="F1288" s="2"/>
      <c r="G1288" s="2"/>
      <c r="H1288" s="2"/>
      <c r="I1288" s="70" t="e">
        <f>VLOOKUP(A1288,EMPRESAS!$A$1:$I$245,9,0)</f>
        <v>#N/A</v>
      </c>
      <c r="J1288" s="2"/>
      <c r="K1288" s="71" t="e">
        <f>VLOOKUP(J1288,AUXILIAR_TIPO_ASEGURADORA!$A$2:$B$19,2,0)</f>
        <v>#N/A</v>
      </c>
      <c r="L1288" s="2"/>
      <c r="M1288" s="2"/>
      <c r="N1288" s="2"/>
      <c r="O1288" s="2"/>
      <c r="P1288" s="2"/>
      <c r="Q1288" s="2"/>
    </row>
    <row r="1289" spans="1:17">
      <c r="A1289" s="2"/>
      <c r="B1289" s="30" t="e">
        <f>VLOOKUP(A1289,EMPRESAS!$A$1:$B$245,2,0)</f>
        <v>#N/A</v>
      </c>
      <c r="C1289" s="2" t="e">
        <f>VLOOKUP(A1289,EMPRESAS!$A$1:$C$245,3,0)</f>
        <v>#N/A</v>
      </c>
      <c r="D1289" s="2"/>
      <c r="E1289" s="2"/>
      <c r="F1289" s="2"/>
      <c r="G1289" s="2"/>
      <c r="H1289" s="2"/>
      <c r="I1289" s="70" t="e">
        <f>VLOOKUP(A1289,EMPRESAS!$A$1:$I$245,9,0)</f>
        <v>#N/A</v>
      </c>
      <c r="J1289" s="2"/>
      <c r="K1289" s="71" t="e">
        <f>VLOOKUP(J1289,AUXILIAR_TIPO_ASEGURADORA!$A$2:$B$19,2,0)</f>
        <v>#N/A</v>
      </c>
      <c r="L1289" s="2"/>
      <c r="M1289" s="2"/>
      <c r="N1289" s="2"/>
      <c r="O1289" s="2"/>
      <c r="P1289" s="2"/>
      <c r="Q1289" s="2"/>
    </row>
    <row r="1290" spans="1:17">
      <c r="A1290" s="2"/>
      <c r="B1290" s="30" t="e">
        <f>VLOOKUP(A1290,EMPRESAS!$A$1:$B$245,2,0)</f>
        <v>#N/A</v>
      </c>
      <c r="C1290" s="2" t="e">
        <f>VLOOKUP(A1290,EMPRESAS!$A$1:$C$245,3,0)</f>
        <v>#N/A</v>
      </c>
      <c r="D1290" s="2"/>
      <c r="E1290" s="2"/>
      <c r="F1290" s="2"/>
      <c r="G1290" s="2"/>
      <c r="H1290" s="2"/>
      <c r="I1290" s="70" t="e">
        <f>VLOOKUP(A1290,EMPRESAS!$A$1:$I$245,9,0)</f>
        <v>#N/A</v>
      </c>
      <c r="J1290" s="2"/>
      <c r="K1290" s="71" t="e">
        <f>VLOOKUP(J1290,AUXILIAR_TIPO_ASEGURADORA!$A$2:$B$19,2,0)</f>
        <v>#N/A</v>
      </c>
      <c r="L1290" s="2"/>
      <c r="M1290" s="2"/>
      <c r="N1290" s="2"/>
      <c r="O1290" s="2"/>
      <c r="P1290" s="2"/>
      <c r="Q1290" s="2"/>
    </row>
    <row r="1291" spans="1:17">
      <c r="A1291" s="2"/>
      <c r="B1291" s="30" t="e">
        <f>VLOOKUP(A1291,EMPRESAS!$A$1:$B$245,2,0)</f>
        <v>#N/A</v>
      </c>
      <c r="C1291" s="2" t="e">
        <f>VLOOKUP(A1291,EMPRESAS!$A$1:$C$245,3,0)</f>
        <v>#N/A</v>
      </c>
      <c r="D1291" s="2"/>
      <c r="E1291" s="2"/>
      <c r="F1291" s="2"/>
      <c r="G1291" s="2"/>
      <c r="H1291" s="2"/>
      <c r="I1291" s="70" t="e">
        <f>VLOOKUP(A1291,EMPRESAS!$A$1:$I$245,9,0)</f>
        <v>#N/A</v>
      </c>
      <c r="J1291" s="2"/>
      <c r="K1291" s="71" t="e">
        <f>VLOOKUP(J1291,AUXILIAR_TIPO_ASEGURADORA!$A$2:$B$19,2,0)</f>
        <v>#N/A</v>
      </c>
      <c r="L1291" s="2"/>
      <c r="M1291" s="2"/>
      <c r="N1291" s="2"/>
      <c r="O1291" s="2"/>
      <c r="P1291" s="2"/>
      <c r="Q1291" s="2"/>
    </row>
    <row r="1292" spans="1:17">
      <c r="A1292" s="2"/>
      <c r="B1292" s="30" t="e">
        <f>VLOOKUP(A1292,EMPRESAS!$A$1:$B$245,2,0)</f>
        <v>#N/A</v>
      </c>
      <c r="C1292" s="2" t="e">
        <f>VLOOKUP(A1292,EMPRESAS!$A$1:$C$245,3,0)</f>
        <v>#N/A</v>
      </c>
      <c r="D1292" s="2"/>
      <c r="E1292" s="2"/>
      <c r="F1292" s="2"/>
      <c r="G1292" s="2"/>
      <c r="H1292" s="2"/>
      <c r="I1292" s="70" t="e">
        <f>VLOOKUP(A1292,EMPRESAS!$A$1:$I$245,9,0)</f>
        <v>#N/A</v>
      </c>
      <c r="J1292" s="2"/>
      <c r="K1292" s="71" t="e">
        <f>VLOOKUP(J1292,AUXILIAR_TIPO_ASEGURADORA!$A$2:$B$19,2,0)</f>
        <v>#N/A</v>
      </c>
      <c r="L1292" s="2"/>
      <c r="M1292" s="2"/>
      <c r="N1292" s="2"/>
      <c r="O1292" s="2"/>
      <c r="P1292" s="2"/>
      <c r="Q1292" s="2"/>
    </row>
    <row r="1293" spans="1:17">
      <c r="A1293" s="2"/>
      <c r="B1293" s="30" t="e">
        <f>VLOOKUP(A1293,EMPRESAS!$A$1:$B$245,2,0)</f>
        <v>#N/A</v>
      </c>
      <c r="C1293" s="2" t="e">
        <f>VLOOKUP(A1293,EMPRESAS!$A$1:$C$245,3,0)</f>
        <v>#N/A</v>
      </c>
      <c r="D1293" s="2"/>
      <c r="E1293" s="2"/>
      <c r="F1293" s="2"/>
      <c r="G1293" s="2"/>
      <c r="H1293" s="2"/>
      <c r="I1293" s="70" t="e">
        <f>VLOOKUP(A1293,EMPRESAS!$A$1:$I$245,9,0)</f>
        <v>#N/A</v>
      </c>
      <c r="J1293" s="2"/>
      <c r="K1293" s="71" t="e">
        <f>VLOOKUP(J1293,AUXILIAR_TIPO_ASEGURADORA!$A$2:$B$19,2,0)</f>
        <v>#N/A</v>
      </c>
      <c r="L1293" s="2"/>
      <c r="M1293" s="2"/>
      <c r="N1293" s="2"/>
      <c r="O1293" s="2"/>
      <c r="P1293" s="2"/>
      <c r="Q1293" s="2"/>
    </row>
    <row r="1294" spans="1:17">
      <c r="A1294" s="2"/>
      <c r="B1294" s="30" t="e">
        <f>VLOOKUP(A1294,EMPRESAS!$A$1:$B$245,2,0)</f>
        <v>#N/A</v>
      </c>
      <c r="C1294" s="2" t="e">
        <f>VLOOKUP(A1294,EMPRESAS!$A$1:$C$245,3,0)</f>
        <v>#N/A</v>
      </c>
      <c r="D1294" s="2"/>
      <c r="E1294" s="2"/>
      <c r="F1294" s="2"/>
      <c r="G1294" s="2"/>
      <c r="H1294" s="2"/>
      <c r="I1294" s="70" t="e">
        <f>VLOOKUP(A1294,EMPRESAS!$A$1:$I$245,9,0)</f>
        <v>#N/A</v>
      </c>
      <c r="J1294" s="2"/>
      <c r="K1294" s="71" t="e">
        <f>VLOOKUP(J1294,AUXILIAR_TIPO_ASEGURADORA!$A$2:$B$19,2,0)</f>
        <v>#N/A</v>
      </c>
      <c r="L1294" s="2"/>
      <c r="M1294" s="2"/>
      <c r="N1294" s="2"/>
      <c r="O1294" s="2"/>
      <c r="P1294" s="2"/>
      <c r="Q1294" s="2"/>
    </row>
    <row r="1295" spans="1:17">
      <c r="A1295" s="2"/>
      <c r="B1295" s="30" t="e">
        <f>VLOOKUP(A1295,EMPRESAS!$A$1:$B$245,2,0)</f>
        <v>#N/A</v>
      </c>
      <c r="C1295" s="2" t="e">
        <f>VLOOKUP(A1295,EMPRESAS!$A$1:$C$245,3,0)</f>
        <v>#N/A</v>
      </c>
      <c r="D1295" s="2"/>
      <c r="E1295" s="2"/>
      <c r="F1295" s="2"/>
      <c r="G1295" s="2"/>
      <c r="H1295" s="2"/>
      <c r="I1295" s="70" t="e">
        <f>VLOOKUP(A1295,EMPRESAS!$A$1:$I$245,9,0)</f>
        <v>#N/A</v>
      </c>
      <c r="J1295" s="2"/>
      <c r="K1295" s="71" t="e">
        <f>VLOOKUP(J1295,AUXILIAR_TIPO_ASEGURADORA!$A$2:$B$19,2,0)</f>
        <v>#N/A</v>
      </c>
      <c r="L1295" s="2"/>
      <c r="M1295" s="2"/>
      <c r="N1295" s="2"/>
      <c r="O1295" s="2"/>
      <c r="P1295" s="2"/>
      <c r="Q1295" s="2"/>
    </row>
    <row r="1296" spans="1:17">
      <c r="A1296" s="2"/>
      <c r="B1296" s="30" t="e">
        <f>VLOOKUP(A1296,EMPRESAS!$A$1:$B$245,2,0)</f>
        <v>#N/A</v>
      </c>
      <c r="C1296" s="2" t="e">
        <f>VLOOKUP(A1296,EMPRESAS!$A$1:$C$245,3,0)</f>
        <v>#N/A</v>
      </c>
      <c r="D1296" s="2"/>
      <c r="E1296" s="2"/>
      <c r="F1296" s="2"/>
      <c r="G1296" s="2"/>
      <c r="H1296" s="2"/>
      <c r="I1296" s="70" t="e">
        <f>VLOOKUP(A1296,EMPRESAS!$A$1:$I$245,9,0)</f>
        <v>#N/A</v>
      </c>
      <c r="J1296" s="2"/>
      <c r="K1296" s="71" t="e">
        <f>VLOOKUP(J1296,AUXILIAR_TIPO_ASEGURADORA!$A$2:$B$19,2,0)</f>
        <v>#N/A</v>
      </c>
      <c r="L1296" s="2"/>
      <c r="M1296" s="2"/>
      <c r="N1296" s="2"/>
      <c r="O1296" s="2"/>
      <c r="P1296" s="2"/>
      <c r="Q1296" s="2"/>
    </row>
    <row r="1297" spans="1:17">
      <c r="A1297" s="2"/>
      <c r="B1297" s="30" t="e">
        <f>VLOOKUP(A1297,EMPRESAS!$A$1:$B$245,2,0)</f>
        <v>#N/A</v>
      </c>
      <c r="C1297" s="2" t="e">
        <f>VLOOKUP(A1297,EMPRESAS!$A$1:$C$245,3,0)</f>
        <v>#N/A</v>
      </c>
      <c r="D1297" s="2"/>
      <c r="E1297" s="2"/>
      <c r="F1297" s="2"/>
      <c r="G1297" s="2"/>
      <c r="H1297" s="2"/>
      <c r="I1297" s="70" t="e">
        <f>VLOOKUP(A1297,EMPRESAS!$A$1:$I$245,9,0)</f>
        <v>#N/A</v>
      </c>
      <c r="J1297" s="2"/>
      <c r="K1297" s="71" t="e">
        <f>VLOOKUP(J1297,AUXILIAR_TIPO_ASEGURADORA!$A$2:$B$19,2,0)</f>
        <v>#N/A</v>
      </c>
      <c r="L1297" s="2"/>
      <c r="M1297" s="2"/>
      <c r="N1297" s="2"/>
      <c r="O1297" s="2"/>
      <c r="P1297" s="2"/>
      <c r="Q1297" s="2"/>
    </row>
    <row r="1298" spans="1:17">
      <c r="A1298" s="2"/>
      <c r="B1298" s="30" t="e">
        <f>VLOOKUP(A1298,EMPRESAS!$A$1:$B$245,2,0)</f>
        <v>#N/A</v>
      </c>
      <c r="C1298" s="2" t="e">
        <f>VLOOKUP(A1298,EMPRESAS!$A$1:$C$245,3,0)</f>
        <v>#N/A</v>
      </c>
      <c r="D1298" s="2"/>
      <c r="E1298" s="2"/>
      <c r="F1298" s="2"/>
      <c r="G1298" s="2"/>
      <c r="H1298" s="2"/>
      <c r="I1298" s="70" t="e">
        <f>VLOOKUP(A1298,EMPRESAS!$A$1:$I$245,9,0)</f>
        <v>#N/A</v>
      </c>
      <c r="J1298" s="2"/>
      <c r="K1298" s="71" t="e">
        <f>VLOOKUP(J1298,AUXILIAR_TIPO_ASEGURADORA!$A$2:$B$19,2,0)</f>
        <v>#N/A</v>
      </c>
      <c r="L1298" s="2"/>
      <c r="M1298" s="2"/>
      <c r="N1298" s="2"/>
      <c r="O1298" s="2"/>
      <c r="P1298" s="2"/>
      <c r="Q1298" s="2"/>
    </row>
    <row r="1299" spans="1:17">
      <c r="A1299" s="2"/>
      <c r="B1299" s="30" t="e">
        <f>VLOOKUP(A1299,EMPRESAS!$A$1:$B$245,2,0)</f>
        <v>#N/A</v>
      </c>
      <c r="C1299" s="2" t="e">
        <f>VLOOKUP(A1299,EMPRESAS!$A$1:$C$245,3,0)</f>
        <v>#N/A</v>
      </c>
      <c r="D1299" s="2"/>
      <c r="E1299" s="2"/>
      <c r="F1299" s="2"/>
      <c r="G1299" s="2"/>
      <c r="H1299" s="2"/>
      <c r="I1299" s="70" t="e">
        <f>VLOOKUP(A1299,EMPRESAS!$A$1:$I$245,9,0)</f>
        <v>#N/A</v>
      </c>
      <c r="J1299" s="2"/>
      <c r="K1299" s="71" t="e">
        <f>VLOOKUP(J1299,AUXILIAR_TIPO_ASEGURADORA!$A$2:$B$19,2,0)</f>
        <v>#N/A</v>
      </c>
      <c r="L1299" s="2"/>
      <c r="M1299" s="2"/>
      <c r="N1299" s="2"/>
      <c r="O1299" s="2"/>
      <c r="P1299" s="2"/>
      <c r="Q1299" s="2"/>
    </row>
    <row r="1300" spans="1:17">
      <c r="A1300" s="2"/>
      <c r="B1300" s="30" t="e">
        <f>VLOOKUP(A1300,EMPRESAS!$A$1:$B$245,2,0)</f>
        <v>#N/A</v>
      </c>
      <c r="C1300" s="2" t="e">
        <f>VLOOKUP(A1300,EMPRESAS!$A$1:$C$245,3,0)</f>
        <v>#N/A</v>
      </c>
      <c r="D1300" s="2"/>
      <c r="E1300" s="2"/>
      <c r="F1300" s="2"/>
      <c r="G1300" s="2"/>
      <c r="H1300" s="2"/>
      <c r="I1300" s="70" t="e">
        <f>VLOOKUP(A1300,EMPRESAS!$A$1:$I$245,9,0)</f>
        <v>#N/A</v>
      </c>
      <c r="J1300" s="2"/>
      <c r="K1300" s="71" t="e">
        <f>VLOOKUP(J1300,AUXILIAR_TIPO_ASEGURADORA!$A$2:$B$19,2,0)</f>
        <v>#N/A</v>
      </c>
      <c r="L1300" s="2"/>
      <c r="M1300" s="2"/>
      <c r="N1300" s="2"/>
      <c r="O1300" s="2"/>
      <c r="P1300" s="2"/>
      <c r="Q1300" s="2"/>
    </row>
    <row r="1301" spans="1:17">
      <c r="A1301" s="2"/>
      <c r="B1301" s="30" t="e">
        <f>VLOOKUP(A1301,EMPRESAS!$A$1:$B$245,2,0)</f>
        <v>#N/A</v>
      </c>
      <c r="C1301" s="2" t="e">
        <f>VLOOKUP(A1301,EMPRESAS!$A$1:$C$245,3,0)</f>
        <v>#N/A</v>
      </c>
      <c r="D1301" s="2"/>
      <c r="E1301" s="2"/>
      <c r="F1301" s="2"/>
      <c r="G1301" s="2"/>
      <c r="H1301" s="2"/>
      <c r="I1301" s="70" t="e">
        <f>VLOOKUP(A1301,EMPRESAS!$A$1:$I$245,9,0)</f>
        <v>#N/A</v>
      </c>
      <c r="J1301" s="2"/>
      <c r="K1301" s="71" t="e">
        <f>VLOOKUP(J1301,AUXILIAR_TIPO_ASEGURADORA!$A$2:$B$19,2,0)</f>
        <v>#N/A</v>
      </c>
      <c r="L1301" s="2"/>
      <c r="M1301" s="2"/>
      <c r="N1301" s="2"/>
      <c r="O1301" s="2"/>
      <c r="P1301" s="2"/>
      <c r="Q1301" s="2"/>
    </row>
    <row r="1302" spans="1:17">
      <c r="A1302" s="2"/>
      <c r="B1302" s="30" t="e">
        <f>VLOOKUP(A1302,EMPRESAS!$A$1:$B$245,2,0)</f>
        <v>#N/A</v>
      </c>
      <c r="C1302" s="2" t="e">
        <f>VLOOKUP(A1302,EMPRESAS!$A$1:$C$245,3,0)</f>
        <v>#N/A</v>
      </c>
      <c r="D1302" s="2"/>
      <c r="E1302" s="2"/>
      <c r="F1302" s="2"/>
      <c r="G1302" s="2"/>
      <c r="H1302" s="2"/>
      <c r="I1302" s="70" t="e">
        <f>VLOOKUP(A1302,EMPRESAS!$A$1:$I$245,9,0)</f>
        <v>#N/A</v>
      </c>
      <c r="J1302" s="2"/>
      <c r="K1302" s="71" t="e">
        <f>VLOOKUP(J1302,AUXILIAR_TIPO_ASEGURADORA!$A$2:$B$19,2,0)</f>
        <v>#N/A</v>
      </c>
      <c r="L1302" s="2"/>
      <c r="M1302" s="2"/>
      <c r="N1302" s="2"/>
      <c r="O1302" s="2"/>
      <c r="P1302" s="2"/>
      <c r="Q1302" s="2"/>
    </row>
    <row r="1303" spans="1:17">
      <c r="A1303" s="2"/>
      <c r="B1303" s="30" t="e">
        <f>VLOOKUP(A1303,EMPRESAS!$A$1:$B$245,2,0)</f>
        <v>#N/A</v>
      </c>
      <c r="C1303" s="2" t="e">
        <f>VLOOKUP(A1303,EMPRESAS!$A$1:$C$245,3,0)</f>
        <v>#N/A</v>
      </c>
      <c r="D1303" s="2"/>
      <c r="E1303" s="2"/>
      <c r="F1303" s="2"/>
      <c r="G1303" s="2"/>
      <c r="H1303" s="2"/>
      <c r="I1303" s="70" t="e">
        <f>VLOOKUP(A1303,EMPRESAS!$A$1:$I$245,9,0)</f>
        <v>#N/A</v>
      </c>
      <c r="J1303" s="2"/>
      <c r="K1303" s="71" t="e">
        <f>VLOOKUP(J1303,AUXILIAR_TIPO_ASEGURADORA!$A$2:$B$19,2,0)</f>
        <v>#N/A</v>
      </c>
      <c r="L1303" s="2"/>
      <c r="M1303" s="2"/>
      <c r="N1303" s="2"/>
      <c r="O1303" s="2"/>
      <c r="P1303" s="2"/>
      <c r="Q1303" s="2"/>
    </row>
    <row r="1304" spans="1:17">
      <c r="A1304" s="2"/>
      <c r="B1304" s="30" t="e">
        <f>VLOOKUP(A1304,EMPRESAS!$A$1:$B$245,2,0)</f>
        <v>#N/A</v>
      </c>
      <c r="C1304" s="2" t="e">
        <f>VLOOKUP(A1304,EMPRESAS!$A$1:$C$245,3,0)</f>
        <v>#N/A</v>
      </c>
      <c r="D1304" s="2"/>
      <c r="E1304" s="2"/>
      <c r="F1304" s="2"/>
      <c r="G1304" s="2"/>
      <c r="H1304" s="2"/>
      <c r="I1304" s="70" t="e">
        <f>VLOOKUP(A1304,EMPRESAS!$A$1:$I$245,9,0)</f>
        <v>#N/A</v>
      </c>
      <c r="J1304" s="2"/>
      <c r="K1304" s="71" t="e">
        <f>VLOOKUP(J1304,AUXILIAR_TIPO_ASEGURADORA!$A$2:$B$19,2,0)</f>
        <v>#N/A</v>
      </c>
      <c r="L1304" s="2"/>
      <c r="M1304" s="2"/>
      <c r="N1304" s="2"/>
      <c r="O1304" s="2"/>
      <c r="P1304" s="2"/>
      <c r="Q1304" s="2"/>
    </row>
    <row r="1305" spans="1:17">
      <c r="A1305" s="2"/>
      <c r="B1305" s="30" t="e">
        <f>VLOOKUP(A1305,EMPRESAS!$A$1:$B$245,2,0)</f>
        <v>#N/A</v>
      </c>
      <c r="C1305" s="2" t="e">
        <f>VLOOKUP(A1305,EMPRESAS!$A$1:$C$245,3,0)</f>
        <v>#N/A</v>
      </c>
      <c r="D1305" s="2"/>
      <c r="E1305" s="2"/>
      <c r="F1305" s="2"/>
      <c r="G1305" s="2"/>
      <c r="H1305" s="2"/>
      <c r="I1305" s="70" t="e">
        <f>VLOOKUP(A1305,EMPRESAS!$A$1:$I$245,9,0)</f>
        <v>#N/A</v>
      </c>
      <c r="J1305" s="2"/>
      <c r="K1305" s="71" t="e">
        <f>VLOOKUP(J1305,AUXILIAR_TIPO_ASEGURADORA!$A$2:$B$19,2,0)</f>
        <v>#N/A</v>
      </c>
      <c r="L1305" s="2"/>
      <c r="M1305" s="2"/>
      <c r="N1305" s="2"/>
      <c r="O1305" s="2"/>
      <c r="P1305" s="2"/>
      <c r="Q1305" s="2"/>
    </row>
    <row r="1306" spans="1:17">
      <c r="A1306" s="2"/>
      <c r="B1306" s="30" t="e">
        <f>VLOOKUP(A1306,EMPRESAS!$A$1:$B$245,2,0)</f>
        <v>#N/A</v>
      </c>
      <c r="C1306" s="2" t="e">
        <f>VLOOKUP(A1306,EMPRESAS!$A$1:$C$245,3,0)</f>
        <v>#N/A</v>
      </c>
      <c r="D1306" s="2"/>
      <c r="E1306" s="2"/>
      <c r="F1306" s="2"/>
      <c r="G1306" s="2"/>
      <c r="H1306" s="2"/>
      <c r="I1306" s="70" t="e">
        <f>VLOOKUP(A1306,EMPRESAS!$A$1:$I$245,9,0)</f>
        <v>#N/A</v>
      </c>
      <c r="J1306" s="2"/>
      <c r="K1306" s="71" t="e">
        <f>VLOOKUP(J1306,AUXILIAR_TIPO_ASEGURADORA!$A$2:$B$19,2,0)</f>
        <v>#N/A</v>
      </c>
      <c r="L1306" s="2"/>
      <c r="M1306" s="2"/>
      <c r="N1306" s="2"/>
      <c r="O1306" s="2"/>
      <c r="P1306" s="2"/>
      <c r="Q1306" s="2"/>
    </row>
    <row r="1307" spans="1:17">
      <c r="A1307" s="2"/>
      <c r="B1307" s="30" t="e">
        <f>VLOOKUP(A1307,EMPRESAS!$A$1:$B$245,2,0)</f>
        <v>#N/A</v>
      </c>
      <c r="C1307" s="2" t="e">
        <f>VLOOKUP(A1307,EMPRESAS!$A$1:$C$245,3,0)</f>
        <v>#N/A</v>
      </c>
      <c r="D1307" s="2"/>
      <c r="E1307" s="2"/>
      <c r="F1307" s="2"/>
      <c r="G1307" s="2"/>
      <c r="H1307" s="2"/>
      <c r="I1307" s="70" t="e">
        <f>VLOOKUP(A1307,EMPRESAS!$A$1:$I$245,9,0)</f>
        <v>#N/A</v>
      </c>
      <c r="J1307" s="2"/>
      <c r="K1307" s="71" t="e">
        <f>VLOOKUP(J1307,AUXILIAR_TIPO_ASEGURADORA!$A$2:$B$19,2,0)</f>
        <v>#N/A</v>
      </c>
      <c r="L1307" s="2"/>
      <c r="M1307" s="2"/>
      <c r="N1307" s="2"/>
      <c r="O1307" s="2"/>
      <c r="P1307" s="2"/>
      <c r="Q1307" s="2"/>
    </row>
    <row r="1308" spans="1:17">
      <c r="A1308" s="2"/>
      <c r="B1308" s="30" t="e">
        <f>VLOOKUP(A1308,EMPRESAS!$A$1:$B$245,2,0)</f>
        <v>#N/A</v>
      </c>
      <c r="C1308" s="2" t="e">
        <f>VLOOKUP(A1308,EMPRESAS!$A$1:$C$245,3,0)</f>
        <v>#N/A</v>
      </c>
      <c r="D1308" s="2"/>
      <c r="E1308" s="2"/>
      <c r="F1308" s="2"/>
      <c r="G1308" s="2"/>
      <c r="H1308" s="2"/>
      <c r="I1308" s="70" t="e">
        <f>VLOOKUP(A1308,EMPRESAS!$A$1:$I$245,9,0)</f>
        <v>#N/A</v>
      </c>
      <c r="J1308" s="2"/>
      <c r="K1308" s="71" t="e">
        <f>VLOOKUP(J1308,AUXILIAR_TIPO_ASEGURADORA!$A$2:$B$19,2,0)</f>
        <v>#N/A</v>
      </c>
      <c r="L1308" s="2"/>
      <c r="M1308" s="2"/>
      <c r="N1308" s="2"/>
      <c r="O1308" s="2"/>
      <c r="P1308" s="2"/>
      <c r="Q1308" s="2"/>
    </row>
    <row r="1309" spans="1:17">
      <c r="A1309" s="2"/>
      <c r="B1309" s="30" t="e">
        <f>VLOOKUP(A1309,EMPRESAS!$A$1:$B$245,2,0)</f>
        <v>#N/A</v>
      </c>
      <c r="C1309" s="2" t="e">
        <f>VLOOKUP(A1309,EMPRESAS!$A$1:$C$245,3,0)</f>
        <v>#N/A</v>
      </c>
      <c r="D1309" s="2"/>
      <c r="E1309" s="2"/>
      <c r="F1309" s="2"/>
      <c r="G1309" s="2"/>
      <c r="H1309" s="2"/>
      <c r="I1309" s="70" t="e">
        <f>VLOOKUP(A1309,EMPRESAS!$A$1:$I$245,9,0)</f>
        <v>#N/A</v>
      </c>
      <c r="J1309" s="2"/>
      <c r="K1309" s="71" t="e">
        <f>VLOOKUP(J1309,AUXILIAR_TIPO_ASEGURADORA!$A$2:$B$19,2,0)</f>
        <v>#N/A</v>
      </c>
      <c r="L1309" s="2"/>
      <c r="M1309" s="2"/>
      <c r="N1309" s="2"/>
      <c r="O1309" s="2"/>
      <c r="P1309" s="2"/>
      <c r="Q1309" s="2"/>
    </row>
    <row r="1310" spans="1:17">
      <c r="A1310" s="2"/>
      <c r="B1310" s="30" t="e">
        <f>VLOOKUP(A1310,EMPRESAS!$A$1:$B$245,2,0)</f>
        <v>#N/A</v>
      </c>
      <c r="C1310" s="2" t="e">
        <f>VLOOKUP(A1310,EMPRESAS!$A$1:$C$245,3,0)</f>
        <v>#N/A</v>
      </c>
      <c r="D1310" s="2"/>
      <c r="E1310" s="2"/>
      <c r="F1310" s="2"/>
      <c r="G1310" s="2"/>
      <c r="H1310" s="2"/>
      <c r="I1310" s="70" t="e">
        <f>VLOOKUP(A1310,EMPRESAS!$A$1:$I$245,9,0)</f>
        <v>#N/A</v>
      </c>
      <c r="J1310" s="2"/>
      <c r="K1310" s="71" t="e">
        <f>VLOOKUP(J1310,AUXILIAR_TIPO_ASEGURADORA!$A$2:$B$19,2,0)</f>
        <v>#N/A</v>
      </c>
      <c r="L1310" s="2"/>
      <c r="M1310" s="2"/>
      <c r="N1310" s="2"/>
      <c r="O1310" s="2"/>
      <c r="P1310" s="2"/>
      <c r="Q1310" s="2"/>
    </row>
    <row r="1311" spans="1:17">
      <c r="A1311" s="2"/>
      <c r="B1311" s="30" t="e">
        <f>VLOOKUP(A1311,EMPRESAS!$A$1:$B$245,2,0)</f>
        <v>#N/A</v>
      </c>
      <c r="C1311" s="2" t="e">
        <f>VLOOKUP(A1311,EMPRESAS!$A$1:$C$245,3,0)</f>
        <v>#N/A</v>
      </c>
      <c r="D1311" s="2"/>
      <c r="E1311" s="2"/>
      <c r="F1311" s="2"/>
      <c r="G1311" s="2"/>
      <c r="H1311" s="2"/>
      <c r="I1311" s="70" t="e">
        <f>VLOOKUP(A1311,EMPRESAS!$A$1:$I$245,9,0)</f>
        <v>#N/A</v>
      </c>
      <c r="J1311" s="2"/>
      <c r="K1311" s="71" t="e">
        <f>VLOOKUP(J1311,AUXILIAR_TIPO_ASEGURADORA!$A$2:$B$19,2,0)</f>
        <v>#N/A</v>
      </c>
      <c r="L1311" s="2"/>
      <c r="M1311" s="2"/>
      <c r="N1311" s="2"/>
      <c r="O1311" s="2"/>
      <c r="P1311" s="2"/>
      <c r="Q1311" s="2"/>
    </row>
    <row r="1312" spans="1:17">
      <c r="A1312" s="2"/>
      <c r="B1312" s="30" t="e">
        <f>VLOOKUP(A1312,EMPRESAS!$A$1:$B$245,2,0)</f>
        <v>#N/A</v>
      </c>
      <c r="C1312" s="2" t="e">
        <f>VLOOKUP(A1312,EMPRESAS!$A$1:$C$245,3,0)</f>
        <v>#N/A</v>
      </c>
      <c r="D1312" s="2"/>
      <c r="E1312" s="2"/>
      <c r="F1312" s="2"/>
      <c r="G1312" s="2"/>
      <c r="H1312" s="2"/>
      <c r="I1312" s="70" t="e">
        <f>VLOOKUP(A1312,EMPRESAS!$A$1:$I$245,9,0)</f>
        <v>#N/A</v>
      </c>
      <c r="J1312" s="2"/>
      <c r="K1312" s="71" t="e">
        <f>VLOOKUP(J1312,AUXILIAR_TIPO_ASEGURADORA!$A$2:$B$19,2,0)</f>
        <v>#N/A</v>
      </c>
      <c r="L1312" s="2"/>
      <c r="M1312" s="2"/>
      <c r="N1312" s="2"/>
      <c r="O1312" s="2"/>
      <c r="P1312" s="2"/>
      <c r="Q1312" s="2"/>
    </row>
    <row r="1313" spans="1:17">
      <c r="A1313" s="2"/>
      <c r="B1313" s="30" t="e">
        <f>VLOOKUP(A1313,EMPRESAS!$A$1:$B$245,2,0)</f>
        <v>#N/A</v>
      </c>
      <c r="C1313" s="2" t="e">
        <f>VLOOKUP(A1313,EMPRESAS!$A$1:$C$245,3,0)</f>
        <v>#N/A</v>
      </c>
      <c r="D1313" s="2"/>
      <c r="E1313" s="2"/>
      <c r="F1313" s="2"/>
      <c r="G1313" s="2"/>
      <c r="H1313" s="2"/>
      <c r="I1313" s="70" t="e">
        <f>VLOOKUP(A1313,EMPRESAS!$A$1:$I$245,9,0)</f>
        <v>#N/A</v>
      </c>
      <c r="J1313" s="2"/>
      <c r="K1313" s="71" t="e">
        <f>VLOOKUP(J1313,AUXILIAR_TIPO_ASEGURADORA!$A$2:$B$19,2,0)</f>
        <v>#N/A</v>
      </c>
      <c r="L1313" s="2"/>
      <c r="M1313" s="2"/>
      <c r="N1313" s="2"/>
      <c r="O1313" s="2"/>
      <c r="P1313" s="2"/>
      <c r="Q1313" s="2"/>
    </row>
    <row r="1314" spans="1:17">
      <c r="A1314" s="2"/>
      <c r="B1314" s="30" t="e">
        <f>VLOOKUP(A1314,EMPRESAS!$A$1:$B$245,2,0)</f>
        <v>#N/A</v>
      </c>
      <c r="C1314" s="2" t="e">
        <f>VLOOKUP(A1314,EMPRESAS!$A$1:$C$245,3,0)</f>
        <v>#N/A</v>
      </c>
      <c r="D1314" s="2"/>
      <c r="E1314" s="2"/>
      <c r="F1314" s="2"/>
      <c r="G1314" s="2"/>
      <c r="H1314" s="2"/>
      <c r="I1314" s="70" t="e">
        <f>VLOOKUP(A1314,EMPRESAS!$A$1:$I$245,9,0)</f>
        <v>#N/A</v>
      </c>
      <c r="J1314" s="2"/>
      <c r="K1314" s="71" t="e">
        <f>VLOOKUP(J1314,AUXILIAR_TIPO_ASEGURADORA!$A$2:$B$19,2,0)</f>
        <v>#N/A</v>
      </c>
      <c r="L1314" s="2"/>
      <c r="M1314" s="2"/>
      <c r="N1314" s="2"/>
      <c r="O1314" s="2"/>
      <c r="P1314" s="2"/>
      <c r="Q1314" s="2"/>
    </row>
    <row r="1315" spans="1:17">
      <c r="A1315" s="2"/>
      <c r="B1315" s="30" t="e">
        <f>VLOOKUP(A1315,EMPRESAS!$A$1:$B$245,2,0)</f>
        <v>#N/A</v>
      </c>
      <c r="C1315" s="2" t="e">
        <f>VLOOKUP(A1315,EMPRESAS!$A$1:$C$245,3,0)</f>
        <v>#N/A</v>
      </c>
      <c r="D1315" s="2"/>
      <c r="E1315" s="2"/>
      <c r="F1315" s="2"/>
      <c r="G1315" s="2"/>
      <c r="H1315" s="2"/>
      <c r="I1315" s="70" t="e">
        <f>VLOOKUP(A1315,EMPRESAS!$A$1:$I$245,9,0)</f>
        <v>#N/A</v>
      </c>
      <c r="J1315" s="2"/>
      <c r="K1315" s="71" t="e">
        <f>VLOOKUP(J1315,AUXILIAR_TIPO_ASEGURADORA!$A$2:$B$19,2,0)</f>
        <v>#N/A</v>
      </c>
      <c r="L1315" s="2"/>
      <c r="M1315" s="2"/>
      <c r="N1315" s="2"/>
      <c r="O1315" s="2"/>
      <c r="P1315" s="2"/>
      <c r="Q1315" s="2"/>
    </row>
    <row r="1316" spans="1:17">
      <c r="A1316" s="2"/>
      <c r="B1316" s="30" t="e">
        <f>VLOOKUP(A1316,EMPRESAS!$A$1:$B$245,2,0)</f>
        <v>#N/A</v>
      </c>
      <c r="C1316" s="2" t="e">
        <f>VLOOKUP(A1316,EMPRESAS!$A$1:$C$245,3,0)</f>
        <v>#N/A</v>
      </c>
      <c r="D1316" s="2"/>
      <c r="E1316" s="2"/>
      <c r="F1316" s="2"/>
      <c r="G1316" s="2"/>
      <c r="H1316" s="2"/>
      <c r="I1316" s="70" t="e">
        <f>VLOOKUP(A1316,EMPRESAS!$A$1:$I$245,9,0)</f>
        <v>#N/A</v>
      </c>
      <c r="J1316" s="2"/>
      <c r="K1316" s="71" t="e">
        <f>VLOOKUP(J1316,AUXILIAR_TIPO_ASEGURADORA!$A$2:$B$19,2,0)</f>
        <v>#N/A</v>
      </c>
      <c r="L1316" s="2"/>
      <c r="M1316" s="2"/>
      <c r="N1316" s="2"/>
      <c r="O1316" s="2"/>
      <c r="P1316" s="2"/>
      <c r="Q1316" s="2"/>
    </row>
    <row r="1317" spans="1:17">
      <c r="A1317" s="2"/>
      <c r="B1317" s="30" t="e">
        <f>VLOOKUP(A1317,EMPRESAS!$A$1:$B$245,2,0)</f>
        <v>#N/A</v>
      </c>
      <c r="C1317" s="2" t="e">
        <f>VLOOKUP(A1317,EMPRESAS!$A$1:$C$245,3,0)</f>
        <v>#N/A</v>
      </c>
      <c r="D1317" s="2"/>
      <c r="E1317" s="2"/>
      <c r="F1317" s="2"/>
      <c r="G1317" s="2"/>
      <c r="H1317" s="2"/>
      <c r="I1317" s="70" t="e">
        <f>VLOOKUP(A1317,EMPRESAS!$A$1:$I$245,9,0)</f>
        <v>#N/A</v>
      </c>
      <c r="J1317" s="2"/>
      <c r="K1317" s="71" t="e">
        <f>VLOOKUP(J1317,AUXILIAR_TIPO_ASEGURADORA!$A$2:$B$19,2,0)</f>
        <v>#N/A</v>
      </c>
      <c r="L1317" s="2"/>
      <c r="M1317" s="2"/>
      <c r="N1317" s="2"/>
      <c r="O1317" s="2"/>
      <c r="P1317" s="2"/>
      <c r="Q1317" s="2"/>
    </row>
    <row r="1318" spans="1:17">
      <c r="A1318" s="2"/>
      <c r="B1318" s="30" t="e">
        <f>VLOOKUP(A1318,EMPRESAS!$A$1:$B$245,2,0)</f>
        <v>#N/A</v>
      </c>
      <c r="C1318" s="2" t="e">
        <f>VLOOKUP(A1318,EMPRESAS!$A$1:$C$245,3,0)</f>
        <v>#N/A</v>
      </c>
      <c r="D1318" s="2"/>
      <c r="E1318" s="2"/>
      <c r="F1318" s="2"/>
      <c r="G1318" s="2"/>
      <c r="H1318" s="2"/>
      <c r="I1318" s="70" t="e">
        <f>VLOOKUP(A1318,EMPRESAS!$A$1:$I$245,9,0)</f>
        <v>#N/A</v>
      </c>
      <c r="J1318" s="2"/>
      <c r="K1318" s="71" t="e">
        <f>VLOOKUP(J1318,AUXILIAR_TIPO_ASEGURADORA!$A$2:$B$19,2,0)</f>
        <v>#N/A</v>
      </c>
      <c r="L1318" s="2"/>
      <c r="M1318" s="2"/>
      <c r="N1318" s="2"/>
      <c r="O1318" s="2"/>
      <c r="P1318" s="2"/>
      <c r="Q1318" s="2"/>
    </row>
    <row r="1319" spans="1:17">
      <c r="A1319" s="2"/>
      <c r="B1319" s="30" t="e">
        <f>VLOOKUP(A1319,EMPRESAS!$A$1:$B$245,2,0)</f>
        <v>#N/A</v>
      </c>
      <c r="C1319" s="2" t="e">
        <f>VLOOKUP(A1319,EMPRESAS!$A$1:$C$245,3,0)</f>
        <v>#N/A</v>
      </c>
      <c r="D1319" s="2"/>
      <c r="E1319" s="2"/>
      <c r="F1319" s="2"/>
      <c r="G1319" s="2"/>
      <c r="H1319" s="2"/>
      <c r="I1319" s="70" t="e">
        <f>VLOOKUP(A1319,EMPRESAS!$A$1:$I$245,9,0)</f>
        <v>#N/A</v>
      </c>
      <c r="J1319" s="2"/>
      <c r="K1319" s="71" t="e">
        <f>VLOOKUP(J1319,AUXILIAR_TIPO_ASEGURADORA!$A$2:$B$19,2,0)</f>
        <v>#N/A</v>
      </c>
      <c r="L1319" s="2"/>
      <c r="M1319" s="2"/>
      <c r="N1319" s="2"/>
      <c r="O1319" s="2"/>
      <c r="P1319" s="2"/>
      <c r="Q1319" s="2"/>
    </row>
    <row r="1320" spans="1:17">
      <c r="A1320" s="2"/>
      <c r="B1320" s="30" t="e">
        <f>VLOOKUP(A1320,EMPRESAS!$A$1:$B$245,2,0)</f>
        <v>#N/A</v>
      </c>
      <c r="C1320" s="2" t="e">
        <f>VLOOKUP(A1320,EMPRESAS!$A$1:$C$245,3,0)</f>
        <v>#N/A</v>
      </c>
      <c r="D1320" s="2"/>
      <c r="E1320" s="2"/>
      <c r="F1320" s="2"/>
      <c r="G1320" s="2"/>
      <c r="H1320" s="2"/>
      <c r="I1320" s="70" t="e">
        <f>VLOOKUP(A1320,EMPRESAS!$A$1:$I$245,9,0)</f>
        <v>#N/A</v>
      </c>
      <c r="J1320" s="2"/>
      <c r="K1320" s="71" t="e">
        <f>VLOOKUP(J1320,AUXILIAR_TIPO_ASEGURADORA!$A$2:$B$19,2,0)</f>
        <v>#N/A</v>
      </c>
      <c r="L1320" s="2"/>
      <c r="M1320" s="2"/>
      <c r="N1320" s="2"/>
      <c r="O1320" s="2"/>
      <c r="P1320" s="2"/>
      <c r="Q1320" s="2"/>
    </row>
    <row r="1321" spans="1:17">
      <c r="A1321" s="2"/>
      <c r="B1321" s="30" t="e">
        <f>VLOOKUP(A1321,EMPRESAS!$A$1:$B$245,2,0)</f>
        <v>#N/A</v>
      </c>
      <c r="C1321" s="2" t="e">
        <f>VLOOKUP(A1321,EMPRESAS!$A$1:$C$245,3,0)</f>
        <v>#N/A</v>
      </c>
      <c r="D1321" s="2"/>
      <c r="E1321" s="2"/>
      <c r="F1321" s="2"/>
      <c r="G1321" s="2"/>
      <c r="H1321" s="2"/>
      <c r="I1321" s="70" t="e">
        <f>VLOOKUP(A1321,EMPRESAS!$A$1:$I$245,9,0)</f>
        <v>#N/A</v>
      </c>
      <c r="J1321" s="2"/>
      <c r="K1321" s="71" t="e">
        <f>VLOOKUP(J1321,AUXILIAR_TIPO_ASEGURADORA!$A$2:$B$19,2,0)</f>
        <v>#N/A</v>
      </c>
      <c r="L1321" s="2"/>
      <c r="M1321" s="2"/>
      <c r="N1321" s="2"/>
      <c r="O1321" s="2"/>
      <c r="P1321" s="2"/>
      <c r="Q1321" s="2"/>
    </row>
    <row r="1322" spans="1:17">
      <c r="A1322" s="2"/>
      <c r="B1322" s="30" t="e">
        <f>VLOOKUP(A1322,EMPRESAS!$A$1:$B$245,2,0)</f>
        <v>#N/A</v>
      </c>
      <c r="C1322" s="2" t="e">
        <f>VLOOKUP(A1322,EMPRESAS!$A$1:$C$245,3,0)</f>
        <v>#N/A</v>
      </c>
      <c r="D1322" s="2"/>
      <c r="E1322" s="2"/>
      <c r="F1322" s="2"/>
      <c r="G1322" s="2"/>
      <c r="H1322" s="2"/>
      <c r="I1322" s="70" t="e">
        <f>VLOOKUP(A1322,EMPRESAS!$A$1:$I$245,9,0)</f>
        <v>#N/A</v>
      </c>
      <c r="J1322" s="2"/>
      <c r="K1322" s="71" t="e">
        <f>VLOOKUP(J1322,AUXILIAR_TIPO_ASEGURADORA!$A$2:$B$19,2,0)</f>
        <v>#N/A</v>
      </c>
      <c r="L1322" s="2"/>
      <c r="M1322" s="2"/>
      <c r="N1322" s="2"/>
      <c r="O1322" s="2"/>
      <c r="P1322" s="2"/>
      <c r="Q1322" s="2"/>
    </row>
    <row r="1323" spans="1:17">
      <c r="A1323" s="2"/>
      <c r="B1323" s="30" t="e">
        <f>VLOOKUP(A1323,EMPRESAS!$A$1:$B$245,2,0)</f>
        <v>#N/A</v>
      </c>
      <c r="C1323" s="2" t="e">
        <f>VLOOKUP(A1323,EMPRESAS!$A$1:$C$245,3,0)</f>
        <v>#N/A</v>
      </c>
      <c r="D1323" s="2"/>
      <c r="E1323" s="2"/>
      <c r="F1323" s="2"/>
      <c r="G1323" s="2"/>
      <c r="H1323" s="2"/>
      <c r="I1323" s="70" t="e">
        <f>VLOOKUP(A1323,EMPRESAS!$A$1:$I$245,9,0)</f>
        <v>#N/A</v>
      </c>
      <c r="J1323" s="2"/>
      <c r="K1323" s="71" t="e">
        <f>VLOOKUP(J1323,AUXILIAR_TIPO_ASEGURADORA!$A$2:$B$19,2,0)</f>
        <v>#N/A</v>
      </c>
      <c r="L1323" s="2"/>
      <c r="M1323" s="2"/>
      <c r="N1323" s="2"/>
      <c r="O1323" s="2"/>
      <c r="P1323" s="2"/>
      <c r="Q1323" s="2"/>
    </row>
    <row r="1324" spans="1:17">
      <c r="A1324" s="2"/>
      <c r="B1324" s="30" t="e">
        <f>VLOOKUP(A1324,EMPRESAS!$A$1:$B$245,2,0)</f>
        <v>#N/A</v>
      </c>
      <c r="C1324" s="2" t="e">
        <f>VLOOKUP(A1324,EMPRESAS!$A$1:$C$245,3,0)</f>
        <v>#N/A</v>
      </c>
      <c r="D1324" s="2"/>
      <c r="E1324" s="2"/>
      <c r="F1324" s="2"/>
      <c r="G1324" s="2"/>
      <c r="H1324" s="2"/>
      <c r="I1324" s="70" t="e">
        <f>VLOOKUP(A1324,EMPRESAS!$A$1:$I$245,9,0)</f>
        <v>#N/A</v>
      </c>
      <c r="J1324" s="2"/>
      <c r="K1324" s="71" t="e">
        <f>VLOOKUP(J1324,AUXILIAR_TIPO_ASEGURADORA!$A$2:$B$19,2,0)</f>
        <v>#N/A</v>
      </c>
      <c r="L1324" s="2"/>
      <c r="M1324" s="2"/>
      <c r="N1324" s="2"/>
      <c r="O1324" s="2"/>
      <c r="P1324" s="2"/>
      <c r="Q1324" s="2"/>
    </row>
    <row r="1325" spans="1:17">
      <c r="A1325" s="2"/>
      <c r="B1325" s="30" t="e">
        <f>VLOOKUP(A1325,EMPRESAS!$A$1:$B$245,2,0)</f>
        <v>#N/A</v>
      </c>
      <c r="C1325" s="2" t="e">
        <f>VLOOKUP(A1325,EMPRESAS!$A$1:$C$245,3,0)</f>
        <v>#N/A</v>
      </c>
      <c r="D1325" s="2"/>
      <c r="E1325" s="2"/>
      <c r="F1325" s="2"/>
      <c r="G1325" s="2"/>
      <c r="H1325" s="2"/>
      <c r="I1325" s="70" t="e">
        <f>VLOOKUP(A1325,EMPRESAS!$A$1:$I$245,9,0)</f>
        <v>#N/A</v>
      </c>
      <c r="J1325" s="2"/>
      <c r="K1325" s="71" t="e">
        <f>VLOOKUP(J1325,AUXILIAR_TIPO_ASEGURADORA!$A$2:$B$19,2,0)</f>
        <v>#N/A</v>
      </c>
      <c r="L1325" s="2"/>
      <c r="M1325" s="2"/>
      <c r="N1325" s="2"/>
      <c r="O1325" s="2"/>
      <c r="P1325" s="2"/>
      <c r="Q1325" s="2"/>
    </row>
    <row r="1326" spans="1:17">
      <c r="A1326" s="2"/>
      <c r="B1326" s="30" t="e">
        <f>VLOOKUP(A1326,EMPRESAS!$A$1:$B$245,2,0)</f>
        <v>#N/A</v>
      </c>
      <c r="C1326" s="2" t="e">
        <f>VLOOKUP(A1326,EMPRESAS!$A$1:$C$245,3,0)</f>
        <v>#N/A</v>
      </c>
      <c r="D1326" s="2"/>
      <c r="E1326" s="2"/>
      <c r="F1326" s="2"/>
      <c r="G1326" s="2"/>
      <c r="H1326" s="2"/>
      <c r="I1326" s="70" t="e">
        <f>VLOOKUP(A1326,EMPRESAS!$A$1:$I$245,9,0)</f>
        <v>#N/A</v>
      </c>
      <c r="J1326" s="2"/>
      <c r="K1326" s="71" t="e">
        <f>VLOOKUP(J1326,AUXILIAR_TIPO_ASEGURADORA!$A$2:$B$19,2,0)</f>
        <v>#N/A</v>
      </c>
      <c r="L1326" s="2"/>
      <c r="M1326" s="2"/>
      <c r="N1326" s="2"/>
      <c r="O1326" s="2"/>
      <c r="P1326" s="2"/>
      <c r="Q1326" s="2"/>
    </row>
    <row r="1327" spans="1:17">
      <c r="A1327" s="2"/>
      <c r="B1327" s="30" t="e">
        <f>VLOOKUP(A1327,EMPRESAS!$A$1:$B$245,2,0)</f>
        <v>#N/A</v>
      </c>
      <c r="C1327" s="2" t="e">
        <f>VLOOKUP(A1327,EMPRESAS!$A$1:$C$245,3,0)</f>
        <v>#N/A</v>
      </c>
      <c r="D1327" s="2"/>
      <c r="E1327" s="2"/>
      <c r="F1327" s="2"/>
      <c r="G1327" s="2"/>
      <c r="H1327" s="2"/>
      <c r="I1327" s="70" t="e">
        <f>VLOOKUP(A1327,EMPRESAS!$A$1:$I$245,9,0)</f>
        <v>#N/A</v>
      </c>
      <c r="J1327" s="2"/>
      <c r="K1327" s="71" t="e">
        <f>VLOOKUP(J1327,AUXILIAR_TIPO_ASEGURADORA!$A$2:$B$19,2,0)</f>
        <v>#N/A</v>
      </c>
      <c r="L1327" s="2"/>
      <c r="M1327" s="2"/>
      <c r="N1327" s="2"/>
      <c r="O1327" s="2"/>
      <c r="P1327" s="2"/>
      <c r="Q1327" s="2"/>
    </row>
    <row r="1328" spans="1:17">
      <c r="A1328" s="2"/>
      <c r="B1328" s="30" t="e">
        <f>VLOOKUP(A1328,EMPRESAS!$A$1:$B$245,2,0)</f>
        <v>#N/A</v>
      </c>
      <c r="C1328" s="2" t="e">
        <f>VLOOKUP(A1328,EMPRESAS!$A$1:$C$245,3,0)</f>
        <v>#N/A</v>
      </c>
      <c r="D1328" s="2"/>
      <c r="E1328" s="2"/>
      <c r="F1328" s="2"/>
      <c r="G1328" s="2"/>
      <c r="H1328" s="2"/>
      <c r="I1328" s="70" t="e">
        <f>VLOOKUP(A1328,EMPRESAS!$A$1:$I$245,9,0)</f>
        <v>#N/A</v>
      </c>
      <c r="J1328" s="2"/>
      <c r="K1328" s="71" t="e">
        <f>VLOOKUP(J1328,AUXILIAR_TIPO_ASEGURADORA!$A$2:$B$19,2,0)</f>
        <v>#N/A</v>
      </c>
      <c r="L1328" s="2"/>
      <c r="M1328" s="2"/>
      <c r="N1328" s="2"/>
      <c r="O1328" s="2"/>
      <c r="P1328" s="2"/>
      <c r="Q1328" s="2"/>
    </row>
    <row r="1329" spans="1:17">
      <c r="A1329" s="2"/>
      <c r="B1329" s="30" t="e">
        <f>VLOOKUP(A1329,EMPRESAS!$A$1:$B$245,2,0)</f>
        <v>#N/A</v>
      </c>
      <c r="C1329" s="2" t="e">
        <f>VLOOKUP(A1329,EMPRESAS!$A$1:$C$245,3,0)</f>
        <v>#N/A</v>
      </c>
      <c r="D1329" s="2"/>
      <c r="E1329" s="2"/>
      <c r="F1329" s="2"/>
      <c r="G1329" s="2"/>
      <c r="H1329" s="2"/>
      <c r="I1329" s="70" t="e">
        <f>VLOOKUP(A1329,EMPRESAS!$A$1:$I$245,9,0)</f>
        <v>#N/A</v>
      </c>
      <c r="J1329" s="2"/>
      <c r="K1329" s="71" t="e">
        <f>VLOOKUP(J1329,AUXILIAR_TIPO_ASEGURADORA!$A$2:$B$19,2,0)</f>
        <v>#N/A</v>
      </c>
      <c r="L1329" s="2"/>
      <c r="M1329" s="2"/>
      <c r="N1329" s="2"/>
      <c r="O1329" s="2"/>
      <c r="P1329" s="2"/>
      <c r="Q1329" s="2"/>
    </row>
    <row r="1330" spans="1:17">
      <c r="A1330" s="2"/>
      <c r="B1330" s="30" t="e">
        <f>VLOOKUP(A1330,EMPRESAS!$A$1:$B$245,2,0)</f>
        <v>#N/A</v>
      </c>
      <c r="C1330" s="2" t="e">
        <f>VLOOKUP(A1330,EMPRESAS!$A$1:$C$245,3,0)</f>
        <v>#N/A</v>
      </c>
      <c r="D1330" s="2"/>
      <c r="E1330" s="2"/>
      <c r="F1330" s="2"/>
      <c r="G1330" s="2"/>
      <c r="H1330" s="2"/>
      <c r="I1330" s="70" t="e">
        <f>VLOOKUP(A1330,EMPRESAS!$A$1:$I$245,9,0)</f>
        <v>#N/A</v>
      </c>
      <c r="J1330" s="2"/>
      <c r="K1330" s="71" t="e">
        <f>VLOOKUP(J1330,AUXILIAR_TIPO_ASEGURADORA!$A$2:$B$19,2,0)</f>
        <v>#N/A</v>
      </c>
      <c r="L1330" s="2"/>
      <c r="M1330" s="2"/>
      <c r="N1330" s="2"/>
      <c r="O1330" s="2"/>
      <c r="P1330" s="2"/>
      <c r="Q1330" s="2"/>
    </row>
    <row r="1331" spans="1:17">
      <c r="A1331" s="2"/>
      <c r="B1331" s="30" t="e">
        <f>VLOOKUP(A1331,EMPRESAS!$A$1:$B$245,2,0)</f>
        <v>#N/A</v>
      </c>
      <c r="C1331" s="2" t="e">
        <f>VLOOKUP(A1331,EMPRESAS!$A$1:$C$245,3,0)</f>
        <v>#N/A</v>
      </c>
      <c r="D1331" s="2"/>
      <c r="E1331" s="2"/>
      <c r="F1331" s="2"/>
      <c r="G1331" s="2"/>
      <c r="H1331" s="2"/>
      <c r="I1331" s="70" t="e">
        <f>VLOOKUP(A1331,EMPRESAS!$A$1:$I$245,9,0)</f>
        <v>#N/A</v>
      </c>
      <c r="J1331" s="2"/>
      <c r="K1331" s="71" t="e">
        <f>VLOOKUP(J1331,AUXILIAR_TIPO_ASEGURADORA!$A$2:$B$19,2,0)</f>
        <v>#N/A</v>
      </c>
      <c r="L1331" s="2"/>
      <c r="M1331" s="2"/>
      <c r="N1331" s="2"/>
      <c r="O1331" s="2"/>
      <c r="P1331" s="2"/>
      <c r="Q1331" s="2"/>
    </row>
    <row r="1332" spans="1:17">
      <c r="A1332" s="2"/>
      <c r="B1332" s="30" t="e">
        <f>VLOOKUP(A1332,EMPRESAS!$A$1:$B$245,2,0)</f>
        <v>#N/A</v>
      </c>
      <c r="C1332" s="2" t="e">
        <f>VLOOKUP(A1332,EMPRESAS!$A$1:$C$245,3,0)</f>
        <v>#N/A</v>
      </c>
      <c r="D1332" s="2"/>
      <c r="E1332" s="2"/>
      <c r="F1332" s="2"/>
      <c r="G1332" s="2"/>
      <c r="H1332" s="2"/>
      <c r="I1332" s="70" t="e">
        <f>VLOOKUP(A1332,EMPRESAS!$A$1:$I$245,9,0)</f>
        <v>#N/A</v>
      </c>
      <c r="J1332" s="2"/>
      <c r="K1332" s="71" t="e">
        <f>VLOOKUP(J1332,AUXILIAR_TIPO_ASEGURADORA!$A$2:$B$19,2,0)</f>
        <v>#N/A</v>
      </c>
      <c r="L1332" s="2"/>
      <c r="M1332" s="2"/>
      <c r="N1332" s="2"/>
      <c r="O1332" s="2"/>
      <c r="P1332" s="2"/>
      <c r="Q1332" s="2"/>
    </row>
    <row r="1333" spans="1:17">
      <c r="A1333" s="2"/>
      <c r="B1333" s="30" t="e">
        <f>VLOOKUP(A1333,EMPRESAS!$A$1:$B$245,2,0)</f>
        <v>#N/A</v>
      </c>
      <c r="C1333" s="2" t="e">
        <f>VLOOKUP(A1333,EMPRESAS!$A$1:$C$245,3,0)</f>
        <v>#N/A</v>
      </c>
      <c r="D1333" s="2"/>
      <c r="E1333" s="2"/>
      <c r="F1333" s="2"/>
      <c r="G1333" s="2"/>
      <c r="H1333" s="2"/>
      <c r="I1333" s="70" t="e">
        <f>VLOOKUP(A1333,EMPRESAS!$A$1:$I$245,9,0)</f>
        <v>#N/A</v>
      </c>
      <c r="J1333" s="2"/>
      <c r="K1333" s="71" t="e">
        <f>VLOOKUP(J1333,AUXILIAR_TIPO_ASEGURADORA!$A$2:$B$19,2,0)</f>
        <v>#N/A</v>
      </c>
      <c r="L1333" s="2"/>
      <c r="M1333" s="2"/>
      <c r="N1333" s="2"/>
      <c r="O1333" s="2"/>
      <c r="P1333" s="2"/>
      <c r="Q1333" s="2"/>
    </row>
    <row r="1334" spans="1:17">
      <c r="A1334" s="2"/>
      <c r="B1334" s="30" t="e">
        <f>VLOOKUP(A1334,EMPRESAS!$A$1:$B$245,2,0)</f>
        <v>#N/A</v>
      </c>
      <c r="C1334" s="2" t="e">
        <f>VLOOKUP(A1334,EMPRESAS!$A$1:$C$245,3,0)</f>
        <v>#N/A</v>
      </c>
      <c r="D1334" s="2"/>
      <c r="E1334" s="2"/>
      <c r="F1334" s="2"/>
      <c r="G1334" s="2"/>
      <c r="H1334" s="2"/>
      <c r="I1334" s="70" t="e">
        <f>VLOOKUP(A1334,EMPRESAS!$A$1:$I$245,9,0)</f>
        <v>#N/A</v>
      </c>
      <c r="J1334" s="2"/>
      <c r="K1334" s="71" t="e">
        <f>VLOOKUP(J1334,AUXILIAR_TIPO_ASEGURADORA!$A$2:$B$19,2,0)</f>
        <v>#N/A</v>
      </c>
      <c r="L1334" s="2"/>
      <c r="M1334" s="2"/>
      <c r="N1334" s="2"/>
      <c r="O1334" s="2"/>
      <c r="P1334" s="2"/>
      <c r="Q1334" s="2"/>
    </row>
    <row r="1335" spans="1:17">
      <c r="A1335" s="2"/>
      <c r="B1335" s="30" t="e">
        <f>VLOOKUP(A1335,EMPRESAS!$A$1:$B$245,2,0)</f>
        <v>#N/A</v>
      </c>
      <c r="C1335" s="2" t="e">
        <f>VLOOKUP(A1335,EMPRESAS!$A$1:$C$245,3,0)</f>
        <v>#N/A</v>
      </c>
      <c r="D1335" s="2"/>
      <c r="E1335" s="2"/>
      <c r="F1335" s="2"/>
      <c r="G1335" s="2"/>
      <c r="H1335" s="2"/>
      <c r="I1335" s="70" t="e">
        <f>VLOOKUP(A1335,EMPRESAS!$A$1:$I$245,9,0)</f>
        <v>#N/A</v>
      </c>
      <c r="J1335" s="2"/>
      <c r="K1335" s="71" t="e">
        <f>VLOOKUP(J1335,AUXILIAR_TIPO_ASEGURADORA!$A$2:$B$19,2,0)</f>
        <v>#N/A</v>
      </c>
      <c r="L1335" s="2"/>
      <c r="M1335" s="2"/>
      <c r="N1335" s="2"/>
      <c r="O1335" s="2"/>
      <c r="P1335" s="2"/>
      <c r="Q1335" s="2"/>
    </row>
    <row r="1336" spans="1:17">
      <c r="A1336" s="2"/>
      <c r="B1336" s="30" t="e">
        <f>VLOOKUP(A1336,EMPRESAS!$A$1:$B$245,2,0)</f>
        <v>#N/A</v>
      </c>
      <c r="C1336" s="2" t="e">
        <f>VLOOKUP(A1336,EMPRESAS!$A$1:$C$245,3,0)</f>
        <v>#N/A</v>
      </c>
      <c r="D1336" s="2"/>
      <c r="E1336" s="2"/>
      <c r="F1336" s="2"/>
      <c r="G1336" s="2"/>
      <c r="H1336" s="2"/>
      <c r="I1336" s="70" t="e">
        <f>VLOOKUP(A1336,EMPRESAS!$A$1:$I$245,9,0)</f>
        <v>#N/A</v>
      </c>
      <c r="J1336" s="2"/>
      <c r="K1336" s="71" t="e">
        <f>VLOOKUP(J1336,AUXILIAR_TIPO_ASEGURADORA!$A$2:$B$19,2,0)</f>
        <v>#N/A</v>
      </c>
      <c r="L1336" s="2"/>
      <c r="M1336" s="2"/>
      <c r="N1336" s="2"/>
      <c r="O1336" s="2"/>
      <c r="P1336" s="2"/>
      <c r="Q1336" s="2"/>
    </row>
    <row r="1337" spans="1:17">
      <c r="A1337" s="2"/>
      <c r="B1337" s="30" t="e">
        <f>VLOOKUP(A1337,EMPRESAS!$A$1:$B$245,2,0)</f>
        <v>#N/A</v>
      </c>
      <c r="C1337" s="2" t="e">
        <f>VLOOKUP(A1337,EMPRESAS!$A$1:$C$245,3,0)</f>
        <v>#N/A</v>
      </c>
      <c r="D1337" s="2"/>
      <c r="E1337" s="2"/>
      <c r="F1337" s="2"/>
      <c r="G1337" s="2"/>
      <c r="H1337" s="2"/>
      <c r="I1337" s="70" t="e">
        <f>VLOOKUP(A1337,EMPRESAS!$A$1:$I$245,9,0)</f>
        <v>#N/A</v>
      </c>
      <c r="J1337" s="2"/>
      <c r="K1337" s="71" t="e">
        <f>VLOOKUP(J1337,AUXILIAR_TIPO_ASEGURADORA!$A$2:$B$19,2,0)</f>
        <v>#N/A</v>
      </c>
      <c r="L1337" s="2"/>
      <c r="M1337" s="2"/>
      <c r="N1337" s="2"/>
      <c r="O1337" s="2"/>
      <c r="P1337" s="2"/>
      <c r="Q1337" s="2"/>
    </row>
    <row r="1338" spans="1:17">
      <c r="A1338" s="2"/>
      <c r="B1338" s="30" t="e">
        <f>VLOOKUP(A1338,EMPRESAS!$A$1:$B$245,2,0)</f>
        <v>#N/A</v>
      </c>
      <c r="C1338" s="2" t="e">
        <f>VLOOKUP(A1338,EMPRESAS!$A$1:$C$245,3,0)</f>
        <v>#N/A</v>
      </c>
      <c r="D1338" s="2"/>
      <c r="E1338" s="2"/>
      <c r="F1338" s="2"/>
      <c r="G1338" s="2"/>
      <c r="H1338" s="2"/>
      <c r="I1338" s="70" t="e">
        <f>VLOOKUP(A1338,EMPRESAS!$A$1:$I$245,9,0)</f>
        <v>#N/A</v>
      </c>
      <c r="J1338" s="2"/>
      <c r="K1338" s="71" t="e">
        <f>VLOOKUP(J1338,AUXILIAR_TIPO_ASEGURADORA!$A$2:$B$19,2,0)</f>
        <v>#N/A</v>
      </c>
      <c r="L1338" s="2"/>
      <c r="M1338" s="2"/>
      <c r="N1338" s="2"/>
      <c r="O1338" s="2"/>
      <c r="P1338" s="2"/>
      <c r="Q1338" s="2"/>
    </row>
    <row r="1339" spans="1:17">
      <c r="A1339" s="2"/>
      <c r="B1339" s="30" t="e">
        <f>VLOOKUP(A1339,EMPRESAS!$A$1:$B$245,2,0)</f>
        <v>#N/A</v>
      </c>
      <c r="C1339" s="2" t="e">
        <f>VLOOKUP(A1339,EMPRESAS!$A$1:$C$245,3,0)</f>
        <v>#N/A</v>
      </c>
      <c r="D1339" s="2"/>
      <c r="E1339" s="2"/>
      <c r="F1339" s="2"/>
      <c r="G1339" s="2"/>
      <c r="H1339" s="2"/>
      <c r="I1339" s="70" t="e">
        <f>VLOOKUP(A1339,EMPRESAS!$A$1:$I$245,9,0)</f>
        <v>#N/A</v>
      </c>
      <c r="J1339" s="2"/>
      <c r="K1339" s="71" t="e">
        <f>VLOOKUP(J1339,AUXILIAR_TIPO_ASEGURADORA!$A$2:$B$19,2,0)</f>
        <v>#N/A</v>
      </c>
      <c r="L1339" s="2"/>
      <c r="M1339" s="2"/>
      <c r="N1339" s="2"/>
      <c r="O1339" s="2"/>
      <c r="P1339" s="2"/>
      <c r="Q1339" s="2"/>
    </row>
    <row r="1340" spans="1:17">
      <c r="A1340" s="2"/>
      <c r="B1340" s="30" t="e">
        <f>VLOOKUP(A1340,EMPRESAS!$A$1:$B$245,2,0)</f>
        <v>#N/A</v>
      </c>
      <c r="C1340" s="2" t="e">
        <f>VLOOKUP(A1340,EMPRESAS!$A$1:$C$245,3,0)</f>
        <v>#N/A</v>
      </c>
      <c r="D1340" s="2"/>
      <c r="E1340" s="2"/>
      <c r="F1340" s="2"/>
      <c r="G1340" s="2"/>
      <c r="H1340" s="2"/>
      <c r="I1340" s="70" t="e">
        <f>VLOOKUP(A1340,EMPRESAS!$A$1:$I$245,9,0)</f>
        <v>#N/A</v>
      </c>
      <c r="J1340" s="2"/>
      <c r="K1340" s="71" t="e">
        <f>VLOOKUP(J1340,AUXILIAR_TIPO_ASEGURADORA!$A$2:$B$19,2,0)</f>
        <v>#N/A</v>
      </c>
      <c r="L1340" s="2"/>
      <c r="M1340" s="2"/>
      <c r="N1340" s="2"/>
      <c r="O1340" s="2"/>
      <c r="P1340" s="2"/>
      <c r="Q1340" s="2"/>
    </row>
    <row r="1341" spans="1:17">
      <c r="A1341" s="2"/>
      <c r="B1341" s="30" t="e">
        <f>VLOOKUP(A1341,EMPRESAS!$A$1:$B$245,2,0)</f>
        <v>#N/A</v>
      </c>
      <c r="C1341" s="2" t="e">
        <f>VLOOKUP(A1341,EMPRESAS!$A$1:$C$245,3,0)</f>
        <v>#N/A</v>
      </c>
      <c r="D1341" s="2"/>
      <c r="E1341" s="2"/>
      <c r="F1341" s="2"/>
      <c r="G1341" s="2"/>
      <c r="H1341" s="2"/>
      <c r="I1341" s="70" t="e">
        <f>VLOOKUP(A1341,EMPRESAS!$A$1:$I$245,9,0)</f>
        <v>#N/A</v>
      </c>
      <c r="J1341" s="2"/>
      <c r="K1341" s="71" t="e">
        <f>VLOOKUP(J1341,AUXILIAR_TIPO_ASEGURADORA!$A$2:$B$19,2,0)</f>
        <v>#N/A</v>
      </c>
      <c r="L1341" s="2"/>
      <c r="M1341" s="2"/>
      <c r="N1341" s="2"/>
      <c r="O1341" s="2"/>
      <c r="P1341" s="2"/>
      <c r="Q1341" s="2"/>
    </row>
    <row r="1342" spans="1:17">
      <c r="A1342" s="2"/>
      <c r="B1342" s="30" t="e">
        <f>VLOOKUP(A1342,EMPRESAS!$A$1:$B$245,2,0)</f>
        <v>#N/A</v>
      </c>
      <c r="C1342" s="2" t="e">
        <f>VLOOKUP(A1342,EMPRESAS!$A$1:$C$245,3,0)</f>
        <v>#N/A</v>
      </c>
      <c r="D1342" s="2"/>
      <c r="E1342" s="2"/>
      <c r="F1342" s="2"/>
      <c r="G1342" s="2"/>
      <c r="H1342" s="2"/>
      <c r="I1342" s="70" t="e">
        <f>VLOOKUP(A1342,EMPRESAS!$A$1:$I$245,9,0)</f>
        <v>#N/A</v>
      </c>
      <c r="J1342" s="2"/>
      <c r="K1342" s="71" t="e">
        <f>VLOOKUP(J1342,AUXILIAR_TIPO_ASEGURADORA!$A$2:$B$19,2,0)</f>
        <v>#N/A</v>
      </c>
      <c r="L1342" s="2"/>
      <c r="M1342" s="2"/>
      <c r="N1342" s="2"/>
      <c r="O1342" s="2"/>
      <c r="P1342" s="2"/>
      <c r="Q1342" s="2"/>
    </row>
    <row r="1343" spans="1:17">
      <c r="A1343" s="2"/>
      <c r="B1343" s="30" t="e">
        <f>VLOOKUP(A1343,EMPRESAS!$A$1:$B$245,2,0)</f>
        <v>#N/A</v>
      </c>
      <c r="C1343" s="2" t="e">
        <f>VLOOKUP(A1343,EMPRESAS!$A$1:$C$245,3,0)</f>
        <v>#N/A</v>
      </c>
      <c r="D1343" s="2"/>
      <c r="E1343" s="2"/>
      <c r="F1343" s="2"/>
      <c r="G1343" s="2"/>
      <c r="H1343" s="2"/>
      <c r="I1343" s="70" t="e">
        <f>VLOOKUP(A1343,EMPRESAS!$A$1:$I$245,9,0)</f>
        <v>#N/A</v>
      </c>
      <c r="J1343" s="2"/>
      <c r="K1343" s="71" t="e">
        <f>VLOOKUP(J1343,AUXILIAR_TIPO_ASEGURADORA!$A$2:$B$19,2,0)</f>
        <v>#N/A</v>
      </c>
      <c r="L1343" s="2"/>
      <c r="M1343" s="2"/>
      <c r="N1343" s="2"/>
      <c r="O1343" s="2"/>
      <c r="P1343" s="2"/>
      <c r="Q1343" s="2"/>
    </row>
    <row r="1344" spans="1:17">
      <c r="A1344" s="2"/>
      <c r="B1344" s="30" t="e">
        <f>VLOOKUP(A1344,EMPRESAS!$A$1:$B$245,2,0)</f>
        <v>#N/A</v>
      </c>
      <c r="C1344" s="2" t="e">
        <f>VLOOKUP(A1344,EMPRESAS!$A$1:$C$245,3,0)</f>
        <v>#N/A</v>
      </c>
      <c r="D1344" s="2"/>
      <c r="E1344" s="2"/>
      <c r="F1344" s="2"/>
      <c r="G1344" s="2"/>
      <c r="H1344" s="2"/>
      <c r="I1344" s="70" t="e">
        <f>VLOOKUP(A1344,EMPRESAS!$A$1:$I$245,9,0)</f>
        <v>#N/A</v>
      </c>
      <c r="J1344" s="2"/>
      <c r="K1344" s="71" t="e">
        <f>VLOOKUP(J1344,AUXILIAR_TIPO_ASEGURADORA!$A$2:$B$19,2,0)</f>
        <v>#N/A</v>
      </c>
      <c r="L1344" s="2"/>
      <c r="M1344" s="2"/>
      <c r="N1344" s="2"/>
      <c r="O1344" s="2"/>
      <c r="P1344" s="2"/>
      <c r="Q1344" s="2"/>
    </row>
    <row r="1345" spans="1:17">
      <c r="A1345" s="2"/>
      <c r="B1345" s="30" t="e">
        <f>VLOOKUP(A1345,EMPRESAS!$A$1:$B$245,2,0)</f>
        <v>#N/A</v>
      </c>
      <c r="C1345" s="2" t="e">
        <f>VLOOKUP(A1345,EMPRESAS!$A$1:$C$245,3,0)</f>
        <v>#N/A</v>
      </c>
      <c r="D1345" s="2"/>
      <c r="E1345" s="2"/>
      <c r="F1345" s="2"/>
      <c r="G1345" s="2"/>
      <c r="H1345" s="2"/>
      <c r="I1345" s="70" t="e">
        <f>VLOOKUP(A1345,EMPRESAS!$A$1:$I$245,9,0)</f>
        <v>#N/A</v>
      </c>
      <c r="J1345" s="2"/>
      <c r="K1345" s="71" t="e">
        <f>VLOOKUP(J1345,AUXILIAR_TIPO_ASEGURADORA!$A$2:$B$19,2,0)</f>
        <v>#N/A</v>
      </c>
      <c r="L1345" s="2"/>
      <c r="M1345" s="2"/>
      <c r="N1345" s="2"/>
      <c r="O1345" s="2"/>
      <c r="P1345" s="2"/>
      <c r="Q1345" s="2"/>
    </row>
    <row r="1346" spans="1:17">
      <c r="A1346" s="2"/>
      <c r="B1346" s="30" t="e">
        <f>VLOOKUP(A1346,EMPRESAS!$A$1:$B$245,2,0)</f>
        <v>#N/A</v>
      </c>
      <c r="C1346" s="2" t="e">
        <f>VLOOKUP(A1346,EMPRESAS!$A$1:$C$245,3,0)</f>
        <v>#N/A</v>
      </c>
      <c r="D1346" s="2"/>
      <c r="E1346" s="2"/>
      <c r="F1346" s="2"/>
      <c r="G1346" s="2"/>
      <c r="H1346" s="2"/>
      <c r="I1346" s="70" t="e">
        <f>VLOOKUP(A1346,EMPRESAS!$A$1:$I$245,9,0)</f>
        <v>#N/A</v>
      </c>
      <c r="J1346" s="2"/>
      <c r="K1346" s="71" t="e">
        <f>VLOOKUP(J1346,AUXILIAR_TIPO_ASEGURADORA!$A$2:$B$19,2,0)</f>
        <v>#N/A</v>
      </c>
      <c r="L1346" s="2"/>
      <c r="M1346" s="2"/>
      <c r="N1346" s="2"/>
      <c r="O1346" s="2"/>
      <c r="P1346" s="2"/>
      <c r="Q1346" s="2"/>
    </row>
    <row r="1347" spans="1:17">
      <c r="A1347" s="2"/>
      <c r="B1347" s="30" t="e">
        <f>VLOOKUP(A1347,EMPRESAS!$A$1:$B$245,2,0)</f>
        <v>#N/A</v>
      </c>
      <c r="C1347" s="2" t="e">
        <f>VLOOKUP(A1347,EMPRESAS!$A$1:$C$245,3,0)</f>
        <v>#N/A</v>
      </c>
      <c r="D1347" s="2"/>
      <c r="E1347" s="2"/>
      <c r="F1347" s="2"/>
      <c r="G1347" s="2"/>
      <c r="H1347" s="2"/>
      <c r="I1347" s="70" t="e">
        <f>VLOOKUP(A1347,EMPRESAS!$A$1:$I$245,9,0)</f>
        <v>#N/A</v>
      </c>
      <c r="J1347" s="2"/>
      <c r="K1347" s="71" t="e">
        <f>VLOOKUP(J1347,AUXILIAR_TIPO_ASEGURADORA!$A$2:$B$19,2,0)</f>
        <v>#N/A</v>
      </c>
      <c r="L1347" s="2"/>
      <c r="M1347" s="2"/>
      <c r="N1347" s="2"/>
      <c r="O1347" s="2"/>
      <c r="P1347" s="2"/>
      <c r="Q1347" s="2"/>
    </row>
    <row r="1348" spans="1:17">
      <c r="A1348" s="2"/>
      <c r="B1348" s="30" t="e">
        <f>VLOOKUP(A1348,EMPRESAS!$A$1:$B$245,2,0)</f>
        <v>#N/A</v>
      </c>
      <c r="C1348" s="2" t="e">
        <f>VLOOKUP(A1348,EMPRESAS!$A$1:$C$245,3,0)</f>
        <v>#N/A</v>
      </c>
      <c r="D1348" s="2"/>
      <c r="E1348" s="2"/>
      <c r="F1348" s="2"/>
      <c r="G1348" s="2"/>
      <c r="H1348" s="2"/>
      <c r="I1348" s="70" t="e">
        <f>VLOOKUP(A1348,EMPRESAS!$A$1:$I$245,9,0)</f>
        <v>#N/A</v>
      </c>
      <c r="J1348" s="2"/>
      <c r="K1348" s="71" t="e">
        <f>VLOOKUP(J1348,AUXILIAR_TIPO_ASEGURADORA!$A$2:$B$19,2,0)</f>
        <v>#N/A</v>
      </c>
      <c r="L1348" s="2"/>
      <c r="M1348" s="2"/>
      <c r="N1348" s="2"/>
      <c r="O1348" s="2"/>
      <c r="P1348" s="2"/>
      <c r="Q1348" s="2"/>
    </row>
    <row r="1349" spans="1:17">
      <c r="A1349" s="2"/>
      <c r="B1349" s="30" t="e">
        <f>VLOOKUP(A1349,EMPRESAS!$A$1:$B$245,2,0)</f>
        <v>#N/A</v>
      </c>
      <c r="C1349" s="2" t="e">
        <f>VLOOKUP(A1349,EMPRESAS!$A$1:$C$245,3,0)</f>
        <v>#N/A</v>
      </c>
      <c r="D1349" s="2"/>
      <c r="E1349" s="2"/>
      <c r="F1349" s="2"/>
      <c r="G1349" s="2"/>
      <c r="H1349" s="2"/>
      <c r="I1349" s="70" t="e">
        <f>VLOOKUP(A1349,EMPRESAS!$A$1:$I$245,9,0)</f>
        <v>#N/A</v>
      </c>
      <c r="J1349" s="2"/>
      <c r="K1349" s="71" t="e">
        <f>VLOOKUP(J1349,AUXILIAR_TIPO_ASEGURADORA!$A$2:$B$19,2,0)</f>
        <v>#N/A</v>
      </c>
      <c r="L1349" s="2"/>
      <c r="M1349" s="2"/>
      <c r="N1349" s="2"/>
      <c r="O1349" s="2"/>
      <c r="P1349" s="2"/>
      <c r="Q1349" s="2"/>
    </row>
    <row r="1350" spans="1:17">
      <c r="A1350" s="2"/>
      <c r="B1350" s="30" t="e">
        <f>VLOOKUP(A1350,EMPRESAS!$A$1:$B$245,2,0)</f>
        <v>#N/A</v>
      </c>
      <c r="C1350" s="2" t="e">
        <f>VLOOKUP(A1350,EMPRESAS!$A$1:$C$245,3,0)</f>
        <v>#N/A</v>
      </c>
      <c r="D1350" s="2"/>
      <c r="E1350" s="2"/>
      <c r="F1350" s="2"/>
      <c r="G1350" s="2"/>
      <c r="H1350" s="2"/>
      <c r="I1350" s="70" t="e">
        <f>VLOOKUP(A1350,EMPRESAS!$A$1:$I$245,9,0)</f>
        <v>#N/A</v>
      </c>
      <c r="J1350" s="2"/>
      <c r="K1350" s="71" t="e">
        <f>VLOOKUP(J1350,AUXILIAR_TIPO_ASEGURADORA!$A$2:$B$19,2,0)</f>
        <v>#N/A</v>
      </c>
      <c r="L1350" s="2"/>
      <c r="M1350" s="2"/>
      <c r="N1350" s="2"/>
      <c r="O1350" s="2"/>
      <c r="P1350" s="2"/>
      <c r="Q1350" s="2"/>
    </row>
    <row r="1351" spans="1:17">
      <c r="A1351" s="2"/>
      <c r="B1351" s="30" t="e">
        <f>VLOOKUP(A1351,EMPRESAS!$A$1:$B$245,2,0)</f>
        <v>#N/A</v>
      </c>
      <c r="C1351" s="2" t="e">
        <f>VLOOKUP(A1351,EMPRESAS!$A$1:$C$245,3,0)</f>
        <v>#N/A</v>
      </c>
      <c r="D1351" s="2"/>
      <c r="E1351" s="2"/>
      <c r="F1351" s="2"/>
      <c r="G1351" s="2"/>
      <c r="H1351" s="2"/>
      <c r="I1351" s="70" t="e">
        <f>VLOOKUP(A1351,EMPRESAS!$A$1:$I$245,9,0)</f>
        <v>#N/A</v>
      </c>
      <c r="J1351" s="2"/>
      <c r="K1351" s="71" t="e">
        <f>VLOOKUP(J1351,AUXILIAR_TIPO_ASEGURADORA!$A$2:$B$19,2,0)</f>
        <v>#N/A</v>
      </c>
      <c r="L1351" s="2"/>
      <c r="M1351" s="2"/>
      <c r="N1351" s="2"/>
      <c r="O1351" s="2"/>
      <c r="P1351" s="2"/>
      <c r="Q1351" s="2"/>
    </row>
    <row r="1352" spans="1:17">
      <c r="A1352" s="2"/>
      <c r="B1352" s="30" t="e">
        <f>VLOOKUP(A1352,EMPRESAS!$A$1:$B$245,2,0)</f>
        <v>#N/A</v>
      </c>
      <c r="C1352" s="2" t="e">
        <f>VLOOKUP(A1352,EMPRESAS!$A$1:$C$245,3,0)</f>
        <v>#N/A</v>
      </c>
      <c r="D1352" s="2"/>
      <c r="E1352" s="2"/>
      <c r="F1352" s="2"/>
      <c r="G1352" s="2"/>
      <c r="H1352" s="2"/>
      <c r="I1352" s="70" t="e">
        <f>VLOOKUP(A1352,EMPRESAS!$A$1:$I$245,9,0)</f>
        <v>#N/A</v>
      </c>
      <c r="J1352" s="2"/>
      <c r="K1352" s="71" t="e">
        <f>VLOOKUP(J1352,AUXILIAR_TIPO_ASEGURADORA!$A$2:$B$19,2,0)</f>
        <v>#N/A</v>
      </c>
      <c r="L1352" s="2"/>
      <c r="M1352" s="2"/>
      <c r="N1352" s="2"/>
      <c r="O1352" s="2"/>
      <c r="P1352" s="2"/>
      <c r="Q1352" s="2"/>
    </row>
    <row r="1353" spans="1:17">
      <c r="A1353" s="2"/>
      <c r="B1353" s="30" t="e">
        <f>VLOOKUP(A1353,EMPRESAS!$A$1:$B$245,2,0)</f>
        <v>#N/A</v>
      </c>
      <c r="C1353" s="2" t="e">
        <f>VLOOKUP(A1353,EMPRESAS!$A$1:$C$245,3,0)</f>
        <v>#N/A</v>
      </c>
      <c r="D1353" s="2"/>
      <c r="E1353" s="2"/>
      <c r="F1353" s="2"/>
      <c r="G1353" s="2"/>
      <c r="H1353" s="2"/>
      <c r="I1353" s="70" t="e">
        <f>VLOOKUP(A1353,EMPRESAS!$A$1:$I$245,9,0)</f>
        <v>#N/A</v>
      </c>
      <c r="J1353" s="2"/>
      <c r="K1353" s="71" t="e">
        <f>VLOOKUP(J1353,AUXILIAR_TIPO_ASEGURADORA!$A$2:$B$19,2,0)</f>
        <v>#N/A</v>
      </c>
      <c r="L1353" s="2"/>
      <c r="M1353" s="2"/>
      <c r="N1353" s="2"/>
      <c r="O1353" s="2"/>
      <c r="P1353" s="2"/>
      <c r="Q1353" s="2"/>
    </row>
    <row r="1354" spans="1:17">
      <c r="A1354" s="2"/>
      <c r="B1354" s="30" t="e">
        <f>VLOOKUP(A1354,EMPRESAS!$A$1:$B$245,2,0)</f>
        <v>#N/A</v>
      </c>
      <c r="C1354" s="2" t="e">
        <f>VLOOKUP(A1354,EMPRESAS!$A$1:$C$245,3,0)</f>
        <v>#N/A</v>
      </c>
      <c r="D1354" s="2"/>
      <c r="E1354" s="2"/>
      <c r="F1354" s="2"/>
      <c r="G1354" s="2"/>
      <c r="H1354" s="2"/>
      <c r="I1354" s="70" t="e">
        <f>VLOOKUP(A1354,EMPRESAS!$A$1:$I$245,9,0)</f>
        <v>#N/A</v>
      </c>
      <c r="J1354" s="2"/>
      <c r="K1354" s="71" t="e">
        <f>VLOOKUP(J1354,AUXILIAR_TIPO_ASEGURADORA!$A$2:$B$19,2,0)</f>
        <v>#N/A</v>
      </c>
      <c r="L1354" s="2"/>
      <c r="M1354" s="2"/>
      <c r="N1354" s="2"/>
      <c r="O1354" s="2"/>
      <c r="P1354" s="2"/>
      <c r="Q1354" s="2"/>
    </row>
    <row r="1355" spans="1:17">
      <c r="A1355" s="2"/>
      <c r="B1355" s="30" t="e">
        <f>VLOOKUP(A1355,EMPRESAS!$A$1:$B$245,2,0)</f>
        <v>#N/A</v>
      </c>
      <c r="C1355" s="2" t="e">
        <f>VLOOKUP(A1355,EMPRESAS!$A$1:$C$245,3,0)</f>
        <v>#N/A</v>
      </c>
      <c r="D1355" s="2"/>
      <c r="E1355" s="2"/>
      <c r="F1355" s="2"/>
      <c r="G1355" s="2"/>
      <c r="H1355" s="2"/>
      <c r="I1355" s="70" t="e">
        <f>VLOOKUP(A1355,EMPRESAS!$A$1:$I$245,9,0)</f>
        <v>#N/A</v>
      </c>
      <c r="J1355" s="2"/>
      <c r="K1355" s="71" t="e">
        <f>VLOOKUP(J1355,AUXILIAR_TIPO_ASEGURADORA!$A$2:$B$19,2,0)</f>
        <v>#N/A</v>
      </c>
      <c r="L1355" s="2"/>
      <c r="M1355" s="2"/>
      <c r="N1355" s="2"/>
      <c r="O1355" s="2"/>
      <c r="P1355" s="2"/>
      <c r="Q1355" s="2"/>
    </row>
    <row r="1356" spans="1:17">
      <c r="A1356" s="2"/>
      <c r="B1356" s="30" t="e">
        <f>VLOOKUP(A1356,EMPRESAS!$A$1:$B$245,2,0)</f>
        <v>#N/A</v>
      </c>
      <c r="C1356" s="2" t="e">
        <f>VLOOKUP(A1356,EMPRESAS!$A$1:$C$245,3,0)</f>
        <v>#N/A</v>
      </c>
      <c r="D1356" s="2"/>
      <c r="E1356" s="2"/>
      <c r="F1356" s="2"/>
      <c r="G1356" s="2"/>
      <c r="H1356" s="2"/>
      <c r="I1356" s="70" t="e">
        <f>VLOOKUP(A1356,EMPRESAS!$A$1:$I$245,9,0)</f>
        <v>#N/A</v>
      </c>
      <c r="J1356" s="2"/>
      <c r="K1356" s="71" t="e">
        <f>VLOOKUP(J1356,AUXILIAR_TIPO_ASEGURADORA!$A$2:$B$19,2,0)</f>
        <v>#N/A</v>
      </c>
      <c r="L1356" s="2"/>
      <c r="M1356" s="2"/>
      <c r="N1356" s="2"/>
      <c r="O1356" s="2"/>
      <c r="P1356" s="2"/>
      <c r="Q1356" s="2"/>
    </row>
    <row r="1357" spans="1:17">
      <c r="A1357" s="2"/>
      <c r="B1357" s="30" t="e">
        <f>VLOOKUP(A1357,EMPRESAS!$A$1:$B$245,2,0)</f>
        <v>#N/A</v>
      </c>
      <c r="C1357" s="2" t="e">
        <f>VLOOKUP(A1357,EMPRESAS!$A$1:$C$245,3,0)</f>
        <v>#N/A</v>
      </c>
      <c r="D1357" s="2"/>
      <c r="E1357" s="2"/>
      <c r="F1357" s="2"/>
      <c r="G1357" s="2"/>
      <c r="H1357" s="2"/>
      <c r="I1357" s="70" t="e">
        <f>VLOOKUP(A1357,EMPRESAS!$A$1:$I$245,9,0)</f>
        <v>#N/A</v>
      </c>
      <c r="J1357" s="2"/>
      <c r="K1357" s="71" t="e">
        <f>VLOOKUP(J1357,AUXILIAR_TIPO_ASEGURADORA!$A$2:$B$19,2,0)</f>
        <v>#N/A</v>
      </c>
      <c r="L1357" s="2"/>
      <c r="M1357" s="2"/>
      <c r="N1357" s="2"/>
      <c r="O1357" s="2"/>
      <c r="P1357" s="2"/>
      <c r="Q1357" s="2"/>
    </row>
    <row r="1358" spans="1:17">
      <c r="A1358" s="2"/>
      <c r="B1358" s="30" t="e">
        <f>VLOOKUP(A1358,EMPRESAS!$A$1:$B$245,2,0)</f>
        <v>#N/A</v>
      </c>
      <c r="C1358" s="2" t="e">
        <f>VLOOKUP(A1358,EMPRESAS!$A$1:$C$245,3,0)</f>
        <v>#N/A</v>
      </c>
      <c r="D1358" s="2"/>
      <c r="E1358" s="2"/>
      <c r="F1358" s="2"/>
      <c r="G1358" s="2"/>
      <c r="H1358" s="2"/>
      <c r="I1358" s="70" t="e">
        <f>VLOOKUP(A1358,EMPRESAS!$A$1:$I$245,9,0)</f>
        <v>#N/A</v>
      </c>
      <c r="J1358" s="2"/>
      <c r="K1358" s="71" t="e">
        <f>VLOOKUP(J1358,AUXILIAR_TIPO_ASEGURADORA!$A$2:$B$19,2,0)</f>
        <v>#N/A</v>
      </c>
      <c r="L1358" s="2"/>
      <c r="M1358" s="2"/>
      <c r="N1358" s="2"/>
      <c r="O1358" s="2"/>
      <c r="P1358" s="2"/>
      <c r="Q1358" s="2"/>
    </row>
    <row r="1359" spans="1:17">
      <c r="A1359" s="2"/>
      <c r="B1359" s="30" t="e">
        <f>VLOOKUP(A1359,EMPRESAS!$A$1:$B$245,2,0)</f>
        <v>#N/A</v>
      </c>
      <c r="C1359" s="2" t="e">
        <f>VLOOKUP(A1359,EMPRESAS!$A$1:$C$245,3,0)</f>
        <v>#N/A</v>
      </c>
      <c r="D1359" s="2"/>
      <c r="E1359" s="2"/>
      <c r="F1359" s="2"/>
      <c r="G1359" s="2"/>
      <c r="H1359" s="2"/>
      <c r="I1359" s="70" t="e">
        <f>VLOOKUP(A1359,EMPRESAS!$A$1:$I$245,9,0)</f>
        <v>#N/A</v>
      </c>
      <c r="J1359" s="2"/>
      <c r="K1359" s="71" t="e">
        <f>VLOOKUP(J1359,AUXILIAR_TIPO_ASEGURADORA!$A$2:$B$19,2,0)</f>
        <v>#N/A</v>
      </c>
      <c r="L1359" s="2"/>
      <c r="M1359" s="2"/>
      <c r="N1359" s="2"/>
      <c r="O1359" s="2"/>
      <c r="P1359" s="2"/>
      <c r="Q1359" s="2"/>
    </row>
    <row r="1360" spans="1:17">
      <c r="A1360" s="2"/>
      <c r="B1360" s="30" t="e">
        <f>VLOOKUP(A1360,EMPRESAS!$A$1:$B$245,2,0)</f>
        <v>#N/A</v>
      </c>
      <c r="C1360" s="2" t="e">
        <f>VLOOKUP(A1360,EMPRESAS!$A$1:$C$245,3,0)</f>
        <v>#N/A</v>
      </c>
      <c r="D1360" s="2"/>
      <c r="E1360" s="2"/>
      <c r="F1360" s="2"/>
      <c r="G1360" s="2"/>
      <c r="H1360" s="2"/>
      <c r="I1360" s="70" t="e">
        <f>VLOOKUP(A1360,EMPRESAS!$A$1:$I$245,9,0)</f>
        <v>#N/A</v>
      </c>
      <c r="J1360" s="2"/>
      <c r="K1360" s="71" t="e">
        <f>VLOOKUP(J1360,AUXILIAR_TIPO_ASEGURADORA!$A$2:$B$19,2,0)</f>
        <v>#N/A</v>
      </c>
      <c r="L1360" s="2"/>
      <c r="M1360" s="2"/>
      <c r="N1360" s="2"/>
      <c r="O1360" s="2"/>
      <c r="P1360" s="2"/>
      <c r="Q1360" s="2"/>
    </row>
    <row r="1361" spans="1:17">
      <c r="A1361" s="2"/>
      <c r="B1361" s="30" t="e">
        <f>VLOOKUP(A1361,EMPRESAS!$A$1:$B$245,2,0)</f>
        <v>#N/A</v>
      </c>
      <c r="C1361" s="2" t="e">
        <f>VLOOKUP(A1361,EMPRESAS!$A$1:$C$245,3,0)</f>
        <v>#N/A</v>
      </c>
      <c r="D1361" s="2"/>
      <c r="E1361" s="2"/>
      <c r="F1361" s="2"/>
      <c r="G1361" s="2"/>
      <c r="H1361" s="2"/>
      <c r="I1361" s="70" t="e">
        <f>VLOOKUP(A1361,EMPRESAS!$A$1:$I$245,9,0)</f>
        <v>#N/A</v>
      </c>
      <c r="J1361" s="2"/>
      <c r="K1361" s="71" t="e">
        <f>VLOOKUP(J1361,AUXILIAR_TIPO_ASEGURADORA!$A$2:$B$19,2,0)</f>
        <v>#N/A</v>
      </c>
      <c r="L1361" s="2"/>
      <c r="M1361" s="2"/>
      <c r="N1361" s="2"/>
      <c r="O1361" s="2"/>
      <c r="P1361" s="2"/>
      <c r="Q1361" s="2"/>
    </row>
    <row r="1362" spans="1:17">
      <c r="A1362" s="2"/>
      <c r="B1362" s="30" t="e">
        <f>VLOOKUP(A1362,EMPRESAS!$A$1:$B$245,2,0)</f>
        <v>#N/A</v>
      </c>
      <c r="C1362" s="2" t="e">
        <f>VLOOKUP(A1362,EMPRESAS!$A$1:$C$245,3,0)</f>
        <v>#N/A</v>
      </c>
      <c r="D1362" s="2"/>
      <c r="E1362" s="2"/>
      <c r="F1362" s="2"/>
      <c r="G1362" s="2"/>
      <c r="H1362" s="2"/>
      <c r="I1362" s="70" t="e">
        <f>VLOOKUP(A1362,EMPRESAS!$A$1:$I$245,9,0)</f>
        <v>#N/A</v>
      </c>
      <c r="J1362" s="2"/>
      <c r="K1362" s="71" t="e">
        <f>VLOOKUP(J1362,AUXILIAR_TIPO_ASEGURADORA!$A$2:$B$19,2,0)</f>
        <v>#N/A</v>
      </c>
      <c r="L1362" s="2"/>
      <c r="M1362" s="2"/>
      <c r="N1362" s="2"/>
      <c r="O1362" s="2"/>
      <c r="P1362" s="2"/>
      <c r="Q1362" s="2"/>
    </row>
    <row r="1363" spans="1:17">
      <c r="A1363" s="2"/>
      <c r="B1363" s="30" t="e">
        <f>VLOOKUP(A1363,EMPRESAS!$A$1:$B$245,2,0)</f>
        <v>#N/A</v>
      </c>
      <c r="C1363" s="2" t="e">
        <f>VLOOKUP(A1363,EMPRESAS!$A$1:$C$245,3,0)</f>
        <v>#N/A</v>
      </c>
      <c r="D1363" s="2"/>
      <c r="E1363" s="2"/>
      <c r="F1363" s="2"/>
      <c r="G1363" s="2"/>
      <c r="H1363" s="2"/>
      <c r="I1363" s="70" t="e">
        <f>VLOOKUP(A1363,EMPRESAS!$A$1:$I$245,9,0)</f>
        <v>#N/A</v>
      </c>
      <c r="J1363" s="2"/>
      <c r="K1363" s="71" t="e">
        <f>VLOOKUP(J1363,AUXILIAR_TIPO_ASEGURADORA!$A$2:$B$19,2,0)</f>
        <v>#N/A</v>
      </c>
      <c r="L1363" s="2"/>
      <c r="M1363" s="2"/>
      <c r="N1363" s="2"/>
      <c r="O1363" s="2"/>
      <c r="P1363" s="2"/>
      <c r="Q1363" s="2"/>
    </row>
    <row r="1364" spans="1:17">
      <c r="A1364" s="2"/>
      <c r="B1364" s="30" t="e">
        <f>VLOOKUP(A1364,EMPRESAS!$A$1:$B$245,2,0)</f>
        <v>#N/A</v>
      </c>
      <c r="C1364" s="2" t="e">
        <f>VLOOKUP(A1364,EMPRESAS!$A$1:$C$245,3,0)</f>
        <v>#N/A</v>
      </c>
      <c r="D1364" s="2"/>
      <c r="E1364" s="2"/>
      <c r="F1364" s="2"/>
      <c r="G1364" s="2"/>
      <c r="H1364" s="2"/>
      <c r="I1364" s="70" t="e">
        <f>VLOOKUP(A1364,EMPRESAS!$A$1:$I$245,9,0)</f>
        <v>#N/A</v>
      </c>
      <c r="J1364" s="2"/>
      <c r="K1364" s="71" t="e">
        <f>VLOOKUP(J1364,AUXILIAR_TIPO_ASEGURADORA!$A$2:$B$19,2,0)</f>
        <v>#N/A</v>
      </c>
      <c r="L1364" s="2"/>
      <c r="M1364" s="2"/>
      <c r="N1364" s="2"/>
      <c r="O1364" s="2"/>
      <c r="P1364" s="2"/>
      <c r="Q1364" s="2"/>
    </row>
    <row r="1365" spans="1:17">
      <c r="A1365" s="2"/>
      <c r="B1365" s="30" t="e">
        <f>VLOOKUP(A1365,EMPRESAS!$A$1:$B$245,2,0)</f>
        <v>#N/A</v>
      </c>
      <c r="C1365" s="2" t="e">
        <f>VLOOKUP(A1365,EMPRESAS!$A$1:$C$245,3,0)</f>
        <v>#N/A</v>
      </c>
      <c r="D1365" s="2"/>
      <c r="E1365" s="2"/>
      <c r="F1365" s="2"/>
      <c r="G1365" s="2"/>
      <c r="H1365" s="2"/>
      <c r="I1365" s="70" t="e">
        <f>VLOOKUP(A1365,EMPRESAS!$A$1:$I$245,9,0)</f>
        <v>#N/A</v>
      </c>
      <c r="J1365" s="2"/>
      <c r="K1365" s="71" t="e">
        <f>VLOOKUP(J1365,AUXILIAR_TIPO_ASEGURADORA!$A$2:$B$19,2,0)</f>
        <v>#N/A</v>
      </c>
      <c r="L1365" s="2"/>
      <c r="M1365" s="2"/>
      <c r="N1365" s="2"/>
      <c r="O1365" s="2"/>
      <c r="P1365" s="2"/>
      <c r="Q1365" s="2"/>
    </row>
    <row r="1366" spans="1:17">
      <c r="A1366" s="2"/>
      <c r="B1366" s="30" t="e">
        <f>VLOOKUP(A1366,EMPRESAS!$A$1:$B$245,2,0)</f>
        <v>#N/A</v>
      </c>
      <c r="C1366" s="2" t="e">
        <f>VLOOKUP(A1366,EMPRESAS!$A$1:$C$245,3,0)</f>
        <v>#N/A</v>
      </c>
      <c r="D1366" s="2"/>
      <c r="E1366" s="2"/>
      <c r="F1366" s="2"/>
      <c r="G1366" s="2"/>
      <c r="H1366" s="2"/>
      <c r="I1366" s="70" t="e">
        <f>VLOOKUP(A1366,EMPRESAS!$A$1:$I$245,9,0)</f>
        <v>#N/A</v>
      </c>
      <c r="J1366" s="2"/>
      <c r="K1366" s="71" t="e">
        <f>VLOOKUP(J1366,AUXILIAR_TIPO_ASEGURADORA!$A$2:$B$19,2,0)</f>
        <v>#N/A</v>
      </c>
      <c r="L1366" s="2"/>
      <c r="M1366" s="2"/>
      <c r="N1366" s="2"/>
      <c r="O1366" s="2"/>
      <c r="P1366" s="2"/>
      <c r="Q1366" s="2"/>
    </row>
    <row r="1367" spans="1:17">
      <c r="A1367" s="2"/>
      <c r="B1367" s="30" t="e">
        <f>VLOOKUP(A1367,EMPRESAS!$A$1:$B$245,2,0)</f>
        <v>#N/A</v>
      </c>
      <c r="C1367" s="2" t="e">
        <f>VLOOKUP(A1367,EMPRESAS!$A$1:$C$245,3,0)</f>
        <v>#N/A</v>
      </c>
      <c r="D1367" s="2"/>
      <c r="E1367" s="2"/>
      <c r="F1367" s="2"/>
      <c r="G1367" s="2"/>
      <c r="H1367" s="2"/>
      <c r="I1367" s="70" t="e">
        <f>VLOOKUP(A1367,EMPRESAS!$A$1:$I$245,9,0)</f>
        <v>#N/A</v>
      </c>
      <c r="J1367" s="2"/>
      <c r="K1367" s="71" t="e">
        <f>VLOOKUP(J1367,AUXILIAR_TIPO_ASEGURADORA!$A$2:$B$19,2,0)</f>
        <v>#N/A</v>
      </c>
      <c r="L1367" s="2"/>
      <c r="M1367" s="2"/>
      <c r="N1367" s="2"/>
      <c r="O1367" s="2"/>
      <c r="P1367" s="2"/>
      <c r="Q1367" s="2"/>
    </row>
    <row r="1368" spans="1:17">
      <c r="A1368" s="2"/>
      <c r="B1368" s="30" t="e">
        <f>VLOOKUP(A1368,EMPRESAS!$A$1:$B$245,2,0)</f>
        <v>#N/A</v>
      </c>
      <c r="C1368" s="2" t="e">
        <f>VLOOKUP(A1368,EMPRESAS!$A$1:$C$245,3,0)</f>
        <v>#N/A</v>
      </c>
      <c r="D1368" s="2"/>
      <c r="E1368" s="2"/>
      <c r="F1368" s="2"/>
      <c r="G1368" s="2"/>
      <c r="H1368" s="2"/>
      <c r="I1368" s="70" t="e">
        <f>VLOOKUP(A1368,EMPRESAS!$A$1:$I$245,9,0)</f>
        <v>#N/A</v>
      </c>
      <c r="J1368" s="2"/>
      <c r="K1368" s="71" t="e">
        <f>VLOOKUP(J1368,AUXILIAR_TIPO_ASEGURADORA!$A$2:$B$19,2,0)</f>
        <v>#N/A</v>
      </c>
      <c r="L1368" s="2"/>
      <c r="M1368" s="2"/>
      <c r="N1368" s="2"/>
      <c r="O1368" s="2"/>
      <c r="P1368" s="2"/>
      <c r="Q1368" s="2"/>
    </row>
    <row r="1369" spans="1:17">
      <c r="A1369" s="2"/>
      <c r="B1369" s="30" t="e">
        <f>VLOOKUP(A1369,EMPRESAS!$A$1:$B$245,2,0)</f>
        <v>#N/A</v>
      </c>
      <c r="C1369" s="2" t="e">
        <f>VLOOKUP(A1369,EMPRESAS!$A$1:$C$245,3,0)</f>
        <v>#N/A</v>
      </c>
      <c r="D1369" s="2"/>
      <c r="E1369" s="2"/>
      <c r="F1369" s="2"/>
      <c r="G1369" s="2"/>
      <c r="H1369" s="2"/>
      <c r="I1369" s="70" t="e">
        <f>VLOOKUP(A1369,EMPRESAS!$A$1:$I$245,9,0)</f>
        <v>#N/A</v>
      </c>
      <c r="J1369" s="2"/>
      <c r="K1369" s="71" t="e">
        <f>VLOOKUP(J1369,AUXILIAR_TIPO_ASEGURADORA!$A$2:$B$19,2,0)</f>
        <v>#N/A</v>
      </c>
      <c r="L1369" s="2"/>
      <c r="M1369" s="2"/>
      <c r="N1369" s="2"/>
      <c r="O1369" s="2"/>
      <c r="P1369" s="2"/>
      <c r="Q1369" s="2"/>
    </row>
    <row r="1370" spans="1:17">
      <c r="A1370" s="2"/>
      <c r="B1370" s="30" t="e">
        <f>VLOOKUP(A1370,EMPRESAS!$A$1:$B$245,2,0)</f>
        <v>#N/A</v>
      </c>
      <c r="C1370" s="2" t="e">
        <f>VLOOKUP(A1370,EMPRESAS!$A$1:$C$245,3,0)</f>
        <v>#N/A</v>
      </c>
      <c r="D1370" s="2"/>
      <c r="E1370" s="2"/>
      <c r="F1370" s="2"/>
      <c r="G1370" s="2"/>
      <c r="H1370" s="2"/>
      <c r="I1370" s="70" t="e">
        <f>VLOOKUP(A1370,EMPRESAS!$A$1:$I$245,9,0)</f>
        <v>#N/A</v>
      </c>
      <c r="J1370" s="2"/>
      <c r="K1370" s="71" t="e">
        <f>VLOOKUP(J1370,AUXILIAR_TIPO_ASEGURADORA!$A$2:$B$19,2,0)</f>
        <v>#N/A</v>
      </c>
      <c r="L1370" s="2"/>
      <c r="M1370" s="2"/>
      <c r="N1370" s="2"/>
      <c r="O1370" s="2"/>
      <c r="P1370" s="2"/>
      <c r="Q1370" s="2"/>
    </row>
    <row r="1371" spans="1:17">
      <c r="A1371" s="2"/>
      <c r="B1371" s="30" t="e">
        <f>VLOOKUP(A1371,EMPRESAS!$A$1:$B$245,2,0)</f>
        <v>#N/A</v>
      </c>
      <c r="C1371" s="2" t="e">
        <f>VLOOKUP(A1371,EMPRESAS!$A$1:$C$245,3,0)</f>
        <v>#N/A</v>
      </c>
      <c r="D1371" s="2"/>
      <c r="E1371" s="2"/>
      <c r="F1371" s="2"/>
      <c r="G1371" s="2"/>
      <c r="H1371" s="2"/>
      <c r="I1371" s="70" t="e">
        <f>VLOOKUP(A1371,EMPRESAS!$A$1:$I$245,9,0)</f>
        <v>#N/A</v>
      </c>
      <c r="J1371" s="2"/>
      <c r="K1371" s="71" t="e">
        <f>VLOOKUP(J1371,AUXILIAR_TIPO_ASEGURADORA!$A$2:$B$19,2,0)</f>
        <v>#N/A</v>
      </c>
      <c r="L1371" s="2"/>
      <c r="M1371" s="2"/>
      <c r="N1371" s="2"/>
      <c r="O1371" s="2"/>
      <c r="P1371" s="2"/>
      <c r="Q1371" s="2"/>
    </row>
    <row r="1372" spans="1:17">
      <c r="A1372" s="2"/>
      <c r="B1372" s="30" t="e">
        <f>VLOOKUP(A1372,EMPRESAS!$A$1:$B$245,2,0)</f>
        <v>#N/A</v>
      </c>
      <c r="C1372" s="2" t="e">
        <f>VLOOKUP(A1372,EMPRESAS!$A$1:$C$245,3,0)</f>
        <v>#N/A</v>
      </c>
      <c r="D1372" s="2"/>
      <c r="E1372" s="2"/>
      <c r="F1372" s="2"/>
      <c r="G1372" s="2"/>
      <c r="H1372" s="2"/>
      <c r="I1372" s="70" t="e">
        <f>VLOOKUP(A1372,EMPRESAS!$A$1:$I$245,9,0)</f>
        <v>#N/A</v>
      </c>
      <c r="J1372" s="2"/>
      <c r="K1372" s="71" t="e">
        <f>VLOOKUP(J1372,AUXILIAR_TIPO_ASEGURADORA!$A$2:$B$19,2,0)</f>
        <v>#N/A</v>
      </c>
      <c r="L1372" s="2"/>
      <c r="M1372" s="2"/>
      <c r="N1372" s="2"/>
      <c r="O1372" s="2"/>
      <c r="P1372" s="2"/>
      <c r="Q1372" s="2"/>
    </row>
    <row r="1373" spans="1:17">
      <c r="A1373" s="2"/>
      <c r="B1373" s="30" t="e">
        <f>VLOOKUP(A1373,EMPRESAS!$A$1:$B$245,2,0)</f>
        <v>#N/A</v>
      </c>
      <c r="C1373" s="2" t="e">
        <f>VLOOKUP(A1373,EMPRESAS!$A$1:$C$245,3,0)</f>
        <v>#N/A</v>
      </c>
      <c r="D1373" s="2"/>
      <c r="E1373" s="2"/>
      <c r="F1373" s="2"/>
      <c r="G1373" s="2"/>
      <c r="H1373" s="2"/>
      <c r="I1373" s="70" t="e">
        <f>VLOOKUP(A1373,EMPRESAS!$A$1:$I$245,9,0)</f>
        <v>#N/A</v>
      </c>
      <c r="J1373" s="2"/>
      <c r="K1373" s="71" t="e">
        <f>VLOOKUP(J1373,AUXILIAR_TIPO_ASEGURADORA!$A$2:$B$19,2,0)</f>
        <v>#N/A</v>
      </c>
      <c r="L1373" s="2"/>
      <c r="M1373" s="2"/>
      <c r="N1373" s="2"/>
      <c r="O1373" s="2"/>
      <c r="P1373" s="2"/>
      <c r="Q1373" s="2"/>
    </row>
    <row r="1374" spans="1:17">
      <c r="A1374" s="2"/>
      <c r="B1374" s="30" t="e">
        <f>VLOOKUP(A1374,EMPRESAS!$A$1:$B$245,2,0)</f>
        <v>#N/A</v>
      </c>
      <c r="C1374" s="2" t="e">
        <f>VLOOKUP(A1374,EMPRESAS!$A$1:$C$245,3,0)</f>
        <v>#N/A</v>
      </c>
      <c r="D1374" s="2"/>
      <c r="E1374" s="2"/>
      <c r="F1374" s="2"/>
      <c r="G1374" s="2"/>
      <c r="H1374" s="2"/>
      <c r="I1374" s="70" t="e">
        <f>VLOOKUP(A1374,EMPRESAS!$A$1:$I$245,9,0)</f>
        <v>#N/A</v>
      </c>
      <c r="J1374" s="2"/>
      <c r="K1374" s="71" t="e">
        <f>VLOOKUP(J1374,AUXILIAR_TIPO_ASEGURADORA!$A$2:$B$19,2,0)</f>
        <v>#N/A</v>
      </c>
      <c r="L1374" s="2"/>
      <c r="M1374" s="2"/>
      <c r="N1374" s="2"/>
      <c r="O1374" s="2"/>
      <c r="P1374" s="2"/>
      <c r="Q1374" s="2"/>
    </row>
    <row r="1375" spans="1:17">
      <c r="A1375" s="2"/>
      <c r="B1375" s="30" t="e">
        <f>VLOOKUP(A1375,EMPRESAS!$A$1:$B$245,2,0)</f>
        <v>#N/A</v>
      </c>
      <c r="C1375" s="2" t="e">
        <f>VLOOKUP(A1375,EMPRESAS!$A$1:$C$245,3,0)</f>
        <v>#N/A</v>
      </c>
      <c r="D1375" s="2"/>
      <c r="E1375" s="2"/>
      <c r="F1375" s="2"/>
      <c r="G1375" s="2"/>
      <c r="H1375" s="2"/>
      <c r="I1375" s="70" t="e">
        <f>VLOOKUP(A1375,EMPRESAS!$A$1:$I$245,9,0)</f>
        <v>#N/A</v>
      </c>
      <c r="J1375" s="2"/>
      <c r="K1375" s="71" t="e">
        <f>VLOOKUP(J1375,AUXILIAR_TIPO_ASEGURADORA!$A$2:$B$19,2,0)</f>
        <v>#N/A</v>
      </c>
      <c r="L1375" s="2"/>
      <c r="M1375" s="2"/>
      <c r="N1375" s="2"/>
      <c r="O1375" s="2"/>
      <c r="P1375" s="2"/>
      <c r="Q1375" s="2"/>
    </row>
    <row r="1376" spans="1:17">
      <c r="A1376" s="2"/>
      <c r="B1376" s="30" t="e">
        <f>VLOOKUP(A1376,EMPRESAS!$A$1:$B$245,2,0)</f>
        <v>#N/A</v>
      </c>
      <c r="C1376" s="2" t="e">
        <f>VLOOKUP(A1376,EMPRESAS!$A$1:$C$245,3,0)</f>
        <v>#N/A</v>
      </c>
      <c r="D1376" s="2"/>
      <c r="E1376" s="2"/>
      <c r="F1376" s="2"/>
      <c r="G1376" s="2"/>
      <c r="H1376" s="2"/>
      <c r="I1376" s="70" t="e">
        <f>VLOOKUP(A1376,EMPRESAS!$A$1:$I$245,9,0)</f>
        <v>#N/A</v>
      </c>
      <c r="J1376" s="2"/>
      <c r="K1376" s="71" t="e">
        <f>VLOOKUP(J1376,AUXILIAR_TIPO_ASEGURADORA!$A$2:$B$19,2,0)</f>
        <v>#N/A</v>
      </c>
      <c r="L1376" s="2"/>
      <c r="M1376" s="2"/>
      <c r="N1376" s="2"/>
      <c r="O1376" s="2"/>
      <c r="P1376" s="2"/>
      <c r="Q1376" s="2"/>
    </row>
    <row r="1377" spans="1:17">
      <c r="A1377" s="2"/>
      <c r="B1377" s="30" t="e">
        <f>VLOOKUP(A1377,EMPRESAS!$A$1:$B$245,2,0)</f>
        <v>#N/A</v>
      </c>
      <c r="C1377" s="2" t="e">
        <f>VLOOKUP(A1377,EMPRESAS!$A$1:$C$245,3,0)</f>
        <v>#N/A</v>
      </c>
      <c r="D1377" s="2"/>
      <c r="E1377" s="2"/>
      <c r="F1377" s="2"/>
      <c r="G1377" s="2"/>
      <c r="H1377" s="2"/>
      <c r="I1377" s="70" t="e">
        <f>VLOOKUP(A1377,EMPRESAS!$A$1:$I$245,9,0)</f>
        <v>#N/A</v>
      </c>
      <c r="J1377" s="2"/>
      <c r="K1377" s="71" t="e">
        <f>VLOOKUP(J1377,AUXILIAR_TIPO_ASEGURADORA!$A$2:$B$19,2,0)</f>
        <v>#N/A</v>
      </c>
      <c r="L1377" s="2"/>
      <c r="M1377" s="2"/>
      <c r="N1377" s="2"/>
      <c r="O1377" s="2"/>
      <c r="P1377" s="2"/>
      <c r="Q1377" s="2"/>
    </row>
    <row r="1378" spans="1:17">
      <c r="A1378" s="2"/>
      <c r="B1378" s="30" t="e">
        <f>VLOOKUP(A1378,EMPRESAS!$A$1:$B$245,2,0)</f>
        <v>#N/A</v>
      </c>
      <c r="C1378" s="2" t="e">
        <f>VLOOKUP(A1378,EMPRESAS!$A$1:$C$245,3,0)</f>
        <v>#N/A</v>
      </c>
      <c r="D1378" s="2"/>
      <c r="E1378" s="2"/>
      <c r="F1378" s="2"/>
      <c r="G1378" s="2"/>
      <c r="H1378" s="2"/>
      <c r="I1378" s="70" t="e">
        <f>VLOOKUP(A1378,EMPRESAS!$A$1:$I$245,9,0)</f>
        <v>#N/A</v>
      </c>
      <c r="J1378" s="2"/>
      <c r="K1378" s="71" t="e">
        <f>VLOOKUP(J1378,AUXILIAR_TIPO_ASEGURADORA!$A$2:$B$19,2,0)</f>
        <v>#N/A</v>
      </c>
      <c r="L1378" s="2"/>
      <c r="M1378" s="2"/>
      <c r="N1378" s="2"/>
      <c r="O1378" s="2"/>
      <c r="P1378" s="2"/>
      <c r="Q1378" s="2"/>
    </row>
    <row r="1379" spans="1:17">
      <c r="A1379" s="2"/>
      <c r="B1379" s="30" t="e">
        <f>VLOOKUP(A1379,EMPRESAS!$A$1:$B$245,2,0)</f>
        <v>#N/A</v>
      </c>
      <c r="C1379" s="2" t="e">
        <f>VLOOKUP(A1379,EMPRESAS!$A$1:$C$245,3,0)</f>
        <v>#N/A</v>
      </c>
      <c r="D1379" s="2"/>
      <c r="E1379" s="2"/>
      <c r="F1379" s="2"/>
      <c r="G1379" s="2"/>
      <c r="H1379" s="2"/>
      <c r="I1379" s="70" t="e">
        <f>VLOOKUP(A1379,EMPRESAS!$A$1:$I$245,9,0)</f>
        <v>#N/A</v>
      </c>
      <c r="J1379" s="2"/>
      <c r="K1379" s="71" t="e">
        <f>VLOOKUP(J1379,AUXILIAR_TIPO_ASEGURADORA!$A$2:$B$19,2,0)</f>
        <v>#N/A</v>
      </c>
      <c r="L1379" s="2"/>
      <c r="M1379" s="2"/>
      <c r="N1379" s="2"/>
      <c r="O1379" s="2"/>
      <c r="P1379" s="2"/>
      <c r="Q1379" s="2"/>
    </row>
    <row r="1380" spans="1:17">
      <c r="A1380" s="2"/>
      <c r="B1380" s="30" t="e">
        <f>VLOOKUP(A1380,EMPRESAS!$A$1:$B$245,2,0)</f>
        <v>#N/A</v>
      </c>
      <c r="C1380" s="2" t="e">
        <f>VLOOKUP(A1380,EMPRESAS!$A$1:$C$245,3,0)</f>
        <v>#N/A</v>
      </c>
      <c r="D1380" s="2"/>
      <c r="E1380" s="2"/>
      <c r="F1380" s="2"/>
      <c r="G1380" s="2"/>
      <c r="H1380" s="2"/>
      <c r="I1380" s="70" t="e">
        <f>VLOOKUP(A1380,EMPRESAS!$A$1:$I$245,9,0)</f>
        <v>#N/A</v>
      </c>
      <c r="J1380" s="2"/>
      <c r="K1380" s="71" t="e">
        <f>VLOOKUP(J1380,AUXILIAR_TIPO_ASEGURADORA!$A$2:$B$19,2,0)</f>
        <v>#N/A</v>
      </c>
      <c r="L1380" s="2"/>
      <c r="M1380" s="2"/>
      <c r="N1380" s="2"/>
      <c r="O1380" s="2"/>
      <c r="P1380" s="2"/>
      <c r="Q1380" s="2"/>
    </row>
    <row r="1381" spans="1:17">
      <c r="A1381" s="2"/>
      <c r="B1381" s="30" t="e">
        <f>VLOOKUP(A1381,EMPRESAS!$A$1:$B$245,2,0)</f>
        <v>#N/A</v>
      </c>
      <c r="C1381" s="2" t="e">
        <f>VLOOKUP(A1381,EMPRESAS!$A$1:$C$245,3,0)</f>
        <v>#N/A</v>
      </c>
      <c r="D1381" s="2"/>
      <c r="E1381" s="2"/>
      <c r="F1381" s="2"/>
      <c r="G1381" s="2"/>
      <c r="H1381" s="2"/>
      <c r="I1381" s="70" t="e">
        <f>VLOOKUP(A1381,EMPRESAS!$A$1:$I$245,9,0)</f>
        <v>#N/A</v>
      </c>
      <c r="J1381" s="2"/>
      <c r="K1381" s="71" t="e">
        <f>VLOOKUP(J1381,AUXILIAR_TIPO_ASEGURADORA!$A$2:$B$19,2,0)</f>
        <v>#N/A</v>
      </c>
      <c r="L1381" s="2"/>
      <c r="M1381" s="2"/>
      <c r="N1381" s="2"/>
      <c r="O1381" s="2"/>
      <c r="P1381" s="2"/>
      <c r="Q1381" s="2"/>
    </row>
    <row r="1382" spans="1:17">
      <c r="A1382" s="2"/>
      <c r="B1382" s="30" t="e">
        <f>VLOOKUP(A1382,EMPRESAS!$A$1:$B$245,2,0)</f>
        <v>#N/A</v>
      </c>
      <c r="C1382" s="2" t="e">
        <f>VLOOKUP(A1382,EMPRESAS!$A$1:$C$245,3,0)</f>
        <v>#N/A</v>
      </c>
      <c r="D1382" s="2"/>
      <c r="E1382" s="2"/>
      <c r="F1382" s="2"/>
      <c r="G1382" s="2"/>
      <c r="H1382" s="2"/>
      <c r="I1382" s="70" t="e">
        <f>VLOOKUP(A1382,EMPRESAS!$A$1:$I$245,9,0)</f>
        <v>#N/A</v>
      </c>
      <c r="J1382" s="2"/>
      <c r="K1382" s="71" t="e">
        <f>VLOOKUP(J1382,AUXILIAR_TIPO_ASEGURADORA!$A$2:$B$19,2,0)</f>
        <v>#N/A</v>
      </c>
      <c r="L1382" s="2"/>
      <c r="M1382" s="2"/>
      <c r="N1382" s="2"/>
      <c r="O1382" s="2"/>
      <c r="P1382" s="2"/>
      <c r="Q1382" s="2"/>
    </row>
    <row r="1383" spans="1:17">
      <c r="A1383" s="2"/>
      <c r="B1383" s="30" t="e">
        <f>VLOOKUP(A1383,EMPRESAS!$A$1:$B$245,2,0)</f>
        <v>#N/A</v>
      </c>
      <c r="C1383" s="2" t="e">
        <f>VLOOKUP(A1383,EMPRESAS!$A$1:$C$245,3,0)</f>
        <v>#N/A</v>
      </c>
      <c r="D1383" s="2"/>
      <c r="E1383" s="2"/>
      <c r="F1383" s="2"/>
      <c r="G1383" s="2"/>
      <c r="H1383" s="2"/>
      <c r="I1383" s="70" t="e">
        <f>VLOOKUP(A1383,EMPRESAS!$A$1:$I$245,9,0)</f>
        <v>#N/A</v>
      </c>
      <c r="J1383" s="2"/>
      <c r="K1383" s="71" t="e">
        <f>VLOOKUP(J1383,AUXILIAR_TIPO_ASEGURADORA!$A$2:$B$19,2,0)</f>
        <v>#N/A</v>
      </c>
      <c r="L1383" s="2"/>
      <c r="M1383" s="2"/>
      <c r="N1383" s="2"/>
      <c r="O1383" s="2"/>
      <c r="P1383" s="2"/>
      <c r="Q1383" s="2"/>
    </row>
    <row r="1384" spans="1:17">
      <c r="A1384" s="2"/>
      <c r="B1384" s="30" t="e">
        <f>VLOOKUP(A1384,EMPRESAS!$A$1:$B$245,2,0)</f>
        <v>#N/A</v>
      </c>
      <c r="C1384" s="2" t="e">
        <f>VLOOKUP(A1384,EMPRESAS!$A$1:$C$245,3,0)</f>
        <v>#N/A</v>
      </c>
      <c r="D1384" s="2"/>
      <c r="E1384" s="2"/>
      <c r="F1384" s="2"/>
      <c r="G1384" s="2"/>
      <c r="H1384" s="2"/>
      <c r="I1384" s="70" t="e">
        <f>VLOOKUP(A1384,EMPRESAS!$A$1:$I$245,9,0)</f>
        <v>#N/A</v>
      </c>
      <c r="J1384" s="2"/>
      <c r="K1384" s="71" t="e">
        <f>VLOOKUP(J1384,AUXILIAR_TIPO_ASEGURADORA!$A$2:$B$19,2,0)</f>
        <v>#N/A</v>
      </c>
      <c r="L1384" s="2"/>
      <c r="M1384" s="2"/>
      <c r="N1384" s="2"/>
      <c r="O1384" s="2"/>
      <c r="P1384" s="2"/>
      <c r="Q1384" s="2"/>
    </row>
    <row r="1385" spans="1:17">
      <c r="A1385" s="2"/>
      <c r="B1385" s="30" t="e">
        <f>VLOOKUP(A1385,EMPRESAS!$A$1:$B$245,2,0)</f>
        <v>#N/A</v>
      </c>
      <c r="C1385" s="2" t="e">
        <f>VLOOKUP(A1385,EMPRESAS!$A$1:$C$245,3,0)</f>
        <v>#N/A</v>
      </c>
      <c r="D1385" s="2"/>
      <c r="E1385" s="2"/>
      <c r="F1385" s="2"/>
      <c r="G1385" s="2"/>
      <c r="H1385" s="2"/>
      <c r="I1385" s="70" t="e">
        <f>VLOOKUP(A1385,EMPRESAS!$A$1:$I$245,9,0)</f>
        <v>#N/A</v>
      </c>
      <c r="J1385" s="2"/>
      <c r="K1385" s="71" t="e">
        <f>VLOOKUP(J1385,AUXILIAR_TIPO_ASEGURADORA!$A$2:$B$19,2,0)</f>
        <v>#N/A</v>
      </c>
      <c r="L1385" s="2"/>
      <c r="M1385" s="2"/>
      <c r="N1385" s="2"/>
      <c r="O1385" s="2"/>
      <c r="P1385" s="2"/>
      <c r="Q1385" s="2"/>
    </row>
    <row r="1386" spans="1:17">
      <c r="A1386" s="2"/>
      <c r="B1386" s="30" t="e">
        <f>VLOOKUP(A1386,EMPRESAS!$A$1:$B$245,2,0)</f>
        <v>#N/A</v>
      </c>
      <c r="C1386" s="2" t="e">
        <f>VLOOKUP(A1386,EMPRESAS!$A$1:$C$245,3,0)</f>
        <v>#N/A</v>
      </c>
      <c r="D1386" s="2"/>
      <c r="E1386" s="2"/>
      <c r="F1386" s="2"/>
      <c r="G1386" s="2"/>
      <c r="H1386" s="2"/>
      <c r="I1386" s="70" t="e">
        <f>VLOOKUP(A1386,EMPRESAS!$A$1:$I$245,9,0)</f>
        <v>#N/A</v>
      </c>
      <c r="J1386" s="2"/>
      <c r="K1386" s="71" t="e">
        <f>VLOOKUP(J1386,AUXILIAR_TIPO_ASEGURADORA!$A$2:$B$19,2,0)</f>
        <v>#N/A</v>
      </c>
      <c r="L1386" s="2"/>
      <c r="M1386" s="2"/>
      <c r="N1386" s="2"/>
      <c r="O1386" s="2"/>
      <c r="P1386" s="2"/>
      <c r="Q1386" s="2"/>
    </row>
    <row r="1387" spans="1:17">
      <c r="A1387" s="2"/>
      <c r="B1387" s="30" t="e">
        <f>VLOOKUP(A1387,EMPRESAS!$A$1:$B$245,2,0)</f>
        <v>#N/A</v>
      </c>
      <c r="C1387" s="2" t="e">
        <f>VLOOKUP(A1387,EMPRESAS!$A$1:$C$245,3,0)</f>
        <v>#N/A</v>
      </c>
      <c r="D1387" s="2"/>
      <c r="E1387" s="2"/>
      <c r="F1387" s="2"/>
      <c r="G1387" s="2"/>
      <c r="H1387" s="2"/>
      <c r="I1387" s="70" t="e">
        <f>VLOOKUP(A1387,EMPRESAS!$A$1:$I$245,9,0)</f>
        <v>#N/A</v>
      </c>
      <c r="J1387" s="2"/>
      <c r="K1387" s="71" t="e">
        <f>VLOOKUP(J1387,AUXILIAR_TIPO_ASEGURADORA!$A$2:$B$19,2,0)</f>
        <v>#N/A</v>
      </c>
      <c r="L1387" s="2"/>
      <c r="M1387" s="2"/>
      <c r="N1387" s="2"/>
      <c r="O1387" s="2"/>
      <c r="P1387" s="2"/>
      <c r="Q1387" s="2"/>
    </row>
    <row r="1388" spans="1:17">
      <c r="A1388" s="2"/>
      <c r="B1388" s="30" t="e">
        <f>VLOOKUP(A1388,EMPRESAS!$A$1:$B$245,2,0)</f>
        <v>#N/A</v>
      </c>
      <c r="C1388" s="2" t="e">
        <f>VLOOKUP(A1388,EMPRESAS!$A$1:$C$245,3,0)</f>
        <v>#N/A</v>
      </c>
      <c r="D1388" s="2"/>
      <c r="E1388" s="2"/>
      <c r="F1388" s="2"/>
      <c r="G1388" s="2"/>
      <c r="H1388" s="2"/>
      <c r="I1388" s="70" t="e">
        <f>VLOOKUP(A1388,EMPRESAS!$A$1:$I$245,9,0)</f>
        <v>#N/A</v>
      </c>
      <c r="J1388" s="2"/>
      <c r="K1388" s="71" t="e">
        <f>VLOOKUP(J1388,AUXILIAR_TIPO_ASEGURADORA!$A$2:$B$19,2,0)</f>
        <v>#N/A</v>
      </c>
      <c r="L1388" s="2"/>
      <c r="M1388" s="2"/>
      <c r="N1388" s="2"/>
      <c r="O1388" s="2"/>
      <c r="P1388" s="2"/>
      <c r="Q1388" s="2"/>
    </row>
    <row r="1389" spans="1:17">
      <c r="A1389" s="2"/>
      <c r="B1389" s="30" t="e">
        <f>VLOOKUP(A1389,EMPRESAS!$A$1:$B$245,2,0)</f>
        <v>#N/A</v>
      </c>
      <c r="C1389" s="2" t="e">
        <f>VLOOKUP(A1389,EMPRESAS!$A$1:$C$245,3,0)</f>
        <v>#N/A</v>
      </c>
      <c r="D1389" s="2"/>
      <c r="E1389" s="2"/>
      <c r="F1389" s="2"/>
      <c r="G1389" s="2"/>
      <c r="H1389" s="2"/>
      <c r="I1389" s="70" t="e">
        <f>VLOOKUP(A1389,EMPRESAS!$A$1:$I$245,9,0)</f>
        <v>#N/A</v>
      </c>
      <c r="J1389" s="2"/>
      <c r="K1389" s="71" t="e">
        <f>VLOOKUP(J1389,AUXILIAR_TIPO_ASEGURADORA!$A$2:$B$19,2,0)</f>
        <v>#N/A</v>
      </c>
      <c r="L1389" s="2"/>
      <c r="M1389" s="2"/>
      <c r="N1389" s="2"/>
      <c r="O1389" s="2"/>
      <c r="P1389" s="2"/>
      <c r="Q1389" s="2"/>
    </row>
    <row r="1390" spans="1:17">
      <c r="A1390" s="2"/>
      <c r="B1390" s="30" t="e">
        <f>VLOOKUP(A1390,EMPRESAS!$A$1:$B$245,2,0)</f>
        <v>#N/A</v>
      </c>
      <c r="C1390" s="2" t="e">
        <f>VLOOKUP(A1390,EMPRESAS!$A$1:$C$245,3,0)</f>
        <v>#N/A</v>
      </c>
      <c r="D1390" s="2"/>
      <c r="E1390" s="2"/>
      <c r="F1390" s="2"/>
      <c r="G1390" s="2"/>
      <c r="H1390" s="2"/>
      <c r="I1390" s="70" t="e">
        <f>VLOOKUP(A1390,EMPRESAS!$A$1:$I$245,9,0)</f>
        <v>#N/A</v>
      </c>
      <c r="J1390" s="2"/>
      <c r="K1390" s="71" t="e">
        <f>VLOOKUP(J1390,AUXILIAR_TIPO_ASEGURADORA!$A$2:$B$19,2,0)</f>
        <v>#N/A</v>
      </c>
      <c r="L1390" s="2"/>
      <c r="M1390" s="2"/>
      <c r="N1390" s="2"/>
      <c r="O1390" s="2"/>
      <c r="P1390" s="2"/>
      <c r="Q1390" s="2"/>
    </row>
    <row r="1391" spans="1:17">
      <c r="A1391" s="2"/>
      <c r="B1391" s="30" t="e">
        <f>VLOOKUP(A1391,EMPRESAS!$A$1:$B$245,2,0)</f>
        <v>#N/A</v>
      </c>
      <c r="C1391" s="2" t="e">
        <f>VLOOKUP(A1391,EMPRESAS!$A$1:$C$245,3,0)</f>
        <v>#N/A</v>
      </c>
      <c r="D1391" s="2"/>
      <c r="E1391" s="2"/>
      <c r="F1391" s="2"/>
      <c r="G1391" s="2"/>
      <c r="H1391" s="2"/>
      <c r="I1391" s="70" t="e">
        <f>VLOOKUP(A1391,EMPRESAS!$A$1:$I$245,9,0)</f>
        <v>#N/A</v>
      </c>
      <c r="J1391" s="2"/>
      <c r="K1391" s="71" t="e">
        <f>VLOOKUP(J1391,AUXILIAR_TIPO_ASEGURADORA!$A$2:$B$19,2,0)</f>
        <v>#N/A</v>
      </c>
      <c r="L1391" s="2"/>
      <c r="M1391" s="2"/>
      <c r="N1391" s="2"/>
      <c r="O1391" s="2"/>
      <c r="P1391" s="2"/>
      <c r="Q1391" s="2"/>
    </row>
    <row r="1392" spans="1:17">
      <c r="A1392" s="2"/>
      <c r="B1392" s="30" t="e">
        <f>VLOOKUP(A1392,EMPRESAS!$A$1:$B$245,2,0)</f>
        <v>#N/A</v>
      </c>
      <c r="C1392" s="2" t="e">
        <f>VLOOKUP(A1392,EMPRESAS!$A$1:$C$245,3,0)</f>
        <v>#N/A</v>
      </c>
      <c r="D1392" s="2"/>
      <c r="E1392" s="2"/>
      <c r="F1392" s="2"/>
      <c r="G1392" s="2"/>
      <c r="H1392" s="2"/>
      <c r="I1392" s="70" t="e">
        <f>VLOOKUP(A1392,EMPRESAS!$A$1:$I$245,9,0)</f>
        <v>#N/A</v>
      </c>
      <c r="J1392" s="2"/>
      <c r="K1392" s="71" t="e">
        <f>VLOOKUP(J1392,AUXILIAR_TIPO_ASEGURADORA!$A$2:$B$19,2,0)</f>
        <v>#N/A</v>
      </c>
      <c r="L1392" s="2"/>
      <c r="M1392" s="2"/>
      <c r="N1392" s="2"/>
      <c r="O1392" s="2"/>
      <c r="P1392" s="2"/>
      <c r="Q1392" s="2"/>
    </row>
    <row r="1393" spans="1:17">
      <c r="A1393" s="2"/>
      <c r="B1393" s="30" t="e">
        <f>VLOOKUP(A1393,EMPRESAS!$A$1:$B$245,2,0)</f>
        <v>#N/A</v>
      </c>
      <c r="C1393" s="2" t="e">
        <f>VLOOKUP(A1393,EMPRESAS!$A$1:$C$245,3,0)</f>
        <v>#N/A</v>
      </c>
      <c r="D1393" s="2"/>
      <c r="E1393" s="2"/>
      <c r="F1393" s="2"/>
      <c r="G1393" s="2"/>
      <c r="H1393" s="2"/>
      <c r="I1393" s="70" t="e">
        <f>VLOOKUP(A1393,EMPRESAS!$A$1:$I$245,9,0)</f>
        <v>#N/A</v>
      </c>
      <c r="J1393" s="2"/>
      <c r="K1393" s="71" t="e">
        <f>VLOOKUP(J1393,AUXILIAR_TIPO_ASEGURADORA!$A$2:$B$19,2,0)</f>
        <v>#N/A</v>
      </c>
      <c r="L1393" s="2"/>
      <c r="M1393" s="2"/>
      <c r="N1393" s="2"/>
      <c r="O1393" s="2"/>
      <c r="P1393" s="2"/>
      <c r="Q1393" s="2"/>
    </row>
    <row r="1394" spans="1:17">
      <c r="A1394" s="2"/>
      <c r="B1394" s="30" t="e">
        <f>VLOOKUP(A1394,EMPRESAS!$A$1:$B$245,2,0)</f>
        <v>#N/A</v>
      </c>
      <c r="C1394" s="2" t="e">
        <f>VLOOKUP(A1394,EMPRESAS!$A$1:$C$245,3,0)</f>
        <v>#N/A</v>
      </c>
      <c r="D1394" s="2"/>
      <c r="E1394" s="2"/>
      <c r="F1394" s="2"/>
      <c r="G1394" s="2"/>
      <c r="H1394" s="2"/>
      <c r="I1394" s="70" t="e">
        <f>VLOOKUP(A1394,EMPRESAS!$A$1:$I$245,9,0)</f>
        <v>#N/A</v>
      </c>
      <c r="J1394" s="2"/>
      <c r="K1394" s="71" t="e">
        <f>VLOOKUP(J1394,AUXILIAR_TIPO_ASEGURADORA!$A$2:$B$19,2,0)</f>
        <v>#N/A</v>
      </c>
      <c r="L1394" s="2"/>
      <c r="M1394" s="2"/>
      <c r="N1394" s="2"/>
      <c r="O1394" s="2"/>
      <c r="P1394" s="2"/>
      <c r="Q1394" s="2"/>
    </row>
    <row r="1395" spans="1:17">
      <c r="A1395" s="2"/>
      <c r="B1395" s="30" t="e">
        <f>VLOOKUP(A1395,EMPRESAS!$A$1:$B$245,2,0)</f>
        <v>#N/A</v>
      </c>
      <c r="C1395" s="2" t="e">
        <f>VLOOKUP(A1395,EMPRESAS!$A$1:$C$245,3,0)</f>
        <v>#N/A</v>
      </c>
      <c r="D1395" s="2"/>
      <c r="E1395" s="2"/>
      <c r="F1395" s="2"/>
      <c r="G1395" s="2"/>
      <c r="H1395" s="2"/>
      <c r="I1395" s="70" t="e">
        <f>VLOOKUP(A1395,EMPRESAS!$A$1:$I$245,9,0)</f>
        <v>#N/A</v>
      </c>
      <c r="J1395" s="2"/>
      <c r="K1395" s="71" t="e">
        <f>VLOOKUP(J1395,AUXILIAR_TIPO_ASEGURADORA!$A$2:$B$19,2,0)</f>
        <v>#N/A</v>
      </c>
      <c r="L1395" s="2"/>
      <c r="M1395" s="2"/>
      <c r="N1395" s="2"/>
      <c r="O1395" s="2"/>
      <c r="P1395" s="2"/>
      <c r="Q1395" s="2"/>
    </row>
    <row r="1396" spans="1:17">
      <c r="A1396" s="2"/>
      <c r="B1396" s="30" t="e">
        <f>VLOOKUP(A1396,EMPRESAS!$A$1:$B$245,2,0)</f>
        <v>#N/A</v>
      </c>
      <c r="C1396" s="2" t="e">
        <f>VLOOKUP(A1396,EMPRESAS!$A$1:$C$245,3,0)</f>
        <v>#N/A</v>
      </c>
      <c r="D1396" s="2"/>
      <c r="E1396" s="2"/>
      <c r="F1396" s="2"/>
      <c r="G1396" s="2"/>
      <c r="H1396" s="2"/>
      <c r="I1396" s="70" t="e">
        <f>VLOOKUP(A1396,EMPRESAS!$A$1:$I$245,9,0)</f>
        <v>#N/A</v>
      </c>
      <c r="J1396" s="2"/>
      <c r="K1396" s="71" t="e">
        <f>VLOOKUP(J1396,AUXILIAR_TIPO_ASEGURADORA!$A$2:$B$19,2,0)</f>
        <v>#N/A</v>
      </c>
      <c r="L1396" s="2"/>
      <c r="M1396" s="2"/>
      <c r="N1396" s="2"/>
      <c r="O1396" s="2"/>
      <c r="P1396" s="2"/>
      <c r="Q1396" s="2"/>
    </row>
    <row r="1397" spans="1:17">
      <c r="A1397" s="2"/>
      <c r="B1397" s="30" t="e">
        <f>VLOOKUP(A1397,EMPRESAS!$A$1:$B$245,2,0)</f>
        <v>#N/A</v>
      </c>
      <c r="C1397" s="2" t="e">
        <f>VLOOKUP(A1397,EMPRESAS!$A$1:$C$245,3,0)</f>
        <v>#N/A</v>
      </c>
      <c r="D1397" s="2"/>
      <c r="E1397" s="2"/>
      <c r="F1397" s="2"/>
      <c r="G1397" s="2"/>
      <c r="H1397" s="2"/>
      <c r="I1397" s="70" t="e">
        <f>VLOOKUP(A1397,EMPRESAS!$A$1:$I$245,9,0)</f>
        <v>#N/A</v>
      </c>
      <c r="J1397" s="2"/>
      <c r="K1397" s="71" t="e">
        <f>VLOOKUP(J1397,AUXILIAR_TIPO_ASEGURADORA!$A$2:$B$19,2,0)</f>
        <v>#N/A</v>
      </c>
      <c r="L1397" s="2"/>
      <c r="M1397" s="2"/>
      <c r="N1397" s="2"/>
      <c r="O1397" s="2"/>
      <c r="P1397" s="2"/>
      <c r="Q1397" s="2"/>
    </row>
    <row r="1398" spans="1:17">
      <c r="A1398" s="2"/>
      <c r="B1398" s="30" t="e">
        <f>VLOOKUP(A1398,EMPRESAS!$A$1:$B$245,2,0)</f>
        <v>#N/A</v>
      </c>
      <c r="C1398" s="2" t="e">
        <f>VLOOKUP(A1398,EMPRESAS!$A$1:$C$245,3,0)</f>
        <v>#N/A</v>
      </c>
      <c r="D1398" s="2"/>
      <c r="E1398" s="2"/>
      <c r="F1398" s="2"/>
      <c r="G1398" s="2"/>
      <c r="H1398" s="2"/>
      <c r="I1398" s="70" t="e">
        <f>VLOOKUP(A1398,EMPRESAS!$A$1:$I$245,9,0)</f>
        <v>#N/A</v>
      </c>
      <c r="J1398" s="2"/>
      <c r="K1398" s="71" t="e">
        <f>VLOOKUP(J1398,AUXILIAR_TIPO_ASEGURADORA!$A$2:$B$19,2,0)</f>
        <v>#N/A</v>
      </c>
      <c r="L1398" s="2"/>
      <c r="M1398" s="2"/>
      <c r="N1398" s="2"/>
      <c r="O1398" s="2"/>
      <c r="P1398" s="2"/>
      <c r="Q1398" s="2"/>
    </row>
    <row r="1399" spans="1:17">
      <c r="A1399" s="2"/>
      <c r="B1399" s="30" t="e">
        <f>VLOOKUP(A1399,EMPRESAS!$A$1:$B$245,2,0)</f>
        <v>#N/A</v>
      </c>
      <c r="C1399" s="2" t="e">
        <f>VLOOKUP(A1399,EMPRESAS!$A$1:$C$245,3,0)</f>
        <v>#N/A</v>
      </c>
      <c r="D1399" s="2"/>
      <c r="E1399" s="2"/>
      <c r="F1399" s="2"/>
      <c r="G1399" s="2"/>
      <c r="H1399" s="2"/>
      <c r="I1399" s="70" t="e">
        <f>VLOOKUP(A1399,EMPRESAS!$A$1:$I$245,9,0)</f>
        <v>#N/A</v>
      </c>
      <c r="J1399" s="2"/>
      <c r="K1399" s="71" t="e">
        <f>VLOOKUP(J1399,AUXILIAR_TIPO_ASEGURADORA!$A$2:$B$19,2,0)</f>
        <v>#N/A</v>
      </c>
      <c r="L1399" s="2"/>
      <c r="M1399" s="2"/>
      <c r="N1399" s="2"/>
      <c r="O1399" s="2"/>
      <c r="P1399" s="2"/>
      <c r="Q1399" s="2"/>
    </row>
    <row r="1400" spans="1:17">
      <c r="A1400" s="2"/>
      <c r="B1400" s="30" t="e">
        <f>VLOOKUP(A1400,EMPRESAS!$A$1:$B$245,2,0)</f>
        <v>#N/A</v>
      </c>
      <c r="C1400" s="2" t="e">
        <f>VLOOKUP(A1400,EMPRESAS!$A$1:$C$245,3,0)</f>
        <v>#N/A</v>
      </c>
      <c r="D1400" s="2"/>
      <c r="E1400" s="2"/>
      <c r="F1400" s="2"/>
      <c r="G1400" s="2"/>
      <c r="H1400" s="2"/>
      <c r="I1400" s="70" t="e">
        <f>VLOOKUP(A1400,EMPRESAS!$A$1:$I$245,9,0)</f>
        <v>#N/A</v>
      </c>
      <c r="J1400" s="2"/>
      <c r="K1400" s="71" t="e">
        <f>VLOOKUP(J1400,AUXILIAR_TIPO_ASEGURADORA!$A$2:$B$19,2,0)</f>
        <v>#N/A</v>
      </c>
      <c r="L1400" s="2"/>
      <c r="M1400" s="2"/>
      <c r="N1400" s="2"/>
      <c r="O1400" s="2"/>
      <c r="P1400" s="2"/>
      <c r="Q1400" s="2"/>
    </row>
    <row r="1401" spans="1:17">
      <c r="A1401" s="2"/>
      <c r="B1401" s="30" t="e">
        <f>VLOOKUP(A1401,EMPRESAS!$A$1:$B$245,2,0)</f>
        <v>#N/A</v>
      </c>
      <c r="C1401" s="2" t="e">
        <f>VLOOKUP(A1401,EMPRESAS!$A$1:$C$245,3,0)</f>
        <v>#N/A</v>
      </c>
      <c r="D1401" s="2"/>
      <c r="E1401" s="2"/>
      <c r="F1401" s="2"/>
      <c r="G1401" s="2"/>
      <c r="H1401" s="2"/>
      <c r="I1401" s="70" t="e">
        <f>VLOOKUP(A1401,EMPRESAS!$A$1:$I$245,9,0)</f>
        <v>#N/A</v>
      </c>
      <c r="J1401" s="2"/>
      <c r="K1401" s="71" t="e">
        <f>VLOOKUP(J1401,AUXILIAR_TIPO_ASEGURADORA!$A$2:$B$19,2,0)</f>
        <v>#N/A</v>
      </c>
      <c r="L1401" s="2"/>
      <c r="M1401" s="2"/>
      <c r="N1401" s="2"/>
      <c r="O1401" s="2"/>
      <c r="P1401" s="2"/>
      <c r="Q1401" s="2"/>
    </row>
    <row r="1402" spans="1:17">
      <c r="A1402" s="2"/>
      <c r="B1402" s="30" t="e">
        <f>VLOOKUP(A1402,EMPRESAS!$A$1:$B$245,2,0)</f>
        <v>#N/A</v>
      </c>
      <c r="C1402" s="2" t="e">
        <f>VLOOKUP(A1402,EMPRESAS!$A$1:$C$245,3,0)</f>
        <v>#N/A</v>
      </c>
      <c r="D1402" s="2"/>
      <c r="E1402" s="2"/>
      <c r="F1402" s="2"/>
      <c r="G1402" s="2"/>
      <c r="H1402" s="2"/>
      <c r="I1402" s="70" t="e">
        <f>VLOOKUP(A1402,EMPRESAS!$A$1:$I$245,9,0)</f>
        <v>#N/A</v>
      </c>
      <c r="J1402" s="2"/>
      <c r="K1402" s="71" t="e">
        <f>VLOOKUP(J1402,AUXILIAR_TIPO_ASEGURADORA!$A$2:$B$19,2,0)</f>
        <v>#N/A</v>
      </c>
      <c r="L1402" s="2"/>
      <c r="M1402" s="2"/>
      <c r="N1402" s="2"/>
      <c r="O1402" s="2"/>
      <c r="P1402" s="2"/>
      <c r="Q1402" s="2"/>
    </row>
    <row r="1403" spans="1:17">
      <c r="A1403" s="2"/>
      <c r="B1403" s="30" t="e">
        <f>VLOOKUP(A1403,EMPRESAS!$A$1:$B$245,2,0)</f>
        <v>#N/A</v>
      </c>
      <c r="C1403" s="2" t="e">
        <f>VLOOKUP(A1403,EMPRESAS!$A$1:$C$245,3,0)</f>
        <v>#N/A</v>
      </c>
      <c r="D1403" s="2"/>
      <c r="E1403" s="2"/>
      <c r="F1403" s="2"/>
      <c r="G1403" s="2"/>
      <c r="H1403" s="2"/>
      <c r="I1403" s="70" t="e">
        <f>VLOOKUP(A1403,EMPRESAS!$A$1:$I$245,9,0)</f>
        <v>#N/A</v>
      </c>
      <c r="J1403" s="2"/>
      <c r="K1403" s="71" t="e">
        <f>VLOOKUP(J1403,AUXILIAR_TIPO_ASEGURADORA!$A$2:$B$19,2,0)</f>
        <v>#N/A</v>
      </c>
      <c r="L1403" s="2"/>
      <c r="M1403" s="2"/>
      <c r="N1403" s="2"/>
      <c r="O1403" s="2"/>
      <c r="P1403" s="2"/>
      <c r="Q1403" s="2"/>
    </row>
    <row r="1404" spans="1:17">
      <c r="A1404" s="2"/>
      <c r="B1404" s="30" t="e">
        <f>VLOOKUP(A1404,EMPRESAS!$A$1:$B$245,2,0)</f>
        <v>#N/A</v>
      </c>
      <c r="C1404" s="2" t="e">
        <f>VLOOKUP(A1404,EMPRESAS!$A$1:$C$245,3,0)</f>
        <v>#N/A</v>
      </c>
      <c r="D1404" s="2"/>
      <c r="E1404" s="2"/>
      <c r="F1404" s="2"/>
      <c r="G1404" s="2"/>
      <c r="H1404" s="2"/>
      <c r="I1404" s="70" t="e">
        <f>VLOOKUP(A1404,EMPRESAS!$A$1:$I$245,9,0)</f>
        <v>#N/A</v>
      </c>
      <c r="J1404" s="2"/>
      <c r="K1404" s="71" t="e">
        <f>VLOOKUP(J1404,AUXILIAR_TIPO_ASEGURADORA!$A$2:$B$19,2,0)</f>
        <v>#N/A</v>
      </c>
      <c r="L1404" s="2"/>
      <c r="M1404" s="2"/>
      <c r="N1404" s="2"/>
      <c r="O1404" s="2"/>
      <c r="P1404" s="2"/>
      <c r="Q1404" s="2"/>
    </row>
    <row r="1405" spans="1:17">
      <c r="A1405" s="2"/>
      <c r="B1405" s="30" t="e">
        <f>VLOOKUP(A1405,EMPRESAS!$A$1:$B$245,2,0)</f>
        <v>#N/A</v>
      </c>
      <c r="C1405" s="2" t="e">
        <f>VLOOKUP(A1405,EMPRESAS!$A$1:$C$245,3,0)</f>
        <v>#N/A</v>
      </c>
      <c r="D1405" s="2"/>
      <c r="E1405" s="2"/>
      <c r="F1405" s="2"/>
      <c r="G1405" s="2"/>
      <c r="H1405" s="2"/>
      <c r="I1405" s="70" t="e">
        <f>VLOOKUP(A1405,EMPRESAS!$A$1:$I$245,9,0)</f>
        <v>#N/A</v>
      </c>
      <c r="J1405" s="2"/>
      <c r="K1405" s="71" t="e">
        <f>VLOOKUP(J1405,AUXILIAR_TIPO_ASEGURADORA!$A$2:$B$19,2,0)</f>
        <v>#N/A</v>
      </c>
      <c r="L1405" s="2"/>
      <c r="M1405" s="2"/>
      <c r="N1405" s="2"/>
      <c r="O1405" s="2"/>
      <c r="P1405" s="2"/>
      <c r="Q1405" s="2"/>
    </row>
    <row r="1406" spans="1:17">
      <c r="A1406" s="2"/>
      <c r="B1406" s="30" t="e">
        <f>VLOOKUP(A1406,EMPRESAS!$A$1:$B$245,2,0)</f>
        <v>#N/A</v>
      </c>
      <c r="C1406" s="2" t="e">
        <f>VLOOKUP(A1406,EMPRESAS!$A$1:$C$245,3,0)</f>
        <v>#N/A</v>
      </c>
      <c r="D1406" s="2"/>
      <c r="E1406" s="2"/>
      <c r="F1406" s="2"/>
      <c r="G1406" s="2"/>
      <c r="H1406" s="2"/>
      <c r="I1406" s="70" t="e">
        <f>VLOOKUP(A1406,EMPRESAS!$A$1:$I$245,9,0)</f>
        <v>#N/A</v>
      </c>
      <c r="J1406" s="2"/>
      <c r="K1406" s="71" t="e">
        <f>VLOOKUP(J1406,AUXILIAR_TIPO_ASEGURADORA!$A$2:$B$19,2,0)</f>
        <v>#N/A</v>
      </c>
      <c r="L1406" s="2"/>
      <c r="M1406" s="2"/>
      <c r="N1406" s="2"/>
      <c r="O1406" s="2"/>
      <c r="P1406" s="2"/>
      <c r="Q1406" s="2"/>
    </row>
    <row r="1407" spans="1:17">
      <c r="A1407" s="2"/>
      <c r="B1407" s="30" t="e">
        <f>VLOOKUP(A1407,EMPRESAS!$A$1:$B$245,2,0)</f>
        <v>#N/A</v>
      </c>
      <c r="C1407" s="2" t="e">
        <f>VLOOKUP(A1407,EMPRESAS!$A$1:$C$245,3,0)</f>
        <v>#N/A</v>
      </c>
      <c r="D1407" s="2"/>
      <c r="E1407" s="2"/>
      <c r="F1407" s="2"/>
      <c r="G1407" s="2"/>
      <c r="H1407" s="2"/>
      <c r="I1407" s="70" t="e">
        <f>VLOOKUP(A1407,EMPRESAS!$A$1:$I$245,9,0)</f>
        <v>#N/A</v>
      </c>
      <c r="J1407" s="2"/>
      <c r="K1407" s="71" t="e">
        <f>VLOOKUP(J1407,AUXILIAR_TIPO_ASEGURADORA!$A$2:$B$19,2,0)</f>
        <v>#N/A</v>
      </c>
      <c r="L1407" s="2"/>
      <c r="M1407" s="2"/>
      <c r="N1407" s="2"/>
      <c r="O1407" s="2"/>
      <c r="P1407" s="2"/>
      <c r="Q1407" s="2"/>
    </row>
    <row r="1408" spans="1:17">
      <c r="A1408" s="2"/>
      <c r="B1408" s="30" t="e">
        <f>VLOOKUP(A1408,EMPRESAS!$A$1:$B$245,2,0)</f>
        <v>#N/A</v>
      </c>
      <c r="C1408" s="2" t="e">
        <f>VLOOKUP(A1408,EMPRESAS!$A$1:$C$245,3,0)</f>
        <v>#N/A</v>
      </c>
      <c r="D1408" s="2"/>
      <c r="E1408" s="2"/>
      <c r="F1408" s="2"/>
      <c r="G1408" s="2"/>
      <c r="H1408" s="2"/>
      <c r="I1408" s="70" t="e">
        <f>VLOOKUP(A1408,EMPRESAS!$A$1:$I$245,9,0)</f>
        <v>#N/A</v>
      </c>
      <c r="J1408" s="2"/>
      <c r="K1408" s="71" t="e">
        <f>VLOOKUP(J1408,AUXILIAR_TIPO_ASEGURADORA!$A$2:$B$19,2,0)</f>
        <v>#N/A</v>
      </c>
      <c r="L1408" s="2"/>
      <c r="M1408" s="2"/>
      <c r="N1408" s="2"/>
      <c r="O1408" s="2"/>
      <c r="P1408" s="2"/>
      <c r="Q1408" s="2"/>
    </row>
    <row r="1409" spans="1:17">
      <c r="A1409" s="2"/>
      <c r="B1409" s="30" t="e">
        <f>VLOOKUP(A1409,EMPRESAS!$A$1:$B$245,2,0)</f>
        <v>#N/A</v>
      </c>
      <c r="C1409" s="2" t="e">
        <f>VLOOKUP(A1409,EMPRESAS!$A$1:$C$245,3,0)</f>
        <v>#N/A</v>
      </c>
      <c r="D1409" s="2"/>
      <c r="E1409" s="2"/>
      <c r="F1409" s="2"/>
      <c r="G1409" s="2"/>
      <c r="H1409" s="2"/>
      <c r="I1409" s="70" t="e">
        <f>VLOOKUP(A1409,EMPRESAS!$A$1:$I$245,9,0)</f>
        <v>#N/A</v>
      </c>
      <c r="J1409" s="2"/>
      <c r="K1409" s="71" t="e">
        <f>VLOOKUP(J1409,AUXILIAR_TIPO_ASEGURADORA!$A$2:$B$19,2,0)</f>
        <v>#N/A</v>
      </c>
      <c r="L1409" s="2"/>
      <c r="M1409" s="2"/>
      <c r="N1409" s="2"/>
      <c r="O1409" s="2"/>
      <c r="P1409" s="2"/>
      <c r="Q1409" s="2"/>
    </row>
    <row r="1410" spans="1:17">
      <c r="A1410" s="2"/>
      <c r="B1410" s="30" t="e">
        <f>VLOOKUP(A1410,EMPRESAS!$A$1:$B$245,2,0)</f>
        <v>#N/A</v>
      </c>
      <c r="C1410" s="2" t="e">
        <f>VLOOKUP(A1410,EMPRESAS!$A$1:$C$245,3,0)</f>
        <v>#N/A</v>
      </c>
      <c r="D1410" s="2"/>
      <c r="E1410" s="2"/>
      <c r="F1410" s="2"/>
      <c r="G1410" s="2"/>
      <c r="H1410" s="2"/>
      <c r="I1410" s="70" t="e">
        <f>VLOOKUP(A1410,EMPRESAS!$A$1:$I$245,9,0)</f>
        <v>#N/A</v>
      </c>
      <c r="J1410" s="2"/>
      <c r="K1410" s="71" t="e">
        <f>VLOOKUP(J1410,AUXILIAR_TIPO_ASEGURADORA!$A$2:$B$19,2,0)</f>
        <v>#N/A</v>
      </c>
      <c r="L1410" s="2"/>
      <c r="M1410" s="2"/>
      <c r="N1410" s="2"/>
      <c r="O1410" s="2"/>
      <c r="P1410" s="2"/>
      <c r="Q1410" s="2"/>
    </row>
    <row r="1411" spans="1:17">
      <c r="A1411" s="2"/>
      <c r="B1411" s="30" t="e">
        <f>VLOOKUP(A1411,EMPRESAS!$A$1:$B$245,2,0)</f>
        <v>#N/A</v>
      </c>
      <c r="C1411" s="2" t="e">
        <f>VLOOKUP(A1411,EMPRESAS!$A$1:$C$245,3,0)</f>
        <v>#N/A</v>
      </c>
      <c r="D1411" s="2"/>
      <c r="E1411" s="2"/>
      <c r="F1411" s="2"/>
      <c r="G1411" s="2"/>
      <c r="H1411" s="2"/>
      <c r="I1411" s="70" t="e">
        <f>VLOOKUP(A1411,EMPRESAS!$A$1:$I$245,9,0)</f>
        <v>#N/A</v>
      </c>
      <c r="J1411" s="2"/>
      <c r="K1411" s="71" t="e">
        <f>VLOOKUP(J1411,AUXILIAR_TIPO_ASEGURADORA!$A$2:$B$19,2,0)</f>
        <v>#N/A</v>
      </c>
      <c r="L1411" s="2"/>
      <c r="M1411" s="2"/>
      <c r="N1411" s="2"/>
      <c r="O1411" s="2"/>
      <c r="P1411" s="2"/>
      <c r="Q1411" s="2"/>
    </row>
    <row r="1412" spans="1:17">
      <c r="A1412" s="2"/>
      <c r="B1412" s="30" t="e">
        <f>VLOOKUP(A1412,EMPRESAS!$A$1:$B$245,2,0)</f>
        <v>#N/A</v>
      </c>
      <c r="C1412" s="2" t="e">
        <f>VLOOKUP(A1412,EMPRESAS!$A$1:$C$245,3,0)</f>
        <v>#N/A</v>
      </c>
      <c r="D1412" s="2"/>
      <c r="E1412" s="2"/>
      <c r="F1412" s="2"/>
      <c r="G1412" s="2"/>
      <c r="H1412" s="2"/>
      <c r="I1412" s="70" t="e">
        <f>VLOOKUP(A1412,EMPRESAS!$A$1:$I$245,9,0)</f>
        <v>#N/A</v>
      </c>
      <c r="J1412" s="2"/>
      <c r="K1412" s="71" t="e">
        <f>VLOOKUP(J1412,AUXILIAR_TIPO_ASEGURADORA!$A$2:$B$19,2,0)</f>
        <v>#N/A</v>
      </c>
      <c r="L1412" s="2"/>
      <c r="M1412" s="2"/>
      <c r="N1412" s="2"/>
      <c r="O1412" s="2"/>
      <c r="P1412" s="2"/>
      <c r="Q1412" s="2"/>
    </row>
    <row r="1413" spans="1:17">
      <c r="A1413" s="2"/>
      <c r="B1413" s="30" t="e">
        <f>VLOOKUP(A1413,EMPRESAS!$A$1:$B$245,2,0)</f>
        <v>#N/A</v>
      </c>
      <c r="C1413" s="2" t="e">
        <f>VLOOKUP(A1413,EMPRESAS!$A$1:$C$245,3,0)</f>
        <v>#N/A</v>
      </c>
      <c r="D1413" s="2"/>
      <c r="E1413" s="2"/>
      <c r="F1413" s="2"/>
      <c r="G1413" s="2"/>
      <c r="H1413" s="2"/>
      <c r="I1413" s="70" t="e">
        <f>VLOOKUP(A1413,EMPRESAS!$A$1:$I$245,9,0)</f>
        <v>#N/A</v>
      </c>
      <c r="J1413" s="2"/>
      <c r="K1413" s="71" t="e">
        <f>VLOOKUP(J1413,AUXILIAR_TIPO_ASEGURADORA!$A$2:$B$19,2,0)</f>
        <v>#N/A</v>
      </c>
      <c r="L1413" s="2"/>
      <c r="M1413" s="2"/>
      <c r="N1413" s="2"/>
      <c r="O1413" s="2"/>
      <c r="P1413" s="2"/>
      <c r="Q1413" s="2"/>
    </row>
    <row r="1414" spans="1:17">
      <c r="A1414" s="2"/>
      <c r="B1414" s="30" t="e">
        <f>VLOOKUP(A1414,EMPRESAS!$A$1:$B$245,2,0)</f>
        <v>#N/A</v>
      </c>
      <c r="C1414" s="2" t="e">
        <f>VLOOKUP(A1414,EMPRESAS!$A$1:$C$245,3,0)</f>
        <v>#N/A</v>
      </c>
      <c r="D1414" s="2"/>
      <c r="E1414" s="2"/>
      <c r="F1414" s="2"/>
      <c r="G1414" s="2"/>
      <c r="H1414" s="2"/>
      <c r="I1414" s="70" t="e">
        <f>VLOOKUP(A1414,EMPRESAS!$A$1:$I$245,9,0)</f>
        <v>#N/A</v>
      </c>
      <c r="J1414" s="2"/>
      <c r="K1414" s="71" t="e">
        <f>VLOOKUP(J1414,AUXILIAR_TIPO_ASEGURADORA!$A$2:$B$19,2,0)</f>
        <v>#N/A</v>
      </c>
      <c r="L1414" s="2"/>
      <c r="M1414" s="2"/>
      <c r="N1414" s="2"/>
      <c r="O1414" s="2"/>
      <c r="P1414" s="2"/>
      <c r="Q1414" s="2"/>
    </row>
    <row r="1415" spans="1:17">
      <c r="A1415" s="2"/>
      <c r="B1415" s="30" t="e">
        <f>VLOOKUP(A1415,EMPRESAS!$A$1:$B$245,2,0)</f>
        <v>#N/A</v>
      </c>
      <c r="C1415" s="2" t="e">
        <f>VLOOKUP(A1415,EMPRESAS!$A$1:$C$245,3,0)</f>
        <v>#N/A</v>
      </c>
      <c r="D1415" s="2"/>
      <c r="E1415" s="2"/>
      <c r="F1415" s="2"/>
      <c r="G1415" s="2"/>
      <c r="H1415" s="2"/>
      <c r="I1415" s="70" t="e">
        <f>VLOOKUP(A1415,EMPRESAS!$A$1:$I$245,9,0)</f>
        <v>#N/A</v>
      </c>
      <c r="J1415" s="2"/>
      <c r="K1415" s="71" t="e">
        <f>VLOOKUP(J1415,AUXILIAR_TIPO_ASEGURADORA!$A$2:$B$19,2,0)</f>
        <v>#N/A</v>
      </c>
      <c r="L1415" s="2"/>
      <c r="M1415" s="2"/>
      <c r="N1415" s="2"/>
      <c r="O1415" s="2"/>
      <c r="P1415" s="2"/>
      <c r="Q1415" s="2"/>
    </row>
    <row r="1416" spans="1:17">
      <c r="A1416" s="2"/>
      <c r="B1416" s="30" t="e">
        <f>VLOOKUP(A1416,EMPRESAS!$A$1:$B$245,2,0)</f>
        <v>#N/A</v>
      </c>
      <c r="C1416" s="2" t="e">
        <f>VLOOKUP(A1416,EMPRESAS!$A$1:$C$245,3,0)</f>
        <v>#N/A</v>
      </c>
      <c r="D1416" s="2"/>
      <c r="E1416" s="2"/>
      <c r="F1416" s="2"/>
      <c r="G1416" s="2"/>
      <c r="H1416" s="2"/>
      <c r="I1416" s="70" t="e">
        <f>VLOOKUP(A1416,EMPRESAS!$A$1:$I$245,9,0)</f>
        <v>#N/A</v>
      </c>
      <c r="J1416" s="2"/>
      <c r="K1416" s="71" t="e">
        <f>VLOOKUP(J1416,AUXILIAR_TIPO_ASEGURADORA!$A$2:$B$19,2,0)</f>
        <v>#N/A</v>
      </c>
      <c r="L1416" s="2"/>
      <c r="M1416" s="2"/>
      <c r="N1416" s="2"/>
      <c r="O1416" s="2"/>
      <c r="P1416" s="2"/>
      <c r="Q1416" s="2"/>
    </row>
    <row r="1417" spans="1:17">
      <c r="A1417" s="2"/>
      <c r="B1417" s="30" t="e">
        <f>VLOOKUP(A1417,EMPRESAS!$A$1:$B$245,2,0)</f>
        <v>#N/A</v>
      </c>
      <c r="C1417" s="2" t="e">
        <f>VLOOKUP(A1417,EMPRESAS!$A$1:$C$245,3,0)</f>
        <v>#N/A</v>
      </c>
      <c r="D1417" s="2"/>
      <c r="E1417" s="2"/>
      <c r="F1417" s="2"/>
      <c r="G1417" s="2"/>
      <c r="H1417" s="2"/>
      <c r="I1417" s="70" t="e">
        <f>VLOOKUP(A1417,EMPRESAS!$A$1:$I$245,9,0)</f>
        <v>#N/A</v>
      </c>
      <c r="J1417" s="2"/>
      <c r="K1417" s="71" t="e">
        <f>VLOOKUP(J1417,AUXILIAR_TIPO_ASEGURADORA!$A$2:$B$19,2,0)</f>
        <v>#N/A</v>
      </c>
      <c r="L1417" s="2"/>
      <c r="M1417" s="2"/>
      <c r="N1417" s="2"/>
      <c r="O1417" s="2"/>
      <c r="P1417" s="2"/>
      <c r="Q1417" s="2"/>
    </row>
    <row r="1418" spans="1:17">
      <c r="A1418" s="2"/>
      <c r="B1418" s="30" t="e">
        <f>VLOOKUP(A1418,EMPRESAS!$A$1:$B$245,2,0)</f>
        <v>#N/A</v>
      </c>
      <c r="C1418" s="2" t="e">
        <f>VLOOKUP(A1418,EMPRESAS!$A$1:$C$245,3,0)</f>
        <v>#N/A</v>
      </c>
      <c r="D1418" s="2"/>
      <c r="E1418" s="2"/>
      <c r="F1418" s="2"/>
      <c r="G1418" s="2"/>
      <c r="H1418" s="2"/>
      <c r="I1418" s="70" t="e">
        <f>VLOOKUP(A1418,EMPRESAS!$A$1:$I$245,9,0)</f>
        <v>#N/A</v>
      </c>
      <c r="J1418" s="2"/>
      <c r="K1418" s="71" t="e">
        <f>VLOOKUP(J1418,AUXILIAR_TIPO_ASEGURADORA!$A$2:$B$19,2,0)</f>
        <v>#N/A</v>
      </c>
      <c r="L1418" s="2"/>
      <c r="M1418" s="2"/>
      <c r="N1418" s="2"/>
      <c r="O1418" s="2"/>
      <c r="P1418" s="2"/>
      <c r="Q1418" s="2"/>
    </row>
    <row r="1419" spans="1:17">
      <c r="A1419" s="2"/>
      <c r="B1419" s="30" t="e">
        <f>VLOOKUP(A1419,EMPRESAS!$A$1:$B$245,2,0)</f>
        <v>#N/A</v>
      </c>
      <c r="C1419" s="2" t="e">
        <f>VLOOKUP(A1419,EMPRESAS!$A$1:$C$245,3,0)</f>
        <v>#N/A</v>
      </c>
      <c r="D1419" s="2"/>
      <c r="E1419" s="2"/>
      <c r="F1419" s="2"/>
      <c r="G1419" s="2"/>
      <c r="H1419" s="2"/>
      <c r="I1419" s="70" t="e">
        <f>VLOOKUP(A1419,EMPRESAS!$A$1:$I$245,9,0)</f>
        <v>#N/A</v>
      </c>
      <c r="J1419" s="2"/>
      <c r="K1419" s="71" t="e">
        <f>VLOOKUP(J1419,AUXILIAR_TIPO_ASEGURADORA!$A$2:$B$19,2,0)</f>
        <v>#N/A</v>
      </c>
      <c r="L1419" s="2"/>
      <c r="M1419" s="2"/>
      <c r="N1419" s="2"/>
      <c r="O1419" s="2"/>
      <c r="P1419" s="2"/>
      <c r="Q1419" s="2"/>
    </row>
    <row r="1420" spans="1:17">
      <c r="A1420" s="2"/>
      <c r="B1420" s="30" t="e">
        <f>VLOOKUP(A1420,EMPRESAS!$A$1:$B$245,2,0)</f>
        <v>#N/A</v>
      </c>
      <c r="C1420" s="2" t="e">
        <f>VLOOKUP(A1420,EMPRESAS!$A$1:$C$245,3,0)</f>
        <v>#N/A</v>
      </c>
      <c r="D1420" s="2"/>
      <c r="E1420" s="2"/>
      <c r="F1420" s="2"/>
      <c r="G1420" s="2"/>
      <c r="H1420" s="2"/>
      <c r="I1420" s="70" t="e">
        <f>VLOOKUP(A1420,EMPRESAS!$A$1:$I$245,9,0)</f>
        <v>#N/A</v>
      </c>
      <c r="J1420" s="2"/>
      <c r="K1420" s="71" t="e">
        <f>VLOOKUP(J1420,AUXILIAR_TIPO_ASEGURADORA!$A$2:$B$19,2,0)</f>
        <v>#N/A</v>
      </c>
      <c r="L1420" s="2"/>
      <c r="M1420" s="2"/>
      <c r="N1420" s="2"/>
      <c r="O1420" s="2"/>
      <c r="P1420" s="2"/>
      <c r="Q1420" s="2"/>
    </row>
    <row r="1421" spans="1:17">
      <c r="A1421" s="2"/>
      <c r="B1421" s="30" t="e">
        <f>VLOOKUP(A1421,EMPRESAS!$A$1:$B$245,2,0)</f>
        <v>#N/A</v>
      </c>
      <c r="C1421" s="2" t="e">
        <f>VLOOKUP(A1421,EMPRESAS!$A$1:$C$245,3,0)</f>
        <v>#N/A</v>
      </c>
      <c r="D1421" s="2"/>
      <c r="E1421" s="2"/>
      <c r="F1421" s="2"/>
      <c r="G1421" s="2"/>
      <c r="H1421" s="2"/>
      <c r="I1421" s="70" t="e">
        <f>VLOOKUP(A1421,EMPRESAS!$A$1:$I$245,9,0)</f>
        <v>#N/A</v>
      </c>
      <c r="J1421" s="2"/>
      <c r="K1421" s="71" t="e">
        <f>VLOOKUP(J1421,AUXILIAR_TIPO_ASEGURADORA!$A$2:$B$19,2,0)</f>
        <v>#N/A</v>
      </c>
      <c r="L1421" s="2"/>
      <c r="M1421" s="2"/>
      <c r="N1421" s="2"/>
      <c r="O1421" s="2"/>
      <c r="P1421" s="2"/>
      <c r="Q1421" s="2"/>
    </row>
    <row r="1422" spans="1:17">
      <c r="A1422" s="2"/>
      <c r="B1422" s="30" t="e">
        <f>VLOOKUP(A1422,EMPRESAS!$A$1:$B$245,2,0)</f>
        <v>#N/A</v>
      </c>
      <c r="C1422" s="2" t="e">
        <f>VLOOKUP(A1422,EMPRESAS!$A$1:$C$245,3,0)</f>
        <v>#N/A</v>
      </c>
      <c r="D1422" s="2"/>
      <c r="E1422" s="2"/>
      <c r="F1422" s="2"/>
      <c r="G1422" s="2"/>
      <c r="H1422" s="2"/>
      <c r="I1422" s="70" t="e">
        <f>VLOOKUP(A1422,EMPRESAS!$A$1:$I$245,9,0)</f>
        <v>#N/A</v>
      </c>
      <c r="J1422" s="2"/>
      <c r="K1422" s="71" t="e">
        <f>VLOOKUP(J1422,AUXILIAR_TIPO_ASEGURADORA!$A$2:$B$19,2,0)</f>
        <v>#N/A</v>
      </c>
      <c r="L1422" s="2"/>
      <c r="M1422" s="2"/>
      <c r="N1422" s="2"/>
      <c r="O1422" s="2"/>
      <c r="P1422" s="2"/>
      <c r="Q1422" s="2"/>
    </row>
    <row r="1423" spans="1:17">
      <c r="A1423" s="2"/>
      <c r="B1423" s="30" t="e">
        <f>VLOOKUP(A1423,EMPRESAS!$A$1:$B$245,2,0)</f>
        <v>#N/A</v>
      </c>
      <c r="C1423" s="2" t="e">
        <f>VLOOKUP(A1423,EMPRESAS!$A$1:$C$245,3,0)</f>
        <v>#N/A</v>
      </c>
      <c r="D1423" s="2"/>
      <c r="E1423" s="2"/>
      <c r="F1423" s="2"/>
      <c r="G1423" s="2"/>
      <c r="H1423" s="2"/>
      <c r="I1423" s="70" t="e">
        <f>VLOOKUP(A1423,EMPRESAS!$A$1:$I$245,9,0)</f>
        <v>#N/A</v>
      </c>
      <c r="J1423" s="2"/>
      <c r="K1423" s="71" t="e">
        <f>VLOOKUP(J1423,AUXILIAR_TIPO_ASEGURADORA!$A$2:$B$19,2,0)</f>
        <v>#N/A</v>
      </c>
      <c r="L1423" s="2"/>
      <c r="M1423" s="2"/>
      <c r="N1423" s="2"/>
      <c r="O1423" s="2"/>
      <c r="P1423" s="2"/>
      <c r="Q1423" s="2"/>
    </row>
    <row r="1424" spans="1:17">
      <c r="A1424" s="2"/>
      <c r="B1424" s="30" t="e">
        <f>VLOOKUP(A1424,EMPRESAS!$A$1:$B$245,2,0)</f>
        <v>#N/A</v>
      </c>
      <c r="C1424" s="2" t="e">
        <f>VLOOKUP(A1424,EMPRESAS!$A$1:$C$245,3,0)</f>
        <v>#N/A</v>
      </c>
      <c r="D1424" s="2"/>
      <c r="E1424" s="2"/>
      <c r="F1424" s="2"/>
      <c r="G1424" s="2"/>
      <c r="H1424" s="2"/>
      <c r="I1424" s="70" t="e">
        <f>VLOOKUP(A1424,EMPRESAS!$A$1:$I$245,9,0)</f>
        <v>#N/A</v>
      </c>
      <c r="J1424" s="2"/>
      <c r="K1424" s="71" t="e">
        <f>VLOOKUP(J1424,AUXILIAR_TIPO_ASEGURADORA!$A$2:$B$19,2,0)</f>
        <v>#N/A</v>
      </c>
      <c r="L1424" s="2"/>
      <c r="M1424" s="2"/>
      <c r="N1424" s="2"/>
      <c r="O1424" s="2"/>
      <c r="P1424" s="2"/>
      <c r="Q1424" s="2"/>
    </row>
    <row r="1425" spans="1:17">
      <c r="A1425" s="2"/>
      <c r="B1425" s="30" t="e">
        <f>VLOOKUP(A1425,EMPRESAS!$A$1:$B$245,2,0)</f>
        <v>#N/A</v>
      </c>
      <c r="C1425" s="2" t="e">
        <f>VLOOKUP(A1425,EMPRESAS!$A$1:$C$245,3,0)</f>
        <v>#N/A</v>
      </c>
      <c r="D1425" s="2"/>
      <c r="E1425" s="2"/>
      <c r="F1425" s="2"/>
      <c r="G1425" s="2"/>
      <c r="H1425" s="2"/>
      <c r="I1425" s="70" t="e">
        <f>VLOOKUP(A1425,EMPRESAS!$A$1:$I$245,9,0)</f>
        <v>#N/A</v>
      </c>
      <c r="J1425" s="2"/>
      <c r="K1425" s="71" t="e">
        <f>VLOOKUP(J1425,AUXILIAR_TIPO_ASEGURADORA!$A$2:$B$19,2,0)</f>
        <v>#N/A</v>
      </c>
      <c r="L1425" s="2"/>
      <c r="M1425" s="2"/>
      <c r="N1425" s="2"/>
      <c r="O1425" s="2"/>
      <c r="P1425" s="2"/>
      <c r="Q1425" s="2"/>
    </row>
    <row r="1426" spans="1:17">
      <c r="A1426" s="2"/>
      <c r="B1426" s="30" t="e">
        <f>VLOOKUP(A1426,EMPRESAS!$A$1:$B$245,2,0)</f>
        <v>#N/A</v>
      </c>
      <c r="C1426" s="2" t="e">
        <f>VLOOKUP(A1426,EMPRESAS!$A$1:$C$245,3,0)</f>
        <v>#N/A</v>
      </c>
      <c r="D1426" s="2"/>
      <c r="E1426" s="2"/>
      <c r="F1426" s="2"/>
      <c r="G1426" s="2"/>
      <c r="H1426" s="2"/>
      <c r="I1426" s="70" t="e">
        <f>VLOOKUP(A1426,EMPRESAS!$A$1:$I$245,9,0)</f>
        <v>#N/A</v>
      </c>
      <c r="J1426" s="2"/>
      <c r="K1426" s="71" t="e">
        <f>VLOOKUP(J1426,AUXILIAR_TIPO_ASEGURADORA!$A$2:$B$19,2,0)</f>
        <v>#N/A</v>
      </c>
      <c r="L1426" s="2"/>
      <c r="M1426" s="2"/>
      <c r="N1426" s="2"/>
      <c r="O1426" s="2"/>
      <c r="P1426" s="2"/>
      <c r="Q1426" s="2"/>
    </row>
    <row r="1427" spans="1:17">
      <c r="A1427" s="2"/>
      <c r="B1427" s="30" t="e">
        <f>VLOOKUP(A1427,EMPRESAS!$A$1:$B$245,2,0)</f>
        <v>#N/A</v>
      </c>
      <c r="C1427" s="2" t="e">
        <f>VLOOKUP(A1427,EMPRESAS!$A$1:$C$245,3,0)</f>
        <v>#N/A</v>
      </c>
      <c r="D1427" s="2"/>
      <c r="E1427" s="2"/>
      <c r="F1427" s="2"/>
      <c r="G1427" s="2"/>
      <c r="H1427" s="2"/>
      <c r="I1427" s="70" t="e">
        <f>VLOOKUP(A1427,EMPRESAS!$A$1:$I$245,9,0)</f>
        <v>#N/A</v>
      </c>
      <c r="J1427" s="2"/>
      <c r="K1427" s="71" t="e">
        <f>VLOOKUP(J1427,AUXILIAR_TIPO_ASEGURADORA!$A$2:$B$19,2,0)</f>
        <v>#N/A</v>
      </c>
      <c r="L1427" s="2"/>
      <c r="M1427" s="2"/>
      <c r="N1427" s="2"/>
      <c r="O1427" s="2"/>
      <c r="P1427" s="2"/>
      <c r="Q1427" s="2"/>
    </row>
    <row r="1428" spans="1:17">
      <c r="A1428" s="2"/>
      <c r="B1428" s="30" t="e">
        <f>VLOOKUP(A1428,EMPRESAS!$A$1:$B$245,2,0)</f>
        <v>#N/A</v>
      </c>
      <c r="C1428" s="2" t="e">
        <f>VLOOKUP(A1428,EMPRESAS!$A$1:$C$245,3,0)</f>
        <v>#N/A</v>
      </c>
      <c r="D1428" s="2"/>
      <c r="E1428" s="2"/>
      <c r="F1428" s="2"/>
      <c r="G1428" s="2"/>
      <c r="H1428" s="2"/>
      <c r="I1428" s="70" t="e">
        <f>VLOOKUP(A1428,EMPRESAS!$A$1:$I$245,9,0)</f>
        <v>#N/A</v>
      </c>
      <c r="J1428" s="2"/>
      <c r="K1428" s="71" t="e">
        <f>VLOOKUP(J1428,AUXILIAR_TIPO_ASEGURADORA!$A$2:$B$19,2,0)</f>
        <v>#N/A</v>
      </c>
      <c r="L1428" s="2"/>
      <c r="M1428" s="2"/>
      <c r="N1428" s="2"/>
      <c r="O1428" s="2"/>
      <c r="P1428" s="2"/>
      <c r="Q1428" s="2"/>
    </row>
    <row r="1429" spans="1:17">
      <c r="A1429" s="2"/>
      <c r="B1429" s="30" t="e">
        <f>VLOOKUP(A1429,EMPRESAS!$A$1:$B$245,2,0)</f>
        <v>#N/A</v>
      </c>
      <c r="C1429" s="2" t="e">
        <f>VLOOKUP(A1429,EMPRESAS!$A$1:$C$245,3,0)</f>
        <v>#N/A</v>
      </c>
      <c r="D1429" s="2"/>
      <c r="E1429" s="2"/>
      <c r="F1429" s="2"/>
      <c r="G1429" s="2"/>
      <c r="H1429" s="2"/>
      <c r="I1429" s="70" t="e">
        <f>VLOOKUP(A1429,EMPRESAS!$A$1:$I$245,9,0)</f>
        <v>#N/A</v>
      </c>
      <c r="J1429" s="2"/>
      <c r="K1429" s="71" t="e">
        <f>VLOOKUP(J1429,AUXILIAR_TIPO_ASEGURADORA!$A$2:$B$19,2,0)</f>
        <v>#N/A</v>
      </c>
      <c r="L1429" s="2"/>
      <c r="M1429" s="2"/>
      <c r="N1429" s="2"/>
      <c r="O1429" s="2"/>
      <c r="P1429" s="2"/>
      <c r="Q1429" s="2"/>
    </row>
    <row r="1430" spans="1:17">
      <c r="A1430" s="2"/>
      <c r="B1430" s="30" t="e">
        <f>VLOOKUP(A1430,EMPRESAS!$A$1:$B$245,2,0)</f>
        <v>#N/A</v>
      </c>
      <c r="C1430" s="2" t="e">
        <f>VLOOKUP(A1430,EMPRESAS!$A$1:$C$245,3,0)</f>
        <v>#N/A</v>
      </c>
      <c r="D1430" s="2"/>
      <c r="E1430" s="2"/>
      <c r="F1430" s="2"/>
      <c r="G1430" s="2"/>
      <c r="H1430" s="2"/>
      <c r="I1430" s="70" t="e">
        <f>VLOOKUP(A1430,EMPRESAS!$A$1:$I$245,9,0)</f>
        <v>#N/A</v>
      </c>
      <c r="J1430" s="2"/>
      <c r="K1430" s="71" t="e">
        <f>VLOOKUP(J1430,AUXILIAR_TIPO_ASEGURADORA!$A$2:$B$19,2,0)</f>
        <v>#N/A</v>
      </c>
      <c r="L1430" s="2"/>
      <c r="M1430" s="2"/>
      <c r="N1430" s="2"/>
      <c r="O1430" s="2"/>
      <c r="P1430" s="2"/>
      <c r="Q1430" s="2"/>
    </row>
    <row r="1431" spans="1:17">
      <c r="A1431" s="2"/>
      <c r="B1431" s="30" t="e">
        <f>VLOOKUP(A1431,EMPRESAS!$A$1:$B$245,2,0)</f>
        <v>#N/A</v>
      </c>
      <c r="C1431" s="2" t="e">
        <f>VLOOKUP(A1431,EMPRESAS!$A$1:$C$245,3,0)</f>
        <v>#N/A</v>
      </c>
      <c r="D1431" s="2"/>
      <c r="E1431" s="2"/>
      <c r="F1431" s="2"/>
      <c r="G1431" s="2"/>
      <c r="H1431" s="2"/>
      <c r="I1431" s="70" t="e">
        <f>VLOOKUP(A1431,EMPRESAS!$A$1:$I$245,9,0)</f>
        <v>#N/A</v>
      </c>
      <c r="J1431" s="2"/>
      <c r="K1431" s="71" t="e">
        <f>VLOOKUP(J1431,AUXILIAR_TIPO_ASEGURADORA!$A$2:$B$19,2,0)</f>
        <v>#N/A</v>
      </c>
      <c r="L1431" s="2"/>
      <c r="M1431" s="2"/>
      <c r="N1431" s="2"/>
      <c r="O1431" s="2"/>
      <c r="P1431" s="2"/>
      <c r="Q1431" s="2"/>
    </row>
    <row r="1432" spans="1:17">
      <c r="A1432" s="2"/>
      <c r="B1432" s="30" t="e">
        <f>VLOOKUP(A1432,EMPRESAS!$A$1:$B$245,2,0)</f>
        <v>#N/A</v>
      </c>
      <c r="C1432" s="2" t="e">
        <f>VLOOKUP(A1432,EMPRESAS!$A$1:$C$245,3,0)</f>
        <v>#N/A</v>
      </c>
      <c r="D1432" s="2"/>
      <c r="E1432" s="2"/>
      <c r="F1432" s="2"/>
      <c r="G1432" s="2"/>
      <c r="H1432" s="2"/>
      <c r="I1432" s="70" t="e">
        <f>VLOOKUP(A1432,EMPRESAS!$A$1:$I$245,9,0)</f>
        <v>#N/A</v>
      </c>
      <c r="J1432" s="2"/>
      <c r="K1432" s="71" t="e">
        <f>VLOOKUP(J1432,AUXILIAR_TIPO_ASEGURADORA!$A$2:$B$19,2,0)</f>
        <v>#N/A</v>
      </c>
      <c r="L1432" s="2"/>
      <c r="M1432" s="2"/>
      <c r="N1432" s="2"/>
      <c r="O1432" s="2"/>
      <c r="P1432" s="2"/>
      <c r="Q1432" s="2"/>
    </row>
    <row r="1433" spans="1:17">
      <c r="A1433" s="2"/>
      <c r="B1433" s="30" t="e">
        <f>VLOOKUP(A1433,EMPRESAS!$A$1:$B$245,2,0)</f>
        <v>#N/A</v>
      </c>
      <c r="C1433" s="2" t="e">
        <f>VLOOKUP(A1433,EMPRESAS!$A$1:$C$245,3,0)</f>
        <v>#N/A</v>
      </c>
      <c r="D1433" s="2"/>
      <c r="E1433" s="2"/>
      <c r="F1433" s="2"/>
      <c r="G1433" s="2"/>
      <c r="H1433" s="2"/>
      <c r="I1433" s="70" t="e">
        <f>VLOOKUP(A1433,EMPRESAS!$A$1:$I$245,9,0)</f>
        <v>#N/A</v>
      </c>
      <c r="J1433" s="2"/>
      <c r="K1433" s="71" t="e">
        <f>VLOOKUP(J1433,AUXILIAR_TIPO_ASEGURADORA!$A$2:$B$19,2,0)</f>
        <v>#N/A</v>
      </c>
      <c r="L1433" s="2"/>
      <c r="M1433" s="2"/>
      <c r="N1433" s="2"/>
      <c r="O1433" s="2"/>
      <c r="P1433" s="2"/>
      <c r="Q1433" s="2"/>
    </row>
    <row r="1434" spans="1:17">
      <c r="A1434" s="2"/>
      <c r="B1434" s="30" t="e">
        <f>VLOOKUP(A1434,EMPRESAS!$A$1:$B$245,2,0)</f>
        <v>#N/A</v>
      </c>
      <c r="C1434" s="2" t="e">
        <f>VLOOKUP(A1434,EMPRESAS!$A$1:$C$245,3,0)</f>
        <v>#N/A</v>
      </c>
      <c r="D1434" s="2"/>
      <c r="E1434" s="2"/>
      <c r="F1434" s="2"/>
      <c r="G1434" s="2"/>
      <c r="H1434" s="2"/>
      <c r="I1434" s="70" t="e">
        <f>VLOOKUP(A1434,EMPRESAS!$A$1:$I$245,9,0)</f>
        <v>#N/A</v>
      </c>
      <c r="J1434" s="2"/>
      <c r="K1434" s="71" t="e">
        <f>VLOOKUP(J1434,AUXILIAR_TIPO_ASEGURADORA!$A$2:$B$19,2,0)</f>
        <v>#N/A</v>
      </c>
      <c r="L1434" s="2"/>
      <c r="M1434" s="2"/>
      <c r="N1434" s="2"/>
      <c r="O1434" s="2"/>
      <c r="P1434" s="2"/>
      <c r="Q1434" s="2"/>
    </row>
    <row r="1435" spans="1:17">
      <c r="A1435" s="2"/>
      <c r="B1435" s="30" t="e">
        <f>VLOOKUP(A1435,EMPRESAS!$A$1:$B$245,2,0)</f>
        <v>#N/A</v>
      </c>
      <c r="C1435" s="2" t="e">
        <f>VLOOKUP(A1435,EMPRESAS!$A$1:$C$245,3,0)</f>
        <v>#N/A</v>
      </c>
      <c r="D1435" s="2"/>
      <c r="E1435" s="2"/>
      <c r="F1435" s="2"/>
      <c r="G1435" s="2"/>
      <c r="H1435" s="2"/>
      <c r="I1435" s="70" t="e">
        <f>VLOOKUP(A1435,EMPRESAS!$A$1:$I$245,9,0)</f>
        <v>#N/A</v>
      </c>
      <c r="J1435" s="2"/>
      <c r="K1435" s="71" t="e">
        <f>VLOOKUP(J1435,AUXILIAR_TIPO_ASEGURADORA!$A$2:$B$19,2,0)</f>
        <v>#N/A</v>
      </c>
      <c r="L1435" s="2"/>
      <c r="M1435" s="2"/>
      <c r="N1435" s="2"/>
      <c r="O1435" s="2"/>
      <c r="P1435" s="2"/>
      <c r="Q1435" s="2"/>
    </row>
    <row r="1436" spans="1:17">
      <c r="A1436" s="2"/>
      <c r="B1436" s="30" t="e">
        <f>VLOOKUP(A1436,EMPRESAS!$A$1:$B$245,2,0)</f>
        <v>#N/A</v>
      </c>
      <c r="C1436" s="2" t="e">
        <f>VLOOKUP(A1436,EMPRESAS!$A$1:$C$245,3,0)</f>
        <v>#N/A</v>
      </c>
      <c r="D1436" s="2"/>
      <c r="E1436" s="2"/>
      <c r="F1436" s="2"/>
      <c r="G1436" s="2"/>
      <c r="H1436" s="2"/>
      <c r="I1436" s="70" t="e">
        <f>VLOOKUP(A1436,EMPRESAS!$A$1:$I$245,9,0)</f>
        <v>#N/A</v>
      </c>
      <c r="J1436" s="2"/>
      <c r="K1436" s="71" t="e">
        <f>VLOOKUP(J1436,AUXILIAR_TIPO_ASEGURADORA!$A$2:$B$19,2,0)</f>
        <v>#N/A</v>
      </c>
      <c r="L1436" s="2"/>
      <c r="M1436" s="2"/>
      <c r="N1436" s="2"/>
      <c r="O1436" s="2"/>
      <c r="P1436" s="2"/>
      <c r="Q1436" s="2"/>
    </row>
    <row r="1437" spans="1:17">
      <c r="A1437" s="2"/>
      <c r="B1437" s="30" t="e">
        <f>VLOOKUP(A1437,EMPRESAS!$A$1:$B$245,2,0)</f>
        <v>#N/A</v>
      </c>
      <c r="C1437" s="2" t="e">
        <f>VLOOKUP(A1437,EMPRESAS!$A$1:$C$245,3,0)</f>
        <v>#N/A</v>
      </c>
      <c r="D1437" s="2"/>
      <c r="E1437" s="2"/>
      <c r="F1437" s="2"/>
      <c r="G1437" s="2"/>
      <c r="H1437" s="2"/>
      <c r="I1437" s="70" t="e">
        <f>VLOOKUP(A1437,EMPRESAS!$A$1:$I$245,9,0)</f>
        <v>#N/A</v>
      </c>
      <c r="J1437" s="2"/>
      <c r="K1437" s="71" t="e">
        <f>VLOOKUP(J1437,AUXILIAR_TIPO_ASEGURADORA!$A$2:$B$19,2,0)</f>
        <v>#N/A</v>
      </c>
      <c r="L1437" s="2"/>
      <c r="M1437" s="2"/>
      <c r="N1437" s="2"/>
      <c r="O1437" s="2"/>
      <c r="P1437" s="2"/>
      <c r="Q1437" s="2"/>
    </row>
    <row r="1438" spans="1:17">
      <c r="A1438" s="2"/>
      <c r="B1438" s="30" t="e">
        <f>VLOOKUP(A1438,EMPRESAS!$A$1:$B$245,2,0)</f>
        <v>#N/A</v>
      </c>
      <c r="C1438" s="2" t="e">
        <f>VLOOKUP(A1438,EMPRESAS!$A$1:$C$245,3,0)</f>
        <v>#N/A</v>
      </c>
      <c r="D1438" s="2"/>
      <c r="E1438" s="2"/>
      <c r="F1438" s="2"/>
      <c r="G1438" s="2"/>
      <c r="H1438" s="2"/>
      <c r="I1438" s="70" t="e">
        <f>VLOOKUP(A1438,EMPRESAS!$A$1:$I$245,9,0)</f>
        <v>#N/A</v>
      </c>
      <c r="J1438" s="2"/>
      <c r="K1438" s="71" t="e">
        <f>VLOOKUP(J1438,AUXILIAR_TIPO_ASEGURADORA!$A$2:$B$19,2,0)</f>
        <v>#N/A</v>
      </c>
      <c r="L1438" s="2"/>
      <c r="M1438" s="2"/>
      <c r="N1438" s="2"/>
      <c r="O1438" s="2"/>
      <c r="P1438" s="2"/>
      <c r="Q1438" s="2"/>
    </row>
    <row r="1439" spans="1:17">
      <c r="A1439" s="2"/>
      <c r="B1439" s="30" t="e">
        <f>VLOOKUP(A1439,EMPRESAS!$A$1:$B$245,2,0)</f>
        <v>#N/A</v>
      </c>
      <c r="C1439" s="2" t="e">
        <f>VLOOKUP(A1439,EMPRESAS!$A$1:$C$245,3,0)</f>
        <v>#N/A</v>
      </c>
      <c r="D1439" s="2"/>
      <c r="E1439" s="2"/>
      <c r="F1439" s="2"/>
      <c r="G1439" s="2"/>
      <c r="H1439" s="2"/>
      <c r="I1439" s="70" t="e">
        <f>VLOOKUP(A1439,EMPRESAS!$A$1:$I$245,9,0)</f>
        <v>#N/A</v>
      </c>
      <c r="J1439" s="2"/>
      <c r="K1439" s="71" t="e">
        <f>VLOOKUP(J1439,AUXILIAR_TIPO_ASEGURADORA!$A$2:$B$19,2,0)</f>
        <v>#N/A</v>
      </c>
      <c r="L1439" s="2"/>
      <c r="M1439" s="2"/>
      <c r="N1439" s="2"/>
      <c r="O1439" s="2"/>
      <c r="P1439" s="2"/>
      <c r="Q1439" s="2"/>
    </row>
    <row r="1440" spans="1:17">
      <c r="A1440" s="2"/>
      <c r="B1440" s="30" t="e">
        <f>VLOOKUP(A1440,EMPRESAS!$A$1:$B$245,2,0)</f>
        <v>#N/A</v>
      </c>
      <c r="C1440" s="2" t="e">
        <f>VLOOKUP(A1440,EMPRESAS!$A$1:$C$245,3,0)</f>
        <v>#N/A</v>
      </c>
      <c r="D1440" s="2"/>
      <c r="E1440" s="2"/>
      <c r="F1440" s="2"/>
      <c r="G1440" s="2"/>
      <c r="H1440" s="2"/>
      <c r="I1440" s="70" t="e">
        <f>VLOOKUP(A1440,EMPRESAS!$A$1:$I$245,9,0)</f>
        <v>#N/A</v>
      </c>
      <c r="J1440" s="2"/>
      <c r="K1440" s="71" t="e">
        <f>VLOOKUP(J1440,AUXILIAR_TIPO_ASEGURADORA!$A$2:$B$19,2,0)</f>
        <v>#N/A</v>
      </c>
      <c r="L1440" s="2"/>
      <c r="M1440" s="2"/>
      <c r="N1440" s="2"/>
      <c r="O1440" s="2"/>
      <c r="P1440" s="2"/>
      <c r="Q1440" s="2"/>
    </row>
    <row r="1441" spans="1:17">
      <c r="A1441" s="2"/>
      <c r="B1441" s="30" t="e">
        <f>VLOOKUP(A1441,EMPRESAS!$A$1:$B$245,2,0)</f>
        <v>#N/A</v>
      </c>
      <c r="C1441" s="2" t="e">
        <f>VLOOKUP(A1441,EMPRESAS!$A$1:$C$245,3,0)</f>
        <v>#N/A</v>
      </c>
      <c r="D1441" s="2"/>
      <c r="E1441" s="2"/>
      <c r="F1441" s="2"/>
      <c r="G1441" s="2"/>
      <c r="H1441" s="2"/>
      <c r="I1441" s="70" t="e">
        <f>VLOOKUP(A1441,EMPRESAS!$A$1:$I$245,9,0)</f>
        <v>#N/A</v>
      </c>
      <c r="J1441" s="2"/>
      <c r="K1441" s="71" t="e">
        <f>VLOOKUP(J1441,AUXILIAR_TIPO_ASEGURADORA!$A$2:$B$19,2,0)</f>
        <v>#N/A</v>
      </c>
      <c r="L1441" s="2"/>
      <c r="M1441" s="2"/>
      <c r="N1441" s="2"/>
      <c r="O1441" s="2"/>
      <c r="P1441" s="2"/>
      <c r="Q1441" s="2"/>
    </row>
    <row r="1442" spans="1:17">
      <c r="A1442" s="2"/>
      <c r="B1442" s="30" t="e">
        <f>VLOOKUP(A1442,EMPRESAS!$A$1:$B$245,2,0)</f>
        <v>#N/A</v>
      </c>
      <c r="C1442" s="2" t="e">
        <f>VLOOKUP(A1442,EMPRESAS!$A$1:$C$245,3,0)</f>
        <v>#N/A</v>
      </c>
      <c r="D1442" s="2"/>
      <c r="E1442" s="2"/>
      <c r="F1442" s="2"/>
      <c r="G1442" s="2"/>
      <c r="H1442" s="2"/>
      <c r="I1442" s="70" t="e">
        <f>VLOOKUP(A1442,EMPRESAS!$A$1:$I$245,9,0)</f>
        <v>#N/A</v>
      </c>
      <c r="J1442" s="2"/>
      <c r="K1442" s="71" t="e">
        <f>VLOOKUP(J1442,AUXILIAR_TIPO_ASEGURADORA!$A$2:$B$19,2,0)</f>
        <v>#N/A</v>
      </c>
      <c r="L1442" s="2"/>
      <c r="M1442" s="2"/>
      <c r="N1442" s="2"/>
      <c r="O1442" s="2"/>
      <c r="P1442" s="2"/>
      <c r="Q1442" s="2"/>
    </row>
    <row r="1443" spans="1:17">
      <c r="A1443" s="2"/>
      <c r="B1443" s="30" t="e">
        <f>VLOOKUP(A1443,EMPRESAS!$A$1:$B$245,2,0)</f>
        <v>#N/A</v>
      </c>
      <c r="C1443" s="2" t="e">
        <f>VLOOKUP(A1443,EMPRESAS!$A$1:$C$245,3,0)</f>
        <v>#N/A</v>
      </c>
      <c r="D1443" s="2"/>
      <c r="E1443" s="2"/>
      <c r="F1443" s="2"/>
      <c r="G1443" s="2"/>
      <c r="H1443" s="2"/>
      <c r="I1443" s="70" t="e">
        <f>VLOOKUP(A1443,EMPRESAS!$A$1:$I$245,9,0)</f>
        <v>#N/A</v>
      </c>
      <c r="J1443" s="2"/>
      <c r="K1443" s="71" t="e">
        <f>VLOOKUP(J1443,AUXILIAR_TIPO_ASEGURADORA!$A$2:$B$19,2,0)</f>
        <v>#N/A</v>
      </c>
      <c r="L1443" s="2"/>
      <c r="M1443" s="2"/>
      <c r="N1443" s="2"/>
      <c r="O1443" s="2"/>
      <c r="P1443" s="2"/>
      <c r="Q1443" s="2"/>
    </row>
    <row r="1444" spans="1:17">
      <c r="A1444" s="2"/>
      <c r="B1444" s="30" t="e">
        <f>VLOOKUP(A1444,EMPRESAS!$A$1:$B$245,2,0)</f>
        <v>#N/A</v>
      </c>
      <c r="C1444" s="2" t="e">
        <f>VLOOKUP(A1444,EMPRESAS!$A$1:$C$245,3,0)</f>
        <v>#N/A</v>
      </c>
      <c r="D1444" s="2"/>
      <c r="E1444" s="2"/>
      <c r="F1444" s="2"/>
      <c r="G1444" s="2"/>
      <c r="H1444" s="2"/>
      <c r="I1444" s="70" t="e">
        <f>VLOOKUP(A1444,EMPRESAS!$A$1:$I$245,9,0)</f>
        <v>#N/A</v>
      </c>
      <c r="J1444" s="2"/>
      <c r="K1444" s="71" t="e">
        <f>VLOOKUP(J1444,AUXILIAR_TIPO_ASEGURADORA!$A$2:$B$19,2,0)</f>
        <v>#N/A</v>
      </c>
      <c r="L1444" s="2"/>
      <c r="M1444" s="2"/>
      <c r="N1444" s="2"/>
      <c r="O1444" s="2"/>
      <c r="P1444" s="2"/>
      <c r="Q1444" s="2"/>
    </row>
    <row r="1445" spans="1:17">
      <c r="A1445" s="2"/>
      <c r="B1445" s="30" t="e">
        <f>VLOOKUP(A1445,EMPRESAS!$A$1:$B$245,2,0)</f>
        <v>#N/A</v>
      </c>
      <c r="C1445" s="2" t="e">
        <f>VLOOKUP(A1445,EMPRESAS!$A$1:$C$245,3,0)</f>
        <v>#N/A</v>
      </c>
      <c r="D1445" s="2"/>
      <c r="E1445" s="2"/>
      <c r="F1445" s="2"/>
      <c r="G1445" s="2"/>
      <c r="H1445" s="2"/>
      <c r="I1445" s="70" t="e">
        <f>VLOOKUP(A1445,EMPRESAS!$A$1:$I$245,9,0)</f>
        <v>#N/A</v>
      </c>
      <c r="J1445" s="2"/>
      <c r="K1445" s="71" t="e">
        <f>VLOOKUP(J1445,AUXILIAR_TIPO_ASEGURADORA!$A$2:$B$19,2,0)</f>
        <v>#N/A</v>
      </c>
      <c r="L1445" s="2"/>
      <c r="M1445" s="2"/>
      <c r="N1445" s="2"/>
      <c r="O1445" s="2"/>
      <c r="P1445" s="2"/>
      <c r="Q1445" s="2"/>
    </row>
    <row r="1446" spans="1:17">
      <c r="A1446" s="2"/>
      <c r="B1446" s="30" t="e">
        <f>VLOOKUP(A1446,EMPRESAS!$A$1:$B$245,2,0)</f>
        <v>#N/A</v>
      </c>
      <c r="C1446" s="2" t="e">
        <f>VLOOKUP(A1446,EMPRESAS!$A$1:$C$245,3,0)</f>
        <v>#N/A</v>
      </c>
      <c r="D1446" s="2"/>
      <c r="E1446" s="2"/>
      <c r="F1446" s="2"/>
      <c r="G1446" s="2"/>
      <c r="H1446" s="2"/>
      <c r="I1446" s="70" t="e">
        <f>VLOOKUP(A1446,EMPRESAS!$A$1:$I$245,9,0)</f>
        <v>#N/A</v>
      </c>
      <c r="J1446" s="2"/>
      <c r="K1446" s="71" t="e">
        <f>VLOOKUP(J1446,AUXILIAR_TIPO_ASEGURADORA!$A$2:$B$19,2,0)</f>
        <v>#N/A</v>
      </c>
      <c r="L1446" s="2"/>
      <c r="M1446" s="2"/>
      <c r="N1446" s="2"/>
      <c r="O1446" s="2"/>
      <c r="P1446" s="2"/>
      <c r="Q1446" s="2"/>
    </row>
    <row r="1447" spans="1:17">
      <c r="A1447" s="2"/>
      <c r="B1447" s="30" t="e">
        <f>VLOOKUP(A1447,EMPRESAS!$A$1:$B$245,2,0)</f>
        <v>#N/A</v>
      </c>
      <c r="C1447" s="2" t="e">
        <f>VLOOKUP(A1447,EMPRESAS!$A$1:$C$245,3,0)</f>
        <v>#N/A</v>
      </c>
      <c r="D1447" s="2"/>
      <c r="E1447" s="2"/>
      <c r="F1447" s="2"/>
      <c r="G1447" s="2"/>
      <c r="H1447" s="2"/>
      <c r="I1447" s="70" t="e">
        <f>VLOOKUP(A1447,EMPRESAS!$A$1:$I$245,9,0)</f>
        <v>#N/A</v>
      </c>
      <c r="J1447" s="2"/>
      <c r="K1447" s="71" t="e">
        <f>VLOOKUP(J1447,AUXILIAR_TIPO_ASEGURADORA!$A$2:$B$19,2,0)</f>
        <v>#N/A</v>
      </c>
      <c r="L1447" s="2"/>
      <c r="M1447" s="2"/>
      <c r="N1447" s="2"/>
      <c r="O1447" s="2"/>
      <c r="P1447" s="2"/>
      <c r="Q1447" s="2"/>
    </row>
    <row r="1448" spans="1:17">
      <c r="A1448" s="2"/>
      <c r="B1448" s="30" t="e">
        <f>VLOOKUP(A1448,EMPRESAS!$A$1:$B$245,2,0)</f>
        <v>#N/A</v>
      </c>
      <c r="C1448" s="2" t="e">
        <f>VLOOKUP(A1448,EMPRESAS!$A$1:$C$245,3,0)</f>
        <v>#N/A</v>
      </c>
      <c r="D1448" s="2"/>
      <c r="E1448" s="2"/>
      <c r="F1448" s="2"/>
      <c r="G1448" s="2"/>
      <c r="H1448" s="2"/>
      <c r="I1448" s="70" t="e">
        <f>VLOOKUP(A1448,EMPRESAS!$A$1:$I$245,9,0)</f>
        <v>#N/A</v>
      </c>
      <c r="J1448" s="2"/>
      <c r="K1448" s="71" t="e">
        <f>VLOOKUP(J1448,AUXILIAR_TIPO_ASEGURADORA!$A$2:$B$19,2,0)</f>
        <v>#N/A</v>
      </c>
      <c r="L1448" s="2"/>
      <c r="M1448" s="2"/>
      <c r="N1448" s="2"/>
      <c r="O1448" s="2"/>
      <c r="P1448" s="2"/>
      <c r="Q1448" s="2"/>
    </row>
    <row r="1449" spans="1:17">
      <c r="A1449" s="2"/>
      <c r="B1449" s="30" t="e">
        <f>VLOOKUP(A1449,EMPRESAS!$A$1:$B$245,2,0)</f>
        <v>#N/A</v>
      </c>
      <c r="C1449" s="2" t="e">
        <f>VLOOKUP(A1449,EMPRESAS!$A$1:$C$245,3,0)</f>
        <v>#N/A</v>
      </c>
      <c r="D1449" s="2"/>
      <c r="E1449" s="2"/>
      <c r="F1449" s="2"/>
      <c r="G1449" s="2"/>
      <c r="H1449" s="2"/>
      <c r="I1449" s="70" t="e">
        <f>VLOOKUP(A1449,EMPRESAS!$A$1:$I$245,9,0)</f>
        <v>#N/A</v>
      </c>
      <c r="J1449" s="2"/>
      <c r="K1449" s="71" t="e">
        <f>VLOOKUP(J1449,AUXILIAR_TIPO_ASEGURADORA!$A$2:$B$19,2,0)</f>
        <v>#N/A</v>
      </c>
      <c r="L1449" s="2"/>
      <c r="M1449" s="2"/>
      <c r="N1449" s="2"/>
      <c r="O1449" s="2"/>
      <c r="P1449" s="2"/>
      <c r="Q1449" s="2"/>
    </row>
    <row r="1450" spans="1:17">
      <c r="A1450" s="2"/>
      <c r="B1450" s="30" t="e">
        <f>VLOOKUP(A1450,EMPRESAS!$A$1:$B$245,2,0)</f>
        <v>#N/A</v>
      </c>
      <c r="C1450" s="2" t="e">
        <f>VLOOKUP(A1450,EMPRESAS!$A$1:$C$245,3,0)</f>
        <v>#N/A</v>
      </c>
      <c r="D1450" s="2"/>
      <c r="E1450" s="2"/>
      <c r="F1450" s="2"/>
      <c r="G1450" s="2"/>
      <c r="H1450" s="2"/>
      <c r="I1450" s="70" t="e">
        <f>VLOOKUP(A1450,EMPRESAS!$A$1:$I$245,9,0)</f>
        <v>#N/A</v>
      </c>
      <c r="J1450" s="2"/>
      <c r="K1450" s="71" t="e">
        <f>VLOOKUP(J1450,AUXILIAR_TIPO_ASEGURADORA!$A$2:$B$19,2,0)</f>
        <v>#N/A</v>
      </c>
      <c r="L1450" s="2"/>
      <c r="M1450" s="2"/>
      <c r="N1450" s="2"/>
      <c r="O1450" s="2"/>
      <c r="P1450" s="2"/>
      <c r="Q1450" s="2"/>
    </row>
    <row r="1451" spans="1:17">
      <c r="A1451" s="2"/>
      <c r="B1451" s="30" t="e">
        <f>VLOOKUP(A1451,EMPRESAS!$A$1:$B$245,2,0)</f>
        <v>#N/A</v>
      </c>
      <c r="C1451" s="2" t="e">
        <f>VLOOKUP(A1451,EMPRESAS!$A$1:$C$245,3,0)</f>
        <v>#N/A</v>
      </c>
      <c r="D1451" s="2"/>
      <c r="E1451" s="2"/>
      <c r="F1451" s="2"/>
      <c r="G1451" s="2"/>
      <c r="H1451" s="2"/>
      <c r="I1451" s="70" t="e">
        <f>VLOOKUP(A1451,EMPRESAS!$A$1:$I$245,9,0)</f>
        <v>#N/A</v>
      </c>
      <c r="J1451" s="2"/>
      <c r="K1451" s="71" t="e">
        <f>VLOOKUP(J1451,AUXILIAR_TIPO_ASEGURADORA!$A$2:$B$19,2,0)</f>
        <v>#N/A</v>
      </c>
      <c r="L1451" s="2"/>
      <c r="M1451" s="2"/>
      <c r="N1451" s="2"/>
      <c r="O1451" s="2"/>
      <c r="P1451" s="2"/>
      <c r="Q1451" s="2"/>
    </row>
    <row r="1452" spans="1:17">
      <c r="A1452" s="2"/>
      <c r="B1452" s="30" t="e">
        <f>VLOOKUP(A1452,EMPRESAS!$A$1:$B$245,2,0)</f>
        <v>#N/A</v>
      </c>
      <c r="C1452" s="2" t="e">
        <f>VLOOKUP(A1452,EMPRESAS!$A$1:$C$245,3,0)</f>
        <v>#N/A</v>
      </c>
      <c r="D1452" s="2"/>
      <c r="E1452" s="2"/>
      <c r="F1452" s="2"/>
      <c r="G1452" s="2"/>
      <c r="H1452" s="2"/>
      <c r="I1452" s="70" t="e">
        <f>VLOOKUP(A1452,EMPRESAS!$A$1:$I$245,9,0)</f>
        <v>#N/A</v>
      </c>
      <c r="J1452" s="2"/>
      <c r="K1452" s="71" t="e">
        <f>VLOOKUP(J1452,AUXILIAR_TIPO_ASEGURADORA!$A$2:$B$19,2,0)</f>
        <v>#N/A</v>
      </c>
      <c r="L1452" s="2"/>
      <c r="M1452" s="2"/>
      <c r="N1452" s="2"/>
      <c r="O1452" s="2"/>
      <c r="P1452" s="2"/>
      <c r="Q1452" s="2"/>
    </row>
    <row r="1453" spans="1:17">
      <c r="A1453" s="2"/>
      <c r="B1453" s="30" t="e">
        <f>VLOOKUP(A1453,EMPRESAS!$A$1:$B$245,2,0)</f>
        <v>#N/A</v>
      </c>
      <c r="C1453" s="2" t="e">
        <f>VLOOKUP(A1453,EMPRESAS!$A$1:$C$245,3,0)</f>
        <v>#N/A</v>
      </c>
      <c r="D1453" s="2"/>
      <c r="E1453" s="2"/>
      <c r="F1453" s="2"/>
      <c r="G1453" s="2"/>
      <c r="H1453" s="2"/>
      <c r="I1453" s="70" t="e">
        <f>VLOOKUP(A1453,EMPRESAS!$A$1:$I$245,9,0)</f>
        <v>#N/A</v>
      </c>
      <c r="J1453" s="2"/>
      <c r="K1453" s="71" t="e">
        <f>VLOOKUP(J1453,AUXILIAR_TIPO_ASEGURADORA!$A$2:$B$19,2,0)</f>
        <v>#N/A</v>
      </c>
      <c r="L1453" s="2"/>
      <c r="M1453" s="2"/>
      <c r="N1453" s="2"/>
      <c r="O1453" s="2"/>
      <c r="P1453" s="2"/>
      <c r="Q1453" s="2"/>
    </row>
    <row r="1454" spans="1:17">
      <c r="A1454" s="2"/>
      <c r="B1454" s="30" t="e">
        <f>VLOOKUP(A1454,EMPRESAS!$A$1:$B$245,2,0)</f>
        <v>#N/A</v>
      </c>
      <c r="C1454" s="2" t="e">
        <f>VLOOKUP(A1454,EMPRESAS!$A$1:$C$245,3,0)</f>
        <v>#N/A</v>
      </c>
      <c r="D1454" s="2"/>
      <c r="E1454" s="2"/>
      <c r="F1454" s="2"/>
      <c r="G1454" s="2"/>
      <c r="H1454" s="2"/>
      <c r="I1454" s="70" t="e">
        <f>VLOOKUP(A1454,EMPRESAS!$A$1:$I$245,9,0)</f>
        <v>#N/A</v>
      </c>
      <c r="J1454" s="2"/>
      <c r="K1454" s="71" t="e">
        <f>VLOOKUP(J1454,AUXILIAR_TIPO_ASEGURADORA!$A$2:$B$19,2,0)</f>
        <v>#N/A</v>
      </c>
      <c r="L1454" s="2"/>
      <c r="M1454" s="2"/>
      <c r="N1454" s="2"/>
      <c r="O1454" s="2"/>
      <c r="P1454" s="2"/>
      <c r="Q1454" s="2"/>
    </row>
    <row r="1455" spans="1:17">
      <c r="A1455" s="2"/>
      <c r="B1455" s="30" t="e">
        <f>VLOOKUP(A1455,EMPRESAS!$A$1:$B$245,2,0)</f>
        <v>#N/A</v>
      </c>
      <c r="C1455" s="2" t="e">
        <f>VLOOKUP(A1455,EMPRESAS!$A$1:$C$245,3,0)</f>
        <v>#N/A</v>
      </c>
      <c r="D1455" s="2"/>
      <c r="E1455" s="2"/>
      <c r="F1455" s="2"/>
      <c r="G1455" s="2"/>
      <c r="H1455" s="2"/>
      <c r="I1455" s="70" t="e">
        <f>VLOOKUP(A1455,EMPRESAS!$A$1:$I$245,9,0)</f>
        <v>#N/A</v>
      </c>
      <c r="J1455" s="2"/>
      <c r="K1455" s="71" t="e">
        <f>VLOOKUP(J1455,AUXILIAR_TIPO_ASEGURADORA!$A$2:$B$19,2,0)</f>
        <v>#N/A</v>
      </c>
      <c r="L1455" s="2"/>
      <c r="M1455" s="2"/>
      <c r="N1455" s="2"/>
      <c r="O1455" s="2"/>
      <c r="P1455" s="2"/>
      <c r="Q1455" s="2"/>
    </row>
    <row r="1456" spans="1:17">
      <c r="A1456" s="2"/>
      <c r="B1456" s="30" t="e">
        <f>VLOOKUP(A1456,EMPRESAS!$A$1:$B$245,2,0)</f>
        <v>#N/A</v>
      </c>
      <c r="C1456" s="2" t="e">
        <f>VLOOKUP(A1456,EMPRESAS!$A$1:$C$245,3,0)</f>
        <v>#N/A</v>
      </c>
      <c r="D1456" s="2"/>
      <c r="E1456" s="2"/>
      <c r="F1456" s="2"/>
      <c r="G1456" s="2"/>
      <c r="H1456" s="2"/>
      <c r="I1456" s="70" t="e">
        <f>VLOOKUP(A1456,EMPRESAS!$A$1:$I$245,9,0)</f>
        <v>#N/A</v>
      </c>
      <c r="J1456" s="2"/>
      <c r="K1456" s="71" t="e">
        <f>VLOOKUP(J1456,AUXILIAR_TIPO_ASEGURADORA!$A$2:$B$19,2,0)</f>
        <v>#N/A</v>
      </c>
      <c r="L1456" s="2"/>
      <c r="M1456" s="2"/>
      <c r="N1456" s="2"/>
      <c r="O1456" s="2"/>
      <c r="P1456" s="2"/>
      <c r="Q1456" s="2"/>
    </row>
    <row r="1457" spans="1:17">
      <c r="A1457" s="2"/>
      <c r="B1457" s="30" t="e">
        <f>VLOOKUP(A1457,EMPRESAS!$A$1:$B$245,2,0)</f>
        <v>#N/A</v>
      </c>
      <c r="C1457" s="2" t="e">
        <f>VLOOKUP(A1457,EMPRESAS!$A$1:$C$245,3,0)</f>
        <v>#N/A</v>
      </c>
      <c r="D1457" s="2"/>
      <c r="E1457" s="2"/>
      <c r="F1457" s="2"/>
      <c r="G1457" s="2"/>
      <c r="H1457" s="2"/>
      <c r="I1457" s="70" t="e">
        <f>VLOOKUP(A1457,EMPRESAS!$A$1:$I$245,9,0)</f>
        <v>#N/A</v>
      </c>
      <c r="J1457" s="2"/>
      <c r="K1457" s="71" t="e">
        <f>VLOOKUP(J1457,AUXILIAR_TIPO_ASEGURADORA!$A$2:$B$19,2,0)</f>
        <v>#N/A</v>
      </c>
      <c r="L1457" s="2"/>
      <c r="M1457" s="2"/>
      <c r="N1457" s="2"/>
      <c r="O1457" s="2"/>
      <c r="P1457" s="2"/>
      <c r="Q1457" s="2"/>
    </row>
    <row r="1458" spans="1:17">
      <c r="A1458" s="2"/>
      <c r="B1458" s="30" t="e">
        <f>VLOOKUP(A1458,EMPRESAS!$A$1:$B$245,2,0)</f>
        <v>#N/A</v>
      </c>
      <c r="C1458" s="2" t="e">
        <f>VLOOKUP(A1458,EMPRESAS!$A$1:$C$245,3,0)</f>
        <v>#N/A</v>
      </c>
      <c r="D1458" s="2"/>
      <c r="E1458" s="2"/>
      <c r="F1458" s="2"/>
      <c r="G1458" s="2"/>
      <c r="H1458" s="2"/>
      <c r="I1458" s="70" t="e">
        <f>VLOOKUP(A1458,EMPRESAS!$A$1:$I$245,9,0)</f>
        <v>#N/A</v>
      </c>
      <c r="J1458" s="2"/>
      <c r="K1458" s="71" t="e">
        <f>VLOOKUP(J1458,AUXILIAR_TIPO_ASEGURADORA!$A$2:$B$19,2,0)</f>
        <v>#N/A</v>
      </c>
      <c r="L1458" s="2"/>
      <c r="M1458" s="2"/>
      <c r="N1458" s="2"/>
      <c r="O1458" s="2"/>
      <c r="P1458" s="2"/>
      <c r="Q1458" s="2"/>
    </row>
    <row r="1459" spans="1:17">
      <c r="A1459" s="2"/>
      <c r="B1459" s="30" t="e">
        <f>VLOOKUP(A1459,EMPRESAS!$A$1:$B$245,2,0)</f>
        <v>#N/A</v>
      </c>
      <c r="C1459" s="2" t="e">
        <f>VLOOKUP(A1459,EMPRESAS!$A$1:$C$245,3,0)</f>
        <v>#N/A</v>
      </c>
      <c r="D1459" s="2"/>
      <c r="E1459" s="2"/>
      <c r="F1459" s="2"/>
      <c r="G1459" s="2"/>
      <c r="H1459" s="2"/>
      <c r="I1459" s="70" t="e">
        <f>VLOOKUP(A1459,EMPRESAS!$A$1:$I$245,9,0)</f>
        <v>#N/A</v>
      </c>
      <c r="J1459" s="2"/>
      <c r="K1459" s="71" t="e">
        <f>VLOOKUP(J1459,AUXILIAR_TIPO_ASEGURADORA!$A$2:$B$19,2,0)</f>
        <v>#N/A</v>
      </c>
      <c r="L1459" s="2"/>
      <c r="M1459" s="2"/>
      <c r="N1459" s="2"/>
      <c r="O1459" s="2"/>
      <c r="P1459" s="2"/>
      <c r="Q1459" s="2"/>
    </row>
    <row r="1460" spans="1:17">
      <c r="A1460" s="2"/>
      <c r="B1460" s="30" t="e">
        <f>VLOOKUP(A1460,EMPRESAS!$A$1:$B$245,2,0)</f>
        <v>#N/A</v>
      </c>
      <c r="C1460" s="2" t="e">
        <f>VLOOKUP(A1460,EMPRESAS!$A$1:$C$245,3,0)</f>
        <v>#N/A</v>
      </c>
      <c r="D1460" s="2"/>
      <c r="E1460" s="2"/>
      <c r="F1460" s="2"/>
      <c r="G1460" s="2"/>
      <c r="H1460" s="2"/>
      <c r="I1460" s="70" t="e">
        <f>VLOOKUP(A1460,EMPRESAS!$A$1:$I$245,9,0)</f>
        <v>#N/A</v>
      </c>
      <c r="J1460" s="2"/>
      <c r="K1460" s="71" t="e">
        <f>VLOOKUP(J1460,AUXILIAR_TIPO_ASEGURADORA!$A$2:$B$19,2,0)</f>
        <v>#N/A</v>
      </c>
      <c r="L1460" s="2"/>
      <c r="M1460" s="2"/>
      <c r="N1460" s="2"/>
      <c r="O1460" s="2"/>
      <c r="P1460" s="2"/>
      <c r="Q1460" s="2"/>
    </row>
    <row r="1461" spans="1:17">
      <c r="A1461" s="2"/>
      <c r="B1461" s="30" t="e">
        <f>VLOOKUP(A1461,EMPRESAS!$A$1:$B$245,2,0)</f>
        <v>#N/A</v>
      </c>
      <c r="C1461" s="2" t="e">
        <f>VLOOKUP(A1461,EMPRESAS!$A$1:$C$245,3,0)</f>
        <v>#N/A</v>
      </c>
      <c r="D1461" s="2"/>
      <c r="E1461" s="2"/>
      <c r="F1461" s="2"/>
      <c r="G1461" s="2"/>
      <c r="H1461" s="2"/>
      <c r="I1461" s="70" t="e">
        <f>VLOOKUP(A1461,EMPRESAS!$A$1:$I$245,9,0)</f>
        <v>#N/A</v>
      </c>
      <c r="J1461" s="2"/>
      <c r="K1461" s="71" t="e">
        <f>VLOOKUP(J1461,AUXILIAR_TIPO_ASEGURADORA!$A$2:$B$19,2,0)</f>
        <v>#N/A</v>
      </c>
      <c r="L1461" s="2"/>
      <c r="M1461" s="2"/>
      <c r="N1461" s="2"/>
      <c r="O1461" s="2"/>
      <c r="P1461" s="2"/>
      <c r="Q1461" s="2"/>
    </row>
    <row r="1462" spans="1:17">
      <c r="A1462" s="2"/>
      <c r="B1462" s="30" t="e">
        <f>VLOOKUP(A1462,EMPRESAS!$A$1:$B$245,2,0)</f>
        <v>#N/A</v>
      </c>
      <c r="C1462" s="2" t="e">
        <f>VLOOKUP(A1462,EMPRESAS!$A$1:$C$245,3,0)</f>
        <v>#N/A</v>
      </c>
      <c r="D1462" s="2"/>
      <c r="E1462" s="2"/>
      <c r="F1462" s="2"/>
      <c r="G1462" s="2"/>
      <c r="H1462" s="2"/>
      <c r="I1462" s="70" t="e">
        <f>VLOOKUP(A1462,EMPRESAS!$A$1:$I$245,9,0)</f>
        <v>#N/A</v>
      </c>
      <c r="J1462" s="2"/>
      <c r="K1462" s="71" t="e">
        <f>VLOOKUP(J1462,AUXILIAR_TIPO_ASEGURADORA!$A$2:$B$19,2,0)</f>
        <v>#N/A</v>
      </c>
      <c r="L1462" s="2"/>
      <c r="M1462" s="2"/>
      <c r="N1462" s="2"/>
      <c r="O1462" s="2"/>
      <c r="P1462" s="2"/>
      <c r="Q1462" s="2"/>
    </row>
    <row r="1463" spans="1:17">
      <c r="A1463" s="2"/>
      <c r="B1463" s="30" t="e">
        <f>VLOOKUP(A1463,EMPRESAS!$A$1:$B$245,2,0)</f>
        <v>#N/A</v>
      </c>
      <c r="C1463" s="2" t="e">
        <f>VLOOKUP(A1463,EMPRESAS!$A$1:$C$245,3,0)</f>
        <v>#N/A</v>
      </c>
      <c r="D1463" s="2"/>
      <c r="E1463" s="2"/>
      <c r="F1463" s="2"/>
      <c r="G1463" s="2"/>
      <c r="H1463" s="2"/>
      <c r="I1463" s="70" t="e">
        <f>VLOOKUP(A1463,EMPRESAS!$A$1:$I$245,9,0)</f>
        <v>#N/A</v>
      </c>
      <c r="J1463" s="2"/>
      <c r="K1463" s="71" t="e">
        <f>VLOOKUP(J1463,AUXILIAR_TIPO_ASEGURADORA!$A$2:$B$19,2,0)</f>
        <v>#N/A</v>
      </c>
      <c r="L1463" s="2"/>
      <c r="M1463" s="2"/>
      <c r="N1463" s="2"/>
      <c r="O1463" s="2"/>
      <c r="P1463" s="2"/>
      <c r="Q1463" s="2"/>
    </row>
    <row r="1464" spans="1:17">
      <c r="A1464" s="2"/>
      <c r="B1464" s="30" t="e">
        <f>VLOOKUP(A1464,EMPRESAS!$A$1:$B$245,2,0)</f>
        <v>#N/A</v>
      </c>
      <c r="C1464" s="2" t="e">
        <f>VLOOKUP(A1464,EMPRESAS!$A$1:$C$245,3,0)</f>
        <v>#N/A</v>
      </c>
      <c r="D1464" s="2"/>
      <c r="E1464" s="2"/>
      <c r="F1464" s="2"/>
      <c r="G1464" s="2"/>
      <c r="H1464" s="2"/>
      <c r="I1464" s="70" t="e">
        <f>VLOOKUP(A1464,EMPRESAS!$A$1:$I$245,9,0)</f>
        <v>#N/A</v>
      </c>
      <c r="J1464" s="2"/>
      <c r="K1464" s="71" t="e">
        <f>VLOOKUP(J1464,AUXILIAR_TIPO_ASEGURADORA!$A$2:$B$19,2,0)</f>
        <v>#N/A</v>
      </c>
      <c r="L1464" s="2"/>
      <c r="M1464" s="2"/>
      <c r="N1464" s="2"/>
      <c r="O1464" s="2"/>
      <c r="P1464" s="2"/>
      <c r="Q1464" s="2"/>
    </row>
    <row r="1465" spans="1:17">
      <c r="A1465" s="2"/>
      <c r="B1465" s="30" t="e">
        <f>VLOOKUP(A1465,EMPRESAS!$A$1:$B$245,2,0)</f>
        <v>#N/A</v>
      </c>
      <c r="C1465" s="2" t="e">
        <f>VLOOKUP(A1465,EMPRESAS!$A$1:$C$245,3,0)</f>
        <v>#N/A</v>
      </c>
      <c r="D1465" s="2"/>
      <c r="E1465" s="2"/>
      <c r="F1465" s="2"/>
      <c r="G1465" s="2"/>
      <c r="H1465" s="2"/>
      <c r="I1465" s="70" t="e">
        <f>VLOOKUP(A1465,EMPRESAS!$A$1:$I$245,9,0)</f>
        <v>#N/A</v>
      </c>
      <c r="J1465" s="2"/>
      <c r="K1465" s="71" t="e">
        <f>VLOOKUP(J1465,AUXILIAR_TIPO_ASEGURADORA!$A$2:$B$19,2,0)</f>
        <v>#N/A</v>
      </c>
      <c r="L1465" s="2"/>
      <c r="M1465" s="2"/>
      <c r="N1465" s="2"/>
      <c r="O1465" s="2"/>
      <c r="P1465" s="2"/>
      <c r="Q1465" s="2"/>
    </row>
    <row r="1466" spans="1:17">
      <c r="A1466" s="2"/>
      <c r="B1466" s="30" t="e">
        <f>VLOOKUP(A1466,EMPRESAS!$A$1:$B$245,2,0)</f>
        <v>#N/A</v>
      </c>
      <c r="C1466" s="2" t="e">
        <f>VLOOKUP(A1466,EMPRESAS!$A$1:$C$245,3,0)</f>
        <v>#N/A</v>
      </c>
      <c r="D1466" s="2"/>
      <c r="E1466" s="2"/>
      <c r="F1466" s="2"/>
      <c r="G1466" s="2"/>
      <c r="H1466" s="2"/>
      <c r="I1466" s="70" t="e">
        <f>VLOOKUP(A1466,EMPRESAS!$A$1:$I$245,9,0)</f>
        <v>#N/A</v>
      </c>
      <c r="J1466" s="2"/>
      <c r="K1466" s="71" t="e">
        <f>VLOOKUP(J1466,AUXILIAR_TIPO_ASEGURADORA!$A$2:$B$19,2,0)</f>
        <v>#N/A</v>
      </c>
      <c r="L1466" s="2"/>
      <c r="M1466" s="2"/>
      <c r="N1466" s="2"/>
      <c r="O1466" s="2"/>
      <c r="P1466" s="2"/>
      <c r="Q1466" s="2"/>
    </row>
    <row r="1467" spans="1:17">
      <c r="A1467" s="2"/>
      <c r="B1467" s="30" t="e">
        <f>VLOOKUP(A1467,EMPRESAS!$A$1:$B$245,2,0)</f>
        <v>#N/A</v>
      </c>
      <c r="C1467" s="2" t="e">
        <f>VLOOKUP(A1467,EMPRESAS!$A$1:$C$245,3,0)</f>
        <v>#N/A</v>
      </c>
      <c r="D1467" s="2"/>
      <c r="E1467" s="2"/>
      <c r="F1467" s="2"/>
      <c r="G1467" s="2"/>
      <c r="H1467" s="2"/>
      <c r="I1467" s="70" t="e">
        <f>VLOOKUP(A1467,EMPRESAS!$A$1:$I$245,9,0)</f>
        <v>#N/A</v>
      </c>
      <c r="J1467" s="2"/>
      <c r="K1467" s="71" t="e">
        <f>VLOOKUP(J1467,AUXILIAR_TIPO_ASEGURADORA!$A$2:$B$19,2,0)</f>
        <v>#N/A</v>
      </c>
      <c r="L1467" s="2"/>
      <c r="M1467" s="2"/>
      <c r="N1467" s="2"/>
      <c r="O1467" s="2"/>
      <c r="P1467" s="2"/>
      <c r="Q1467" s="2"/>
    </row>
    <row r="1468" spans="1:17">
      <c r="A1468" s="2"/>
      <c r="B1468" s="30" t="e">
        <f>VLOOKUP(A1468,EMPRESAS!$A$1:$B$245,2,0)</f>
        <v>#N/A</v>
      </c>
      <c r="C1468" s="2" t="e">
        <f>VLOOKUP(A1468,EMPRESAS!$A$1:$C$245,3,0)</f>
        <v>#N/A</v>
      </c>
      <c r="D1468" s="2"/>
      <c r="E1468" s="2"/>
      <c r="F1468" s="2"/>
      <c r="G1468" s="2"/>
      <c r="H1468" s="2"/>
      <c r="I1468" s="70" t="e">
        <f>VLOOKUP(A1468,EMPRESAS!$A$1:$I$245,9,0)</f>
        <v>#N/A</v>
      </c>
      <c r="J1468" s="2"/>
      <c r="K1468" s="71" t="e">
        <f>VLOOKUP(J1468,AUXILIAR_TIPO_ASEGURADORA!$A$2:$B$19,2,0)</f>
        <v>#N/A</v>
      </c>
      <c r="L1468" s="2"/>
      <c r="M1468" s="2"/>
      <c r="N1468" s="2"/>
      <c r="O1468" s="2"/>
      <c r="P1468" s="2"/>
      <c r="Q1468" s="2"/>
    </row>
    <row r="1469" spans="1:17">
      <c r="A1469" s="2"/>
      <c r="B1469" s="30" t="e">
        <f>VLOOKUP(A1469,EMPRESAS!$A$1:$B$245,2,0)</f>
        <v>#N/A</v>
      </c>
      <c r="C1469" s="2" t="e">
        <f>VLOOKUP(A1469,EMPRESAS!$A$1:$C$245,3,0)</f>
        <v>#N/A</v>
      </c>
      <c r="D1469" s="2"/>
      <c r="E1469" s="2"/>
      <c r="F1469" s="2"/>
      <c r="G1469" s="2"/>
      <c r="H1469" s="2"/>
      <c r="I1469" s="70" t="e">
        <f>VLOOKUP(A1469,EMPRESAS!$A$1:$I$245,9,0)</f>
        <v>#N/A</v>
      </c>
      <c r="J1469" s="2"/>
      <c r="K1469" s="71" t="e">
        <f>VLOOKUP(J1469,AUXILIAR_TIPO_ASEGURADORA!$A$2:$B$19,2,0)</f>
        <v>#N/A</v>
      </c>
      <c r="L1469" s="2"/>
      <c r="M1469" s="2"/>
      <c r="N1469" s="2"/>
      <c r="O1469" s="2"/>
      <c r="P1469" s="2"/>
      <c r="Q1469" s="2"/>
    </row>
    <row r="1470" spans="1:17">
      <c r="A1470" s="2"/>
      <c r="B1470" s="30" t="e">
        <f>VLOOKUP(A1470,EMPRESAS!$A$1:$B$245,2,0)</f>
        <v>#N/A</v>
      </c>
      <c r="C1470" s="2" t="e">
        <f>VLOOKUP(A1470,EMPRESAS!$A$1:$C$245,3,0)</f>
        <v>#N/A</v>
      </c>
      <c r="D1470" s="2"/>
      <c r="E1470" s="2"/>
      <c r="F1470" s="2"/>
      <c r="G1470" s="2"/>
      <c r="H1470" s="2"/>
      <c r="I1470" s="70" t="e">
        <f>VLOOKUP(A1470,EMPRESAS!$A$1:$I$245,9,0)</f>
        <v>#N/A</v>
      </c>
      <c r="J1470" s="2"/>
      <c r="K1470" s="71" t="e">
        <f>VLOOKUP(J1470,AUXILIAR_TIPO_ASEGURADORA!$A$2:$B$19,2,0)</f>
        <v>#N/A</v>
      </c>
      <c r="L1470" s="2"/>
      <c r="M1470" s="2"/>
      <c r="N1470" s="2"/>
      <c r="O1470" s="2"/>
      <c r="P1470" s="2"/>
      <c r="Q1470" s="2"/>
    </row>
    <row r="1471" spans="1:17">
      <c r="A1471" s="2"/>
      <c r="B1471" s="30" t="e">
        <f>VLOOKUP(A1471,EMPRESAS!$A$1:$B$245,2,0)</f>
        <v>#N/A</v>
      </c>
      <c r="C1471" s="2" t="e">
        <f>VLOOKUP(A1471,EMPRESAS!$A$1:$C$245,3,0)</f>
        <v>#N/A</v>
      </c>
      <c r="D1471" s="2"/>
      <c r="E1471" s="2"/>
      <c r="F1471" s="2"/>
      <c r="G1471" s="2"/>
      <c r="H1471" s="2"/>
      <c r="I1471" s="70" t="e">
        <f>VLOOKUP(A1471,EMPRESAS!$A$1:$I$245,9,0)</f>
        <v>#N/A</v>
      </c>
      <c r="J1471" s="2"/>
      <c r="K1471" s="71" t="e">
        <f>VLOOKUP(J1471,AUXILIAR_TIPO_ASEGURADORA!$A$2:$B$19,2,0)</f>
        <v>#N/A</v>
      </c>
      <c r="L1471" s="2"/>
      <c r="M1471" s="2"/>
      <c r="N1471" s="2"/>
      <c r="O1471" s="2"/>
      <c r="P1471" s="2"/>
      <c r="Q1471" s="2"/>
    </row>
    <row r="1472" spans="1:17">
      <c r="A1472" s="2"/>
      <c r="B1472" s="30" t="e">
        <f>VLOOKUP(A1472,EMPRESAS!$A$1:$B$245,2,0)</f>
        <v>#N/A</v>
      </c>
      <c r="C1472" s="2" t="e">
        <f>VLOOKUP(A1472,EMPRESAS!$A$1:$C$245,3,0)</f>
        <v>#N/A</v>
      </c>
      <c r="D1472" s="2"/>
      <c r="E1472" s="2"/>
      <c r="F1472" s="2"/>
      <c r="G1472" s="2"/>
      <c r="H1472" s="2"/>
      <c r="I1472" s="70" t="e">
        <f>VLOOKUP(A1472,EMPRESAS!$A$1:$I$245,9,0)</f>
        <v>#N/A</v>
      </c>
      <c r="J1472" s="2"/>
      <c r="K1472" s="71" t="e">
        <f>VLOOKUP(J1472,AUXILIAR_TIPO_ASEGURADORA!$A$2:$B$19,2,0)</f>
        <v>#N/A</v>
      </c>
      <c r="L1472" s="2"/>
      <c r="M1472" s="2"/>
      <c r="N1472" s="2"/>
      <c r="O1472" s="2"/>
      <c r="P1472" s="2"/>
      <c r="Q1472" s="2"/>
    </row>
    <row r="1473" spans="1:17">
      <c r="A1473" s="2"/>
      <c r="B1473" s="30" t="e">
        <f>VLOOKUP(A1473,EMPRESAS!$A$1:$B$245,2,0)</f>
        <v>#N/A</v>
      </c>
      <c r="C1473" s="2" t="e">
        <f>VLOOKUP(A1473,EMPRESAS!$A$1:$C$245,3,0)</f>
        <v>#N/A</v>
      </c>
      <c r="D1473" s="2"/>
      <c r="E1473" s="2"/>
      <c r="F1473" s="2"/>
      <c r="G1473" s="2"/>
      <c r="H1473" s="2"/>
      <c r="I1473" s="70" t="e">
        <f>VLOOKUP(A1473,EMPRESAS!$A$1:$I$245,9,0)</f>
        <v>#N/A</v>
      </c>
      <c r="J1473" s="2"/>
      <c r="K1473" s="71" t="e">
        <f>VLOOKUP(J1473,AUXILIAR_TIPO_ASEGURADORA!$A$2:$B$19,2,0)</f>
        <v>#N/A</v>
      </c>
      <c r="L1473" s="2"/>
      <c r="M1473" s="2"/>
      <c r="N1473" s="2"/>
      <c r="O1473" s="2"/>
      <c r="P1473" s="2"/>
      <c r="Q1473" s="2"/>
    </row>
    <row r="1474" spans="1:17">
      <c r="A1474" s="2"/>
      <c r="B1474" s="30" t="e">
        <f>VLOOKUP(A1474,EMPRESAS!$A$1:$B$245,2,0)</f>
        <v>#N/A</v>
      </c>
      <c r="C1474" s="2" t="e">
        <f>VLOOKUP(A1474,EMPRESAS!$A$1:$C$245,3,0)</f>
        <v>#N/A</v>
      </c>
      <c r="D1474" s="2"/>
      <c r="E1474" s="2"/>
      <c r="F1474" s="2"/>
      <c r="G1474" s="2"/>
      <c r="H1474" s="2"/>
      <c r="I1474" s="70" t="e">
        <f>VLOOKUP(A1474,EMPRESAS!$A$1:$I$245,9,0)</f>
        <v>#N/A</v>
      </c>
      <c r="J1474" s="2"/>
      <c r="K1474" s="71" t="e">
        <f>VLOOKUP(J1474,AUXILIAR_TIPO_ASEGURADORA!$A$2:$B$19,2,0)</f>
        <v>#N/A</v>
      </c>
      <c r="L1474" s="2"/>
      <c r="M1474" s="2"/>
      <c r="N1474" s="2"/>
      <c r="O1474" s="2"/>
      <c r="P1474" s="2"/>
      <c r="Q1474" s="2"/>
    </row>
    <row r="1475" spans="1:17">
      <c r="A1475" s="2"/>
      <c r="B1475" s="30" t="e">
        <f>VLOOKUP(A1475,EMPRESAS!$A$1:$B$245,2,0)</f>
        <v>#N/A</v>
      </c>
      <c r="C1475" s="2" t="e">
        <f>VLOOKUP(A1475,EMPRESAS!$A$1:$C$245,3,0)</f>
        <v>#N/A</v>
      </c>
      <c r="D1475" s="2"/>
      <c r="E1475" s="2"/>
      <c r="F1475" s="2"/>
      <c r="G1475" s="2"/>
      <c r="H1475" s="2"/>
      <c r="I1475" s="70" t="e">
        <f>VLOOKUP(A1475,EMPRESAS!$A$1:$I$245,9,0)</f>
        <v>#N/A</v>
      </c>
      <c r="J1475" s="2"/>
      <c r="K1475" s="71" t="e">
        <f>VLOOKUP(J1475,AUXILIAR_TIPO_ASEGURADORA!$A$2:$B$19,2,0)</f>
        <v>#N/A</v>
      </c>
      <c r="L1475" s="2"/>
      <c r="M1475" s="2"/>
      <c r="N1475" s="2"/>
      <c r="O1475" s="2"/>
      <c r="P1475" s="2"/>
      <c r="Q1475" s="2"/>
    </row>
    <row r="1476" spans="1:17">
      <c r="A1476" s="2"/>
      <c r="B1476" s="30" t="e">
        <f>VLOOKUP(A1476,EMPRESAS!$A$1:$B$245,2,0)</f>
        <v>#N/A</v>
      </c>
      <c r="C1476" s="2" t="e">
        <f>VLOOKUP(A1476,EMPRESAS!$A$1:$C$245,3,0)</f>
        <v>#N/A</v>
      </c>
      <c r="D1476" s="2"/>
      <c r="E1476" s="2"/>
      <c r="F1476" s="2"/>
      <c r="G1476" s="2"/>
      <c r="H1476" s="2"/>
      <c r="I1476" s="70" t="e">
        <f>VLOOKUP(A1476,EMPRESAS!$A$1:$I$245,9,0)</f>
        <v>#N/A</v>
      </c>
      <c r="J1476" s="2"/>
      <c r="K1476" s="71" t="e">
        <f>VLOOKUP(J1476,AUXILIAR_TIPO_ASEGURADORA!$A$2:$B$19,2,0)</f>
        <v>#N/A</v>
      </c>
      <c r="L1476" s="2"/>
      <c r="M1476" s="2"/>
      <c r="N1476" s="2"/>
      <c r="O1476" s="2"/>
      <c r="P1476" s="2"/>
      <c r="Q1476" s="2"/>
    </row>
    <row r="1477" spans="1:17">
      <c r="A1477" s="2"/>
      <c r="B1477" s="30" t="e">
        <f>VLOOKUP(A1477,EMPRESAS!$A$1:$B$245,2,0)</f>
        <v>#N/A</v>
      </c>
      <c r="C1477" s="2" t="e">
        <f>VLOOKUP(A1477,EMPRESAS!$A$1:$C$245,3,0)</f>
        <v>#N/A</v>
      </c>
      <c r="D1477" s="2"/>
      <c r="E1477" s="2"/>
      <c r="F1477" s="2"/>
      <c r="G1477" s="2"/>
      <c r="H1477" s="2"/>
      <c r="I1477" s="70" t="e">
        <f>VLOOKUP(A1477,EMPRESAS!$A$1:$I$245,9,0)</f>
        <v>#N/A</v>
      </c>
      <c r="J1477" s="2"/>
      <c r="K1477" s="71" t="e">
        <f>VLOOKUP(J1477,AUXILIAR_TIPO_ASEGURADORA!$A$2:$B$19,2,0)</f>
        <v>#N/A</v>
      </c>
      <c r="L1477" s="2"/>
      <c r="M1477" s="2"/>
      <c r="N1477" s="2"/>
      <c r="O1477" s="2"/>
      <c r="P1477" s="2"/>
      <c r="Q1477" s="2"/>
    </row>
    <row r="1478" spans="1:17">
      <c r="A1478" s="2"/>
      <c r="B1478" s="30" t="e">
        <f>VLOOKUP(A1478,EMPRESAS!$A$1:$B$245,2,0)</f>
        <v>#N/A</v>
      </c>
      <c r="C1478" s="2" t="e">
        <f>VLOOKUP(A1478,EMPRESAS!$A$1:$C$245,3,0)</f>
        <v>#N/A</v>
      </c>
      <c r="D1478" s="2"/>
      <c r="E1478" s="2"/>
      <c r="F1478" s="2"/>
      <c r="G1478" s="2"/>
      <c r="H1478" s="2"/>
      <c r="I1478" s="70" t="e">
        <f>VLOOKUP(A1478,EMPRESAS!$A$1:$I$245,9,0)</f>
        <v>#N/A</v>
      </c>
      <c r="J1478" s="2"/>
      <c r="K1478" s="71" t="e">
        <f>VLOOKUP(J1478,AUXILIAR_TIPO_ASEGURADORA!$A$2:$B$19,2,0)</f>
        <v>#N/A</v>
      </c>
      <c r="L1478" s="2"/>
      <c r="M1478" s="2"/>
      <c r="N1478" s="2"/>
      <c r="O1478" s="2"/>
      <c r="P1478" s="2"/>
      <c r="Q1478" s="2"/>
    </row>
    <row r="1479" spans="1:17">
      <c r="A1479" s="2"/>
      <c r="B1479" s="30" t="e">
        <f>VLOOKUP(A1479,EMPRESAS!$A$1:$B$245,2,0)</f>
        <v>#N/A</v>
      </c>
      <c r="C1479" s="2" t="e">
        <f>VLOOKUP(A1479,EMPRESAS!$A$1:$C$245,3,0)</f>
        <v>#N/A</v>
      </c>
      <c r="D1479" s="2"/>
      <c r="E1479" s="2"/>
      <c r="F1479" s="2"/>
      <c r="G1479" s="2"/>
      <c r="H1479" s="2"/>
      <c r="I1479" s="70" t="e">
        <f>VLOOKUP(A1479,EMPRESAS!$A$1:$I$245,9,0)</f>
        <v>#N/A</v>
      </c>
      <c r="J1479" s="2"/>
      <c r="K1479" s="71" t="e">
        <f>VLOOKUP(J1479,AUXILIAR_TIPO_ASEGURADORA!$A$2:$B$19,2,0)</f>
        <v>#N/A</v>
      </c>
      <c r="L1479" s="2"/>
      <c r="M1479" s="2"/>
      <c r="N1479" s="2"/>
      <c r="O1479" s="2"/>
      <c r="P1479" s="2"/>
      <c r="Q1479" s="2"/>
    </row>
    <row r="1480" spans="1:17">
      <c r="A1480" s="2"/>
      <c r="B1480" s="30" t="e">
        <f>VLOOKUP(A1480,EMPRESAS!$A$1:$B$245,2,0)</f>
        <v>#N/A</v>
      </c>
      <c r="C1480" s="2" t="e">
        <f>VLOOKUP(A1480,EMPRESAS!$A$1:$C$245,3,0)</f>
        <v>#N/A</v>
      </c>
      <c r="D1480" s="2"/>
      <c r="E1480" s="2"/>
      <c r="F1480" s="2"/>
      <c r="G1480" s="2"/>
      <c r="H1480" s="2"/>
      <c r="I1480" s="70" t="e">
        <f>VLOOKUP(A1480,EMPRESAS!$A$1:$I$245,9,0)</f>
        <v>#N/A</v>
      </c>
      <c r="J1480" s="2"/>
      <c r="K1480" s="71" t="e">
        <f>VLOOKUP(J1480,AUXILIAR_TIPO_ASEGURADORA!$A$2:$B$19,2,0)</f>
        <v>#N/A</v>
      </c>
      <c r="L1480" s="2"/>
      <c r="M1480" s="2"/>
      <c r="N1480" s="2"/>
      <c r="O1480" s="2"/>
      <c r="P1480" s="2"/>
      <c r="Q1480" s="2"/>
    </row>
    <row r="1481" spans="1:17">
      <c r="A1481" s="2"/>
      <c r="B1481" s="30" t="e">
        <f>VLOOKUP(A1481,EMPRESAS!$A$1:$B$245,2,0)</f>
        <v>#N/A</v>
      </c>
      <c r="C1481" s="2" t="e">
        <f>VLOOKUP(A1481,EMPRESAS!$A$1:$C$245,3,0)</f>
        <v>#N/A</v>
      </c>
      <c r="D1481" s="2"/>
      <c r="E1481" s="2"/>
      <c r="F1481" s="2"/>
      <c r="G1481" s="2"/>
      <c r="H1481" s="2"/>
      <c r="I1481" s="70" t="e">
        <f>VLOOKUP(A1481,EMPRESAS!$A$1:$I$245,9,0)</f>
        <v>#N/A</v>
      </c>
      <c r="J1481" s="2"/>
      <c r="K1481" s="71" t="e">
        <f>VLOOKUP(J1481,AUXILIAR_TIPO_ASEGURADORA!$A$2:$B$19,2,0)</f>
        <v>#N/A</v>
      </c>
      <c r="L1481" s="2"/>
      <c r="M1481" s="2"/>
      <c r="N1481" s="2"/>
      <c r="O1481" s="2"/>
      <c r="P1481" s="2"/>
      <c r="Q1481" s="2"/>
    </row>
    <row r="1482" spans="1:17">
      <c r="A1482" s="2"/>
      <c r="B1482" s="30" t="e">
        <f>VLOOKUP(A1482,EMPRESAS!$A$1:$B$245,2,0)</f>
        <v>#N/A</v>
      </c>
      <c r="C1482" s="2" t="e">
        <f>VLOOKUP(A1482,EMPRESAS!$A$1:$C$245,3,0)</f>
        <v>#N/A</v>
      </c>
      <c r="D1482" s="2"/>
      <c r="E1482" s="2"/>
      <c r="F1482" s="2"/>
      <c r="G1482" s="2"/>
      <c r="H1482" s="2"/>
      <c r="I1482" s="70" t="e">
        <f>VLOOKUP(A1482,EMPRESAS!$A$1:$I$245,9,0)</f>
        <v>#N/A</v>
      </c>
      <c r="J1482" s="2"/>
      <c r="K1482" s="71" t="e">
        <f>VLOOKUP(J1482,AUXILIAR_TIPO_ASEGURADORA!$A$2:$B$19,2,0)</f>
        <v>#N/A</v>
      </c>
      <c r="L1482" s="2"/>
      <c r="M1482" s="2"/>
      <c r="N1482" s="2"/>
      <c r="O1482" s="2"/>
      <c r="P1482" s="2"/>
      <c r="Q1482" s="2"/>
    </row>
    <row r="1483" spans="1:17">
      <c r="A1483" s="2"/>
      <c r="B1483" s="30" t="e">
        <f>VLOOKUP(A1483,EMPRESAS!$A$1:$B$245,2,0)</f>
        <v>#N/A</v>
      </c>
      <c r="C1483" s="2" t="e">
        <f>VLOOKUP(A1483,EMPRESAS!$A$1:$C$245,3,0)</f>
        <v>#N/A</v>
      </c>
      <c r="D1483" s="2"/>
      <c r="E1483" s="2"/>
      <c r="F1483" s="2"/>
      <c r="G1483" s="2"/>
      <c r="H1483" s="2"/>
      <c r="I1483" s="70" t="e">
        <f>VLOOKUP(A1483,EMPRESAS!$A$1:$I$245,9,0)</f>
        <v>#N/A</v>
      </c>
      <c r="J1483" s="2"/>
      <c r="K1483" s="71" t="e">
        <f>VLOOKUP(J1483,AUXILIAR_TIPO_ASEGURADORA!$A$2:$B$19,2,0)</f>
        <v>#N/A</v>
      </c>
      <c r="L1483" s="2"/>
      <c r="M1483" s="2"/>
      <c r="N1483" s="2"/>
      <c r="O1483" s="2"/>
      <c r="P1483" s="2"/>
      <c r="Q1483" s="2"/>
    </row>
    <row r="1484" spans="1:17">
      <c r="A1484" s="2"/>
      <c r="B1484" s="30" t="e">
        <f>VLOOKUP(A1484,EMPRESAS!$A$1:$B$245,2,0)</f>
        <v>#N/A</v>
      </c>
      <c r="C1484" s="2" t="e">
        <f>VLOOKUP(A1484,EMPRESAS!$A$1:$C$245,3,0)</f>
        <v>#N/A</v>
      </c>
      <c r="D1484" s="2"/>
      <c r="E1484" s="2"/>
      <c r="F1484" s="2"/>
      <c r="G1484" s="2"/>
      <c r="H1484" s="2"/>
      <c r="I1484" s="70" t="e">
        <f>VLOOKUP(A1484,EMPRESAS!$A$1:$I$245,9,0)</f>
        <v>#N/A</v>
      </c>
      <c r="J1484" s="2"/>
      <c r="K1484" s="71" t="e">
        <f>VLOOKUP(J1484,AUXILIAR_TIPO_ASEGURADORA!$A$2:$B$19,2,0)</f>
        <v>#N/A</v>
      </c>
      <c r="L1484" s="2"/>
      <c r="M1484" s="2"/>
      <c r="N1484" s="2"/>
      <c r="O1484" s="2"/>
      <c r="P1484" s="2"/>
      <c r="Q1484" s="2"/>
    </row>
    <row r="1485" spans="1:17">
      <c r="A1485" s="2"/>
      <c r="B1485" s="30" t="e">
        <f>VLOOKUP(A1485,EMPRESAS!$A$1:$B$245,2,0)</f>
        <v>#N/A</v>
      </c>
      <c r="C1485" s="2" t="e">
        <f>VLOOKUP(A1485,EMPRESAS!$A$1:$C$245,3,0)</f>
        <v>#N/A</v>
      </c>
      <c r="D1485" s="2"/>
      <c r="E1485" s="2"/>
      <c r="F1485" s="2"/>
      <c r="G1485" s="2"/>
      <c r="H1485" s="2"/>
      <c r="I1485" s="70" t="e">
        <f>VLOOKUP(A1485,EMPRESAS!$A$1:$I$245,9,0)</f>
        <v>#N/A</v>
      </c>
      <c r="J1485" s="2"/>
      <c r="K1485" s="71" t="e">
        <f>VLOOKUP(J1485,AUXILIAR_TIPO_ASEGURADORA!$A$2:$B$19,2,0)</f>
        <v>#N/A</v>
      </c>
      <c r="L1485" s="2"/>
      <c r="M1485" s="2"/>
      <c r="N1485" s="2"/>
      <c r="O1485" s="2"/>
      <c r="P1485" s="2"/>
      <c r="Q1485" s="2"/>
    </row>
    <row r="1486" spans="1:17">
      <c r="A1486" s="2"/>
      <c r="B1486" s="30" t="e">
        <f>VLOOKUP(A1486,EMPRESAS!$A$1:$B$245,2,0)</f>
        <v>#N/A</v>
      </c>
      <c r="C1486" s="2" t="e">
        <f>VLOOKUP(A1486,EMPRESAS!$A$1:$C$245,3,0)</f>
        <v>#N/A</v>
      </c>
      <c r="D1486" s="2"/>
      <c r="E1486" s="2"/>
      <c r="F1486" s="2"/>
      <c r="G1486" s="2"/>
      <c r="H1486" s="2"/>
      <c r="I1486" s="70" t="e">
        <f>VLOOKUP(A1486,EMPRESAS!$A$1:$I$245,9,0)</f>
        <v>#N/A</v>
      </c>
      <c r="J1486" s="2"/>
      <c r="K1486" s="71" t="e">
        <f>VLOOKUP(J1486,AUXILIAR_TIPO_ASEGURADORA!$A$2:$B$19,2,0)</f>
        <v>#N/A</v>
      </c>
      <c r="L1486" s="2"/>
      <c r="M1486" s="2"/>
      <c r="N1486" s="2"/>
      <c r="O1486" s="2"/>
      <c r="P1486" s="2"/>
      <c r="Q1486" s="2"/>
    </row>
    <row r="1487" spans="1:17">
      <c r="A1487" s="2"/>
      <c r="B1487" s="30" t="e">
        <f>VLOOKUP(A1487,EMPRESAS!$A$1:$B$245,2,0)</f>
        <v>#N/A</v>
      </c>
      <c r="C1487" s="2" t="e">
        <f>VLOOKUP(A1487,EMPRESAS!$A$1:$C$245,3,0)</f>
        <v>#N/A</v>
      </c>
      <c r="D1487" s="2"/>
      <c r="E1487" s="2"/>
      <c r="F1487" s="2"/>
      <c r="G1487" s="2"/>
      <c r="H1487" s="2"/>
      <c r="I1487" s="70" t="e">
        <f>VLOOKUP(A1487,EMPRESAS!$A$1:$I$245,9,0)</f>
        <v>#N/A</v>
      </c>
      <c r="J1487" s="2"/>
      <c r="K1487" s="71" t="e">
        <f>VLOOKUP(J1487,AUXILIAR_TIPO_ASEGURADORA!$A$2:$B$19,2,0)</f>
        <v>#N/A</v>
      </c>
      <c r="L1487" s="2"/>
      <c r="M1487" s="2"/>
      <c r="N1487" s="2"/>
      <c r="O1487" s="2"/>
      <c r="P1487" s="2"/>
      <c r="Q1487" s="2"/>
    </row>
    <row r="1488" spans="1:17">
      <c r="A1488" s="2"/>
      <c r="B1488" s="30" t="e">
        <f>VLOOKUP(A1488,EMPRESAS!$A$1:$B$245,2,0)</f>
        <v>#N/A</v>
      </c>
      <c r="C1488" s="2" t="e">
        <f>VLOOKUP(A1488,EMPRESAS!$A$1:$C$245,3,0)</f>
        <v>#N/A</v>
      </c>
      <c r="D1488" s="2"/>
      <c r="E1488" s="2"/>
      <c r="F1488" s="2"/>
      <c r="G1488" s="2"/>
      <c r="H1488" s="2"/>
      <c r="I1488" s="70" t="e">
        <f>VLOOKUP(A1488,EMPRESAS!$A$1:$I$245,9,0)</f>
        <v>#N/A</v>
      </c>
      <c r="J1488" s="2"/>
      <c r="K1488" s="71" t="e">
        <f>VLOOKUP(J1488,AUXILIAR_TIPO_ASEGURADORA!$A$2:$B$19,2,0)</f>
        <v>#N/A</v>
      </c>
      <c r="L1488" s="2"/>
      <c r="M1488" s="2"/>
      <c r="N1488" s="2"/>
      <c r="O1488" s="2"/>
      <c r="P1488" s="2"/>
      <c r="Q1488" s="2"/>
    </row>
    <row r="1489" spans="1:17">
      <c r="A1489" s="2"/>
      <c r="B1489" s="30" t="e">
        <f>VLOOKUP(A1489,EMPRESAS!$A$1:$B$245,2,0)</f>
        <v>#N/A</v>
      </c>
      <c r="C1489" s="2" t="e">
        <f>VLOOKUP(A1489,EMPRESAS!$A$1:$C$245,3,0)</f>
        <v>#N/A</v>
      </c>
      <c r="D1489" s="2"/>
      <c r="E1489" s="2"/>
      <c r="F1489" s="2"/>
      <c r="G1489" s="2"/>
      <c r="H1489" s="2"/>
      <c r="I1489" s="70" t="e">
        <f>VLOOKUP(A1489,EMPRESAS!$A$1:$I$245,9,0)</f>
        <v>#N/A</v>
      </c>
      <c r="J1489" s="2"/>
      <c r="K1489" s="71" t="e">
        <f>VLOOKUP(J1489,AUXILIAR_TIPO_ASEGURADORA!$A$2:$B$19,2,0)</f>
        <v>#N/A</v>
      </c>
      <c r="L1489" s="2"/>
      <c r="M1489" s="2"/>
      <c r="N1489" s="2"/>
      <c r="O1489" s="2"/>
      <c r="P1489" s="2"/>
      <c r="Q1489" s="2"/>
    </row>
    <row r="1490" spans="1:17">
      <c r="A1490" s="2"/>
      <c r="B1490" s="30" t="e">
        <f>VLOOKUP(A1490,EMPRESAS!$A$1:$B$245,2,0)</f>
        <v>#N/A</v>
      </c>
      <c r="C1490" s="2" t="e">
        <f>VLOOKUP(A1490,EMPRESAS!$A$1:$C$245,3,0)</f>
        <v>#N/A</v>
      </c>
      <c r="D1490" s="2"/>
      <c r="E1490" s="2"/>
      <c r="F1490" s="2"/>
      <c r="G1490" s="2"/>
      <c r="H1490" s="2"/>
      <c r="I1490" s="70" t="e">
        <f>VLOOKUP(A1490,EMPRESAS!$A$1:$I$245,9,0)</f>
        <v>#N/A</v>
      </c>
      <c r="J1490" s="2"/>
      <c r="K1490" s="71" t="e">
        <f>VLOOKUP(J1490,AUXILIAR_TIPO_ASEGURADORA!$A$2:$B$19,2,0)</f>
        <v>#N/A</v>
      </c>
      <c r="L1490" s="2"/>
      <c r="M1490" s="2"/>
      <c r="N1490" s="2"/>
      <c r="O1490" s="2"/>
      <c r="P1490" s="2"/>
      <c r="Q1490" s="2"/>
    </row>
    <row r="1491" spans="1:17">
      <c r="A1491" s="2"/>
      <c r="B1491" s="30" t="e">
        <f>VLOOKUP(A1491,EMPRESAS!$A$1:$B$245,2,0)</f>
        <v>#N/A</v>
      </c>
      <c r="C1491" s="2" t="e">
        <f>VLOOKUP(A1491,EMPRESAS!$A$1:$C$245,3,0)</f>
        <v>#N/A</v>
      </c>
      <c r="D1491" s="2"/>
      <c r="E1491" s="2"/>
      <c r="F1491" s="2"/>
      <c r="G1491" s="2"/>
      <c r="H1491" s="2"/>
      <c r="I1491" s="70" t="e">
        <f>VLOOKUP(A1491,EMPRESAS!$A$1:$I$245,9,0)</f>
        <v>#N/A</v>
      </c>
      <c r="J1491" s="2"/>
      <c r="K1491" s="71" t="e">
        <f>VLOOKUP(J1491,AUXILIAR_TIPO_ASEGURADORA!$A$2:$B$19,2,0)</f>
        <v>#N/A</v>
      </c>
      <c r="L1491" s="2"/>
      <c r="M1491" s="2"/>
      <c r="N1491" s="2"/>
      <c r="O1491" s="2"/>
      <c r="P1491" s="2"/>
      <c r="Q1491" s="2"/>
    </row>
    <row r="1492" spans="1:17">
      <c r="A1492" s="2"/>
      <c r="B1492" s="30" t="e">
        <f>VLOOKUP(A1492,EMPRESAS!$A$1:$B$245,2,0)</f>
        <v>#N/A</v>
      </c>
      <c r="C1492" s="2" t="e">
        <f>VLOOKUP(A1492,EMPRESAS!$A$1:$C$245,3,0)</f>
        <v>#N/A</v>
      </c>
      <c r="D1492" s="2"/>
      <c r="E1492" s="2"/>
      <c r="F1492" s="2"/>
      <c r="G1492" s="2"/>
      <c r="H1492" s="2"/>
      <c r="I1492" s="70" t="e">
        <f>VLOOKUP(A1492,EMPRESAS!$A$1:$I$245,9,0)</f>
        <v>#N/A</v>
      </c>
      <c r="J1492" s="2"/>
      <c r="K1492" s="71" t="e">
        <f>VLOOKUP(J1492,AUXILIAR_TIPO_ASEGURADORA!$A$2:$B$19,2,0)</f>
        <v>#N/A</v>
      </c>
      <c r="L1492" s="2"/>
      <c r="M1492" s="2"/>
      <c r="N1492" s="2"/>
      <c r="O1492" s="2"/>
      <c r="P1492" s="2"/>
      <c r="Q1492" s="2"/>
    </row>
    <row r="1493" spans="1:17">
      <c r="A1493" s="2"/>
      <c r="B1493" s="30" t="e">
        <f>VLOOKUP(A1493,EMPRESAS!$A$1:$B$245,2,0)</f>
        <v>#N/A</v>
      </c>
      <c r="C1493" s="2" t="e">
        <f>VLOOKUP(A1493,EMPRESAS!$A$1:$C$245,3,0)</f>
        <v>#N/A</v>
      </c>
      <c r="D1493" s="2"/>
      <c r="E1493" s="2"/>
      <c r="F1493" s="2"/>
      <c r="G1493" s="2"/>
      <c r="H1493" s="2"/>
      <c r="I1493" s="70" t="e">
        <f>VLOOKUP(A1493,EMPRESAS!$A$1:$I$245,9,0)</f>
        <v>#N/A</v>
      </c>
      <c r="J1493" s="2"/>
      <c r="K1493" s="71" t="e">
        <f>VLOOKUP(J1493,AUXILIAR_TIPO_ASEGURADORA!$A$2:$B$19,2,0)</f>
        <v>#N/A</v>
      </c>
      <c r="L1493" s="2"/>
      <c r="M1493" s="2"/>
      <c r="N1493" s="2"/>
      <c r="O1493" s="2"/>
      <c r="P1493" s="2"/>
      <c r="Q1493" s="2"/>
    </row>
    <row r="1494" spans="1:17">
      <c r="A1494" s="2"/>
      <c r="B1494" s="30" t="e">
        <f>VLOOKUP(A1494,EMPRESAS!$A$1:$B$245,2,0)</f>
        <v>#N/A</v>
      </c>
      <c r="C1494" s="2" t="e">
        <f>VLOOKUP(A1494,EMPRESAS!$A$1:$C$245,3,0)</f>
        <v>#N/A</v>
      </c>
      <c r="D1494" s="2"/>
      <c r="E1494" s="2"/>
      <c r="F1494" s="2"/>
      <c r="G1494" s="2"/>
      <c r="H1494" s="2"/>
      <c r="I1494" s="70" t="e">
        <f>VLOOKUP(A1494,EMPRESAS!$A$1:$I$245,9,0)</f>
        <v>#N/A</v>
      </c>
      <c r="J1494" s="2"/>
      <c r="K1494" s="71" t="e">
        <f>VLOOKUP(J1494,AUXILIAR_TIPO_ASEGURADORA!$A$2:$B$19,2,0)</f>
        <v>#N/A</v>
      </c>
      <c r="L1494" s="2"/>
      <c r="M1494" s="2"/>
      <c r="N1494" s="2"/>
      <c r="O1494" s="2"/>
      <c r="P1494" s="2"/>
      <c r="Q1494" s="2"/>
    </row>
    <row r="1495" spans="1:17">
      <c r="A1495" s="2"/>
      <c r="B1495" s="30" t="e">
        <f>VLOOKUP(A1495,EMPRESAS!$A$1:$B$245,2,0)</f>
        <v>#N/A</v>
      </c>
      <c r="C1495" s="2" t="e">
        <f>VLOOKUP(A1495,EMPRESAS!$A$1:$C$245,3,0)</f>
        <v>#N/A</v>
      </c>
      <c r="D1495" s="2"/>
      <c r="E1495" s="2"/>
      <c r="F1495" s="2"/>
      <c r="G1495" s="2"/>
      <c r="H1495" s="2"/>
      <c r="I1495" s="70" t="e">
        <f>VLOOKUP(A1495,EMPRESAS!$A$1:$I$245,9,0)</f>
        <v>#N/A</v>
      </c>
      <c r="J1495" s="2"/>
      <c r="K1495" s="71" t="e">
        <f>VLOOKUP(J1495,AUXILIAR_TIPO_ASEGURADORA!$A$2:$B$19,2,0)</f>
        <v>#N/A</v>
      </c>
      <c r="L1495" s="2"/>
      <c r="M1495" s="2"/>
      <c r="N1495" s="2"/>
      <c r="O1495" s="2"/>
      <c r="P1495" s="2"/>
      <c r="Q1495" s="2"/>
    </row>
    <row r="1496" spans="1:17">
      <c r="A1496" s="2"/>
      <c r="B1496" s="30" t="e">
        <f>VLOOKUP(A1496,EMPRESAS!$A$1:$B$245,2,0)</f>
        <v>#N/A</v>
      </c>
      <c r="C1496" s="2" t="e">
        <f>VLOOKUP(A1496,EMPRESAS!$A$1:$C$245,3,0)</f>
        <v>#N/A</v>
      </c>
      <c r="D1496" s="2"/>
      <c r="E1496" s="2"/>
      <c r="F1496" s="2"/>
      <c r="G1496" s="2"/>
      <c r="H1496" s="2"/>
      <c r="I1496" s="70" t="e">
        <f>VLOOKUP(A1496,EMPRESAS!$A$1:$I$245,9,0)</f>
        <v>#N/A</v>
      </c>
      <c r="J1496" s="2"/>
      <c r="K1496" s="71" t="e">
        <f>VLOOKUP(J1496,AUXILIAR_TIPO_ASEGURADORA!$A$2:$B$19,2,0)</f>
        <v>#N/A</v>
      </c>
      <c r="L1496" s="2"/>
      <c r="M1496" s="2"/>
      <c r="N1496" s="2"/>
      <c r="O1496" s="2"/>
      <c r="P1496" s="2"/>
      <c r="Q1496" s="2"/>
    </row>
    <row r="1497" spans="1:17">
      <c r="A1497" s="2"/>
      <c r="B1497" s="30" t="e">
        <f>VLOOKUP(A1497,EMPRESAS!$A$1:$B$245,2,0)</f>
        <v>#N/A</v>
      </c>
      <c r="C1497" s="2" t="e">
        <f>VLOOKUP(A1497,EMPRESAS!$A$1:$C$245,3,0)</f>
        <v>#N/A</v>
      </c>
      <c r="D1497" s="2"/>
      <c r="E1497" s="2"/>
      <c r="F1497" s="2"/>
      <c r="G1497" s="2"/>
      <c r="H1497" s="2"/>
      <c r="I1497" s="70" t="e">
        <f>VLOOKUP(A1497,EMPRESAS!$A$1:$I$245,9,0)</f>
        <v>#N/A</v>
      </c>
      <c r="J1497" s="2"/>
      <c r="K1497" s="71" t="e">
        <f>VLOOKUP(J1497,AUXILIAR_TIPO_ASEGURADORA!$A$2:$B$19,2,0)</f>
        <v>#N/A</v>
      </c>
      <c r="L1497" s="2"/>
      <c r="M1497" s="2"/>
      <c r="N1497" s="2"/>
      <c r="O1497" s="2"/>
      <c r="P1497" s="2"/>
      <c r="Q1497" s="2"/>
    </row>
    <row r="1498" spans="1:17">
      <c r="A1498" s="2"/>
      <c r="B1498" s="30" t="e">
        <f>VLOOKUP(A1498,EMPRESAS!$A$1:$B$245,2,0)</f>
        <v>#N/A</v>
      </c>
      <c r="C1498" s="2" t="e">
        <f>VLOOKUP(A1498,EMPRESAS!$A$1:$C$245,3,0)</f>
        <v>#N/A</v>
      </c>
      <c r="D1498" s="2"/>
      <c r="E1498" s="2"/>
      <c r="F1498" s="2"/>
      <c r="G1498" s="2"/>
      <c r="H1498" s="2"/>
      <c r="I1498" s="70" t="e">
        <f>VLOOKUP(A1498,EMPRESAS!$A$1:$I$245,9,0)</f>
        <v>#N/A</v>
      </c>
      <c r="J1498" s="2"/>
      <c r="K1498" s="71" t="e">
        <f>VLOOKUP(J1498,AUXILIAR_TIPO_ASEGURADORA!$A$2:$B$19,2,0)</f>
        <v>#N/A</v>
      </c>
      <c r="L1498" s="2"/>
      <c r="M1498" s="2"/>
      <c r="N1498" s="2"/>
      <c r="O1498" s="2"/>
      <c r="P1498" s="2"/>
      <c r="Q1498" s="2"/>
    </row>
    <row r="1499" spans="1:17">
      <c r="A1499" s="2"/>
      <c r="B1499" s="30" t="e">
        <f>VLOOKUP(A1499,EMPRESAS!$A$1:$B$245,2,0)</f>
        <v>#N/A</v>
      </c>
      <c r="C1499" s="2" t="e">
        <f>VLOOKUP(A1499,EMPRESAS!$A$1:$C$245,3,0)</f>
        <v>#N/A</v>
      </c>
      <c r="D1499" s="2"/>
      <c r="E1499" s="2"/>
      <c r="F1499" s="2"/>
      <c r="G1499" s="2"/>
      <c r="H1499" s="2"/>
      <c r="I1499" s="70" t="e">
        <f>VLOOKUP(A1499,EMPRESAS!$A$1:$I$245,9,0)</f>
        <v>#N/A</v>
      </c>
      <c r="J1499" s="2"/>
      <c r="K1499" s="71" t="e">
        <f>VLOOKUP(J1499,AUXILIAR_TIPO_ASEGURADORA!$A$2:$B$19,2,0)</f>
        <v>#N/A</v>
      </c>
      <c r="L1499" s="2"/>
      <c r="M1499" s="2"/>
      <c r="N1499" s="2"/>
      <c r="O1499" s="2"/>
      <c r="P1499" s="2"/>
      <c r="Q1499" s="2"/>
    </row>
    <row r="1500" spans="1:17">
      <c r="A1500" s="2"/>
      <c r="B1500" s="30" t="e">
        <f>VLOOKUP(A1500,EMPRESAS!$A$1:$B$245,2,0)</f>
        <v>#N/A</v>
      </c>
      <c r="C1500" s="2" t="e">
        <f>VLOOKUP(A1500,EMPRESAS!$A$1:$C$245,3,0)</f>
        <v>#N/A</v>
      </c>
      <c r="D1500" s="2"/>
      <c r="E1500" s="2"/>
      <c r="F1500" s="2"/>
      <c r="G1500" s="2"/>
      <c r="H1500" s="2"/>
      <c r="I1500" s="70" t="e">
        <f>VLOOKUP(A1500,EMPRESAS!$A$1:$I$245,9,0)</f>
        <v>#N/A</v>
      </c>
      <c r="J1500" s="2"/>
      <c r="K1500" s="71" t="e">
        <f>VLOOKUP(J1500,AUXILIAR_TIPO_ASEGURADORA!$A$2:$B$19,2,0)</f>
        <v>#N/A</v>
      </c>
      <c r="L1500" s="2"/>
      <c r="M1500" s="2"/>
      <c r="N1500" s="2"/>
      <c r="O1500" s="2"/>
      <c r="P1500" s="2"/>
      <c r="Q1500" s="2"/>
    </row>
    <row r="1501" spans="1:17">
      <c r="A1501" s="2"/>
      <c r="B1501" s="30" t="e">
        <f>VLOOKUP(A1501,EMPRESAS!$A$1:$B$245,2,0)</f>
        <v>#N/A</v>
      </c>
      <c r="C1501" s="2" t="e">
        <f>VLOOKUP(A1501,EMPRESAS!$A$1:$C$245,3,0)</f>
        <v>#N/A</v>
      </c>
      <c r="D1501" s="2"/>
      <c r="E1501" s="2"/>
      <c r="F1501" s="2"/>
      <c r="G1501" s="2"/>
      <c r="H1501" s="2"/>
      <c r="I1501" s="70" t="e">
        <f>VLOOKUP(A1501,EMPRESAS!$A$1:$I$245,9,0)</f>
        <v>#N/A</v>
      </c>
      <c r="J1501" s="2"/>
      <c r="K1501" s="71" t="e">
        <f>VLOOKUP(J1501,AUXILIAR_TIPO_ASEGURADORA!$A$2:$B$19,2,0)</f>
        <v>#N/A</v>
      </c>
      <c r="L1501" s="2"/>
      <c r="M1501" s="2"/>
      <c r="N1501" s="2"/>
      <c r="O1501" s="2"/>
      <c r="P1501" s="2"/>
      <c r="Q1501" s="2"/>
    </row>
    <row r="1502" spans="1:17">
      <c r="A1502" s="2"/>
      <c r="B1502" s="30" t="e">
        <f>VLOOKUP(A1502,EMPRESAS!$A$1:$B$245,2,0)</f>
        <v>#N/A</v>
      </c>
      <c r="C1502" s="2" t="e">
        <f>VLOOKUP(A1502,EMPRESAS!$A$1:$C$245,3,0)</f>
        <v>#N/A</v>
      </c>
      <c r="D1502" s="2"/>
      <c r="E1502" s="2"/>
      <c r="F1502" s="2"/>
      <c r="G1502" s="2"/>
      <c r="H1502" s="2"/>
      <c r="I1502" s="70" t="e">
        <f>VLOOKUP(A1502,EMPRESAS!$A$1:$I$245,9,0)</f>
        <v>#N/A</v>
      </c>
      <c r="J1502" s="2"/>
      <c r="K1502" s="71" t="e">
        <f>VLOOKUP(J1502,AUXILIAR_TIPO_ASEGURADORA!$A$2:$B$19,2,0)</f>
        <v>#N/A</v>
      </c>
      <c r="L1502" s="2"/>
      <c r="M1502" s="2"/>
      <c r="N1502" s="2"/>
      <c r="O1502" s="2"/>
      <c r="P1502" s="2"/>
      <c r="Q1502" s="2"/>
    </row>
    <row r="1503" spans="1:17">
      <c r="A1503" s="2"/>
      <c r="B1503" s="30" t="e">
        <f>VLOOKUP(A1503,EMPRESAS!$A$1:$B$245,2,0)</f>
        <v>#N/A</v>
      </c>
      <c r="C1503" s="2" t="e">
        <f>VLOOKUP(A1503,EMPRESAS!$A$1:$C$245,3,0)</f>
        <v>#N/A</v>
      </c>
      <c r="D1503" s="2"/>
      <c r="E1503" s="2"/>
      <c r="F1503" s="2"/>
      <c r="G1503" s="2"/>
      <c r="H1503" s="2"/>
      <c r="I1503" s="70" t="e">
        <f>VLOOKUP(A1503,EMPRESAS!$A$1:$I$245,9,0)</f>
        <v>#N/A</v>
      </c>
      <c r="J1503" s="2"/>
      <c r="K1503" s="71" t="e">
        <f>VLOOKUP(J1503,AUXILIAR_TIPO_ASEGURADORA!$A$2:$B$19,2,0)</f>
        <v>#N/A</v>
      </c>
      <c r="L1503" s="2"/>
      <c r="M1503" s="2"/>
      <c r="N1503" s="2"/>
      <c r="O1503" s="2"/>
      <c r="P1503" s="2"/>
      <c r="Q1503" s="2"/>
    </row>
    <row r="1504" spans="1:17">
      <c r="A1504" s="2"/>
      <c r="B1504" s="30" t="e">
        <f>VLOOKUP(A1504,EMPRESAS!$A$1:$B$245,2,0)</f>
        <v>#N/A</v>
      </c>
      <c r="C1504" s="2" t="e">
        <f>VLOOKUP(A1504,EMPRESAS!$A$1:$C$245,3,0)</f>
        <v>#N/A</v>
      </c>
      <c r="D1504" s="2"/>
      <c r="E1504" s="2"/>
      <c r="F1504" s="2"/>
      <c r="G1504" s="2"/>
      <c r="H1504" s="2"/>
      <c r="I1504" s="70" t="e">
        <f>VLOOKUP(A1504,EMPRESAS!$A$1:$I$245,9,0)</f>
        <v>#N/A</v>
      </c>
      <c r="J1504" s="2"/>
      <c r="K1504" s="71" t="e">
        <f>VLOOKUP(J1504,AUXILIAR_TIPO_ASEGURADORA!$A$2:$B$19,2,0)</f>
        <v>#N/A</v>
      </c>
      <c r="L1504" s="2"/>
      <c r="M1504" s="2"/>
      <c r="N1504" s="2"/>
      <c r="O1504" s="2"/>
      <c r="P1504" s="2"/>
      <c r="Q1504" s="2"/>
    </row>
    <row r="1505" spans="1:17">
      <c r="A1505" s="2"/>
      <c r="B1505" s="30" t="e">
        <f>VLOOKUP(A1505,EMPRESAS!$A$1:$B$245,2,0)</f>
        <v>#N/A</v>
      </c>
      <c r="C1505" s="2" t="e">
        <f>VLOOKUP(A1505,EMPRESAS!$A$1:$C$245,3,0)</f>
        <v>#N/A</v>
      </c>
      <c r="D1505" s="2"/>
      <c r="E1505" s="2"/>
      <c r="F1505" s="2"/>
      <c r="G1505" s="2"/>
      <c r="H1505" s="2"/>
      <c r="I1505" s="70" t="e">
        <f>VLOOKUP(A1505,EMPRESAS!$A$1:$I$245,9,0)</f>
        <v>#N/A</v>
      </c>
      <c r="J1505" s="2"/>
      <c r="K1505" s="71" t="e">
        <f>VLOOKUP(J1505,AUXILIAR_TIPO_ASEGURADORA!$A$2:$B$19,2,0)</f>
        <v>#N/A</v>
      </c>
      <c r="L1505" s="2"/>
      <c r="M1505" s="2"/>
      <c r="N1505" s="2"/>
      <c r="O1505" s="2"/>
      <c r="P1505" s="2"/>
      <c r="Q1505" s="2"/>
    </row>
    <row r="1506" spans="1:17">
      <c r="A1506" s="2"/>
      <c r="B1506" s="30" t="e">
        <f>VLOOKUP(A1506,EMPRESAS!$A$1:$B$245,2,0)</f>
        <v>#N/A</v>
      </c>
      <c r="C1506" s="2" t="e">
        <f>VLOOKUP(A1506,EMPRESAS!$A$1:$C$245,3,0)</f>
        <v>#N/A</v>
      </c>
      <c r="D1506" s="2"/>
      <c r="E1506" s="2"/>
      <c r="F1506" s="2"/>
      <c r="G1506" s="2"/>
      <c r="H1506" s="2"/>
      <c r="I1506" s="70" t="e">
        <f>VLOOKUP(A1506,EMPRESAS!$A$1:$I$245,9,0)</f>
        <v>#N/A</v>
      </c>
      <c r="J1506" s="2"/>
      <c r="K1506" s="71" t="e">
        <f>VLOOKUP(J1506,AUXILIAR_TIPO_ASEGURADORA!$A$2:$B$19,2,0)</f>
        <v>#N/A</v>
      </c>
      <c r="L1506" s="2"/>
      <c r="M1506" s="2"/>
      <c r="N1506" s="2"/>
      <c r="O1506" s="2"/>
      <c r="P1506" s="2"/>
      <c r="Q1506" s="2"/>
    </row>
    <row r="1507" spans="1:17">
      <c r="A1507" s="2"/>
      <c r="B1507" s="30" t="e">
        <f>VLOOKUP(A1507,EMPRESAS!$A$1:$B$245,2,0)</f>
        <v>#N/A</v>
      </c>
      <c r="C1507" s="2" t="e">
        <f>VLOOKUP(A1507,EMPRESAS!$A$1:$C$245,3,0)</f>
        <v>#N/A</v>
      </c>
      <c r="D1507" s="2"/>
      <c r="E1507" s="2"/>
      <c r="F1507" s="2"/>
      <c r="G1507" s="2"/>
      <c r="H1507" s="2"/>
      <c r="I1507" s="70" t="e">
        <f>VLOOKUP(A1507,EMPRESAS!$A$1:$I$245,9,0)</f>
        <v>#N/A</v>
      </c>
      <c r="J1507" s="2"/>
      <c r="K1507" s="71" t="e">
        <f>VLOOKUP(J1507,AUXILIAR_TIPO_ASEGURADORA!$A$2:$B$19,2,0)</f>
        <v>#N/A</v>
      </c>
      <c r="L1507" s="2"/>
      <c r="M1507" s="2"/>
      <c r="N1507" s="2"/>
      <c r="O1507" s="2"/>
      <c r="P1507" s="2"/>
      <c r="Q1507" s="2"/>
    </row>
    <row r="1508" spans="1:17">
      <c r="A1508" s="2"/>
      <c r="B1508" s="30" t="e">
        <f>VLOOKUP(A1508,EMPRESAS!$A$1:$B$245,2,0)</f>
        <v>#N/A</v>
      </c>
      <c r="C1508" s="2" t="e">
        <f>VLOOKUP(A1508,EMPRESAS!$A$1:$C$245,3,0)</f>
        <v>#N/A</v>
      </c>
      <c r="D1508" s="2"/>
      <c r="E1508" s="2"/>
      <c r="F1508" s="2"/>
      <c r="G1508" s="2"/>
      <c r="H1508" s="2"/>
      <c r="I1508" s="70" t="e">
        <f>VLOOKUP(A1508,EMPRESAS!$A$1:$I$245,9,0)</f>
        <v>#N/A</v>
      </c>
      <c r="J1508" s="2"/>
      <c r="K1508" s="71" t="e">
        <f>VLOOKUP(J1508,AUXILIAR_TIPO_ASEGURADORA!$A$2:$B$19,2,0)</f>
        <v>#N/A</v>
      </c>
      <c r="L1508" s="2"/>
      <c r="M1508" s="2"/>
      <c r="N1508" s="2"/>
      <c r="O1508" s="2"/>
      <c r="P1508" s="2"/>
      <c r="Q1508" s="2"/>
    </row>
    <row r="1509" spans="1:17">
      <c r="A1509" s="2"/>
      <c r="B1509" s="30" t="e">
        <f>VLOOKUP(A1509,EMPRESAS!$A$1:$B$245,2,0)</f>
        <v>#N/A</v>
      </c>
      <c r="C1509" s="2" t="e">
        <f>VLOOKUP(A1509,EMPRESAS!$A$1:$C$245,3,0)</f>
        <v>#N/A</v>
      </c>
      <c r="D1509" s="2"/>
      <c r="E1509" s="2"/>
      <c r="F1509" s="2"/>
      <c r="G1509" s="2"/>
      <c r="H1509" s="2"/>
      <c r="I1509" s="70" t="e">
        <f>VLOOKUP(A1509,EMPRESAS!$A$1:$I$245,9,0)</f>
        <v>#N/A</v>
      </c>
      <c r="J1509" s="2"/>
      <c r="K1509" s="71" t="e">
        <f>VLOOKUP(J1509,AUXILIAR_TIPO_ASEGURADORA!$A$2:$B$19,2,0)</f>
        <v>#N/A</v>
      </c>
      <c r="L1509" s="2"/>
      <c r="M1509" s="2"/>
      <c r="N1509" s="2"/>
      <c r="O1509" s="2"/>
      <c r="P1509" s="2"/>
      <c r="Q1509" s="2"/>
    </row>
    <row r="1510" spans="1:17">
      <c r="A1510" s="2"/>
      <c r="B1510" s="30" t="e">
        <f>VLOOKUP(A1510,EMPRESAS!$A$1:$B$245,2,0)</f>
        <v>#N/A</v>
      </c>
      <c r="C1510" s="2" t="e">
        <f>VLOOKUP(A1510,EMPRESAS!$A$1:$C$245,3,0)</f>
        <v>#N/A</v>
      </c>
      <c r="D1510" s="2"/>
      <c r="E1510" s="2"/>
      <c r="F1510" s="2"/>
      <c r="G1510" s="2"/>
      <c r="H1510" s="2"/>
      <c r="I1510" s="70" t="e">
        <f>VLOOKUP(A1510,EMPRESAS!$A$1:$I$245,9,0)</f>
        <v>#N/A</v>
      </c>
      <c r="J1510" s="2"/>
      <c r="K1510" s="71" t="e">
        <f>VLOOKUP(J1510,AUXILIAR_TIPO_ASEGURADORA!$A$2:$B$19,2,0)</f>
        <v>#N/A</v>
      </c>
      <c r="L1510" s="2"/>
      <c r="M1510" s="2"/>
      <c r="N1510" s="2"/>
      <c r="O1510" s="2"/>
      <c r="P1510" s="2"/>
      <c r="Q1510" s="2"/>
    </row>
    <row r="1511" spans="1:17">
      <c r="A1511" s="2"/>
      <c r="B1511" s="30" t="e">
        <f>VLOOKUP(A1511,EMPRESAS!$A$1:$B$245,2,0)</f>
        <v>#N/A</v>
      </c>
      <c r="C1511" s="2" t="e">
        <f>VLOOKUP(A1511,EMPRESAS!$A$1:$C$245,3,0)</f>
        <v>#N/A</v>
      </c>
      <c r="D1511" s="2"/>
      <c r="E1511" s="2"/>
      <c r="F1511" s="2"/>
      <c r="G1511" s="2"/>
      <c r="H1511" s="2"/>
      <c r="I1511" s="70" t="e">
        <f>VLOOKUP(A1511,EMPRESAS!$A$1:$I$245,9,0)</f>
        <v>#N/A</v>
      </c>
      <c r="J1511" s="2"/>
      <c r="K1511" s="71" t="e">
        <f>VLOOKUP(J1511,AUXILIAR_TIPO_ASEGURADORA!$A$2:$B$19,2,0)</f>
        <v>#N/A</v>
      </c>
      <c r="L1511" s="2"/>
      <c r="M1511" s="2"/>
      <c r="N1511" s="2"/>
      <c r="O1511" s="2"/>
      <c r="P1511" s="2"/>
      <c r="Q1511" s="2"/>
    </row>
    <row r="1512" spans="1:17">
      <c r="A1512" s="2"/>
      <c r="B1512" s="30" t="e">
        <f>VLOOKUP(A1512,EMPRESAS!$A$1:$B$245,2,0)</f>
        <v>#N/A</v>
      </c>
      <c r="C1512" s="2" t="e">
        <f>VLOOKUP(A1512,EMPRESAS!$A$1:$C$245,3,0)</f>
        <v>#N/A</v>
      </c>
      <c r="D1512" s="2"/>
      <c r="E1512" s="2"/>
      <c r="F1512" s="2"/>
      <c r="G1512" s="2"/>
      <c r="H1512" s="2"/>
      <c r="I1512" s="70" t="e">
        <f>VLOOKUP(A1512,EMPRESAS!$A$1:$I$245,9,0)</f>
        <v>#N/A</v>
      </c>
      <c r="J1512" s="2"/>
      <c r="K1512" s="71" t="e">
        <f>VLOOKUP(J1512,AUXILIAR_TIPO_ASEGURADORA!$A$2:$B$19,2,0)</f>
        <v>#N/A</v>
      </c>
      <c r="L1512" s="2"/>
      <c r="M1512" s="2"/>
      <c r="N1512" s="2"/>
      <c r="O1512" s="2"/>
      <c r="P1512" s="2"/>
      <c r="Q1512" s="2"/>
    </row>
    <row r="1513" spans="1:17">
      <c r="A1513" s="2"/>
      <c r="B1513" s="30" t="e">
        <f>VLOOKUP(A1513,EMPRESAS!$A$1:$B$245,2,0)</f>
        <v>#N/A</v>
      </c>
      <c r="C1513" s="2" t="e">
        <f>VLOOKUP(A1513,EMPRESAS!$A$1:$C$245,3,0)</f>
        <v>#N/A</v>
      </c>
      <c r="D1513" s="2"/>
      <c r="E1513" s="2"/>
      <c r="F1513" s="2"/>
      <c r="G1513" s="2"/>
      <c r="H1513" s="2"/>
      <c r="I1513" s="70" t="e">
        <f>VLOOKUP(A1513,EMPRESAS!$A$1:$I$245,9,0)</f>
        <v>#N/A</v>
      </c>
      <c r="J1513" s="2"/>
      <c r="K1513" s="71" t="e">
        <f>VLOOKUP(J1513,AUXILIAR_TIPO_ASEGURADORA!$A$2:$B$19,2,0)</f>
        <v>#N/A</v>
      </c>
      <c r="L1513" s="2"/>
      <c r="M1513" s="2"/>
      <c r="N1513" s="2"/>
      <c r="O1513" s="2"/>
      <c r="P1513" s="2"/>
      <c r="Q1513" s="2"/>
    </row>
    <row r="1514" spans="1:17">
      <c r="A1514" s="2"/>
      <c r="B1514" s="30" t="e">
        <f>VLOOKUP(A1514,EMPRESAS!$A$1:$B$245,2,0)</f>
        <v>#N/A</v>
      </c>
      <c r="C1514" s="2" t="e">
        <f>VLOOKUP(A1514,EMPRESAS!$A$1:$C$245,3,0)</f>
        <v>#N/A</v>
      </c>
      <c r="D1514" s="2"/>
      <c r="E1514" s="2"/>
      <c r="F1514" s="2"/>
      <c r="G1514" s="2"/>
      <c r="H1514" s="2"/>
      <c r="I1514" s="70" t="e">
        <f>VLOOKUP(A1514,EMPRESAS!$A$1:$I$245,9,0)</f>
        <v>#N/A</v>
      </c>
      <c r="J1514" s="2"/>
      <c r="K1514" s="71" t="e">
        <f>VLOOKUP(J1514,AUXILIAR_TIPO_ASEGURADORA!$A$2:$B$19,2,0)</f>
        <v>#N/A</v>
      </c>
      <c r="L1514" s="2"/>
      <c r="M1514" s="2"/>
      <c r="N1514" s="2"/>
      <c r="O1514" s="2"/>
      <c r="P1514" s="2"/>
      <c r="Q1514" s="2"/>
    </row>
    <row r="1515" spans="1:17">
      <c r="A1515" s="2"/>
      <c r="B1515" s="30" t="e">
        <f>VLOOKUP(A1515,EMPRESAS!$A$1:$B$245,2,0)</f>
        <v>#N/A</v>
      </c>
      <c r="C1515" s="2" t="e">
        <f>VLOOKUP(A1515,EMPRESAS!$A$1:$C$245,3,0)</f>
        <v>#N/A</v>
      </c>
      <c r="D1515" s="2"/>
      <c r="E1515" s="2"/>
      <c r="F1515" s="2"/>
      <c r="G1515" s="2"/>
      <c r="H1515" s="2"/>
      <c r="I1515" s="70" t="e">
        <f>VLOOKUP(A1515,EMPRESAS!$A$1:$I$245,9,0)</f>
        <v>#N/A</v>
      </c>
      <c r="J1515" s="2"/>
      <c r="K1515" s="71" t="e">
        <f>VLOOKUP(J1515,AUXILIAR_TIPO_ASEGURADORA!$A$2:$B$19,2,0)</f>
        <v>#N/A</v>
      </c>
      <c r="L1515" s="2"/>
      <c r="M1515" s="2"/>
      <c r="N1515" s="2"/>
      <c r="O1515" s="2"/>
      <c r="P1515" s="2"/>
      <c r="Q1515" s="2"/>
    </row>
    <row r="1516" spans="1:17">
      <c r="A1516" s="2"/>
      <c r="B1516" s="30" t="e">
        <f>VLOOKUP(A1516,EMPRESAS!$A$1:$B$245,2,0)</f>
        <v>#N/A</v>
      </c>
      <c r="C1516" s="2" t="e">
        <f>VLOOKUP(A1516,EMPRESAS!$A$1:$C$245,3,0)</f>
        <v>#N/A</v>
      </c>
      <c r="D1516" s="2"/>
      <c r="E1516" s="2"/>
      <c r="F1516" s="2"/>
      <c r="G1516" s="2"/>
      <c r="H1516" s="2"/>
      <c r="I1516" s="70" t="e">
        <f>VLOOKUP(A1516,EMPRESAS!$A$1:$I$245,9,0)</f>
        <v>#N/A</v>
      </c>
      <c r="J1516" s="2"/>
      <c r="K1516" s="71" t="e">
        <f>VLOOKUP(J1516,AUXILIAR_TIPO_ASEGURADORA!$A$2:$B$19,2,0)</f>
        <v>#N/A</v>
      </c>
      <c r="L1516" s="2"/>
      <c r="M1516" s="2"/>
      <c r="N1516" s="2"/>
      <c r="O1516" s="2"/>
      <c r="P1516" s="2"/>
      <c r="Q1516" s="2"/>
    </row>
    <row r="1517" spans="1:17">
      <c r="A1517" s="2"/>
      <c r="B1517" s="30" t="e">
        <f>VLOOKUP(A1517,EMPRESAS!$A$1:$B$245,2,0)</f>
        <v>#N/A</v>
      </c>
      <c r="C1517" s="2" t="e">
        <f>VLOOKUP(A1517,EMPRESAS!$A$1:$C$245,3,0)</f>
        <v>#N/A</v>
      </c>
      <c r="D1517" s="2"/>
      <c r="E1517" s="2"/>
      <c r="F1517" s="2"/>
      <c r="G1517" s="2"/>
      <c r="H1517" s="2"/>
      <c r="I1517" s="70" t="e">
        <f>VLOOKUP(A1517,EMPRESAS!$A$1:$I$245,9,0)</f>
        <v>#N/A</v>
      </c>
      <c r="J1517" s="2"/>
      <c r="K1517" s="71" t="e">
        <f>VLOOKUP(J1517,AUXILIAR_TIPO_ASEGURADORA!$A$2:$B$19,2,0)</f>
        <v>#N/A</v>
      </c>
      <c r="L1517" s="2"/>
      <c r="M1517" s="2"/>
      <c r="N1517" s="2"/>
      <c r="O1517" s="2"/>
      <c r="P1517" s="2"/>
      <c r="Q1517" s="2"/>
    </row>
    <row r="1518" spans="1:17">
      <c r="A1518" s="2"/>
      <c r="B1518" s="30" t="e">
        <f>VLOOKUP(A1518,EMPRESAS!$A$1:$B$245,2,0)</f>
        <v>#N/A</v>
      </c>
      <c r="C1518" s="2" t="e">
        <f>VLOOKUP(A1518,EMPRESAS!$A$1:$C$245,3,0)</f>
        <v>#N/A</v>
      </c>
      <c r="D1518" s="2"/>
      <c r="E1518" s="2"/>
      <c r="F1518" s="2"/>
      <c r="G1518" s="2"/>
      <c r="H1518" s="2"/>
      <c r="I1518" s="70" t="e">
        <f>VLOOKUP(A1518,EMPRESAS!$A$1:$I$245,9,0)</f>
        <v>#N/A</v>
      </c>
      <c r="J1518" s="2"/>
      <c r="K1518" s="71" t="e">
        <f>VLOOKUP(J1518,AUXILIAR_TIPO_ASEGURADORA!$A$2:$B$19,2,0)</f>
        <v>#N/A</v>
      </c>
      <c r="L1518" s="2"/>
      <c r="M1518" s="2"/>
      <c r="N1518" s="2"/>
      <c r="O1518" s="2"/>
      <c r="P1518" s="2"/>
      <c r="Q1518" s="2"/>
    </row>
    <row r="1519" spans="1:17">
      <c r="A1519" s="2"/>
      <c r="B1519" s="30" t="e">
        <f>VLOOKUP(A1519,EMPRESAS!$A$1:$B$245,2,0)</f>
        <v>#N/A</v>
      </c>
      <c r="C1519" s="2" t="e">
        <f>VLOOKUP(A1519,EMPRESAS!$A$1:$C$245,3,0)</f>
        <v>#N/A</v>
      </c>
      <c r="D1519" s="2"/>
      <c r="E1519" s="2"/>
      <c r="F1519" s="2"/>
      <c r="G1519" s="2"/>
      <c r="H1519" s="2"/>
      <c r="I1519" s="70" t="e">
        <f>VLOOKUP(A1519,EMPRESAS!$A$1:$I$245,9,0)</f>
        <v>#N/A</v>
      </c>
      <c r="J1519" s="2"/>
      <c r="K1519" s="71" t="e">
        <f>VLOOKUP(J1519,AUXILIAR_TIPO_ASEGURADORA!$A$2:$B$19,2,0)</f>
        <v>#N/A</v>
      </c>
      <c r="L1519" s="2"/>
      <c r="M1519" s="2"/>
      <c r="N1519" s="2"/>
      <c r="O1519" s="2"/>
      <c r="P1519" s="2"/>
      <c r="Q1519" s="2"/>
    </row>
    <row r="1520" spans="1:17">
      <c r="A1520" s="2"/>
      <c r="B1520" s="30" t="e">
        <f>VLOOKUP(A1520,EMPRESAS!$A$1:$B$245,2,0)</f>
        <v>#N/A</v>
      </c>
      <c r="C1520" s="2" t="e">
        <f>VLOOKUP(A1520,EMPRESAS!$A$1:$C$245,3,0)</f>
        <v>#N/A</v>
      </c>
      <c r="D1520" s="2"/>
      <c r="E1520" s="2"/>
      <c r="F1520" s="2"/>
      <c r="G1520" s="2"/>
      <c r="H1520" s="2"/>
      <c r="I1520" s="70" t="e">
        <f>VLOOKUP(A1520,EMPRESAS!$A$1:$I$245,9,0)</f>
        <v>#N/A</v>
      </c>
      <c r="J1520" s="2"/>
      <c r="K1520" s="71" t="e">
        <f>VLOOKUP(J1520,AUXILIAR_TIPO_ASEGURADORA!$A$2:$B$19,2,0)</f>
        <v>#N/A</v>
      </c>
      <c r="L1520" s="2"/>
      <c r="M1520" s="2"/>
      <c r="N1520" s="2"/>
      <c r="O1520" s="2"/>
      <c r="P1520" s="2"/>
      <c r="Q1520" s="2"/>
    </row>
    <row r="1521" spans="1:17">
      <c r="A1521" s="2"/>
      <c r="B1521" s="30" t="e">
        <f>VLOOKUP(A1521,EMPRESAS!$A$1:$B$245,2,0)</f>
        <v>#N/A</v>
      </c>
      <c r="C1521" s="2" t="e">
        <f>VLOOKUP(A1521,EMPRESAS!$A$1:$C$245,3,0)</f>
        <v>#N/A</v>
      </c>
      <c r="D1521" s="2"/>
      <c r="E1521" s="2"/>
      <c r="F1521" s="2"/>
      <c r="G1521" s="2"/>
      <c r="H1521" s="2"/>
      <c r="I1521" s="70" t="e">
        <f>VLOOKUP(A1521,EMPRESAS!$A$1:$I$245,9,0)</f>
        <v>#N/A</v>
      </c>
      <c r="J1521" s="2"/>
      <c r="K1521" s="71" t="e">
        <f>VLOOKUP(J1521,AUXILIAR_TIPO_ASEGURADORA!$A$2:$B$19,2,0)</f>
        <v>#N/A</v>
      </c>
      <c r="L1521" s="2"/>
      <c r="M1521" s="2"/>
      <c r="N1521" s="2"/>
      <c r="O1521" s="2"/>
      <c r="P1521" s="2"/>
      <c r="Q1521" s="2"/>
    </row>
    <row r="1522" spans="1:17">
      <c r="A1522" s="2"/>
      <c r="B1522" s="30" t="e">
        <f>VLOOKUP(A1522,EMPRESAS!$A$1:$B$245,2,0)</f>
        <v>#N/A</v>
      </c>
      <c r="C1522" s="2" t="e">
        <f>VLOOKUP(A1522,EMPRESAS!$A$1:$C$245,3,0)</f>
        <v>#N/A</v>
      </c>
      <c r="D1522" s="2"/>
      <c r="E1522" s="2"/>
      <c r="F1522" s="2"/>
      <c r="G1522" s="2"/>
      <c r="H1522" s="2"/>
      <c r="I1522" s="70" t="e">
        <f>VLOOKUP(A1522,EMPRESAS!$A$1:$I$245,9,0)</f>
        <v>#N/A</v>
      </c>
      <c r="J1522" s="2"/>
      <c r="K1522" s="71" t="e">
        <f>VLOOKUP(J1522,AUXILIAR_TIPO_ASEGURADORA!$A$2:$B$19,2,0)</f>
        <v>#N/A</v>
      </c>
      <c r="L1522" s="2"/>
      <c r="M1522" s="2"/>
      <c r="N1522" s="2"/>
      <c r="O1522" s="2"/>
      <c r="P1522" s="2"/>
      <c r="Q1522" s="2"/>
    </row>
    <row r="1523" spans="1:17">
      <c r="A1523" s="2"/>
      <c r="B1523" s="30" t="e">
        <f>VLOOKUP(A1523,EMPRESAS!$A$1:$B$245,2,0)</f>
        <v>#N/A</v>
      </c>
      <c r="C1523" s="2" t="e">
        <f>VLOOKUP(A1523,EMPRESAS!$A$1:$C$245,3,0)</f>
        <v>#N/A</v>
      </c>
      <c r="D1523" s="2"/>
      <c r="E1523" s="2"/>
      <c r="F1523" s="2"/>
      <c r="G1523" s="2"/>
      <c r="H1523" s="2"/>
      <c r="I1523" s="70" t="e">
        <f>VLOOKUP(A1523,EMPRESAS!$A$1:$I$245,9,0)</f>
        <v>#N/A</v>
      </c>
      <c r="J1523" s="2"/>
      <c r="K1523" s="71" t="e">
        <f>VLOOKUP(J1523,AUXILIAR_TIPO_ASEGURADORA!$A$2:$B$19,2,0)</f>
        <v>#N/A</v>
      </c>
      <c r="L1523" s="2"/>
      <c r="M1523" s="2"/>
      <c r="N1523" s="2"/>
      <c r="O1523" s="2"/>
      <c r="P1523" s="2"/>
      <c r="Q1523" s="2"/>
    </row>
    <row r="1524" spans="1:17">
      <c r="A1524" s="2"/>
      <c r="B1524" s="30" t="e">
        <f>VLOOKUP(A1524,EMPRESAS!$A$1:$B$245,2,0)</f>
        <v>#N/A</v>
      </c>
      <c r="C1524" s="2" t="e">
        <f>VLOOKUP(A1524,EMPRESAS!$A$1:$C$245,3,0)</f>
        <v>#N/A</v>
      </c>
      <c r="D1524" s="2"/>
      <c r="E1524" s="2"/>
      <c r="F1524" s="2"/>
      <c r="G1524" s="2"/>
      <c r="H1524" s="2"/>
      <c r="I1524" s="70" t="e">
        <f>VLOOKUP(A1524,EMPRESAS!$A$1:$I$245,9,0)</f>
        <v>#N/A</v>
      </c>
      <c r="J1524" s="2"/>
      <c r="K1524" s="71" t="e">
        <f>VLOOKUP(J1524,AUXILIAR_TIPO_ASEGURADORA!$A$2:$B$19,2,0)</f>
        <v>#N/A</v>
      </c>
      <c r="L1524" s="2"/>
      <c r="M1524" s="2"/>
      <c r="N1524" s="2"/>
      <c r="O1524" s="2"/>
      <c r="P1524" s="2"/>
      <c r="Q1524" s="2"/>
    </row>
    <row r="1525" spans="1:17">
      <c r="A1525" s="2"/>
      <c r="B1525" s="30" t="e">
        <f>VLOOKUP(A1525,EMPRESAS!$A$1:$B$245,2,0)</f>
        <v>#N/A</v>
      </c>
      <c r="C1525" s="2" t="e">
        <f>VLOOKUP(A1525,EMPRESAS!$A$1:$C$245,3,0)</f>
        <v>#N/A</v>
      </c>
      <c r="D1525" s="2"/>
      <c r="E1525" s="2"/>
      <c r="F1525" s="2"/>
      <c r="G1525" s="2"/>
      <c r="H1525" s="2"/>
      <c r="I1525" s="70" t="e">
        <f>VLOOKUP(A1525,EMPRESAS!$A$1:$I$245,9,0)</f>
        <v>#N/A</v>
      </c>
      <c r="J1525" s="2"/>
      <c r="K1525" s="71" t="e">
        <f>VLOOKUP(J1525,AUXILIAR_TIPO_ASEGURADORA!$A$2:$B$19,2,0)</f>
        <v>#N/A</v>
      </c>
      <c r="L1525" s="2"/>
      <c r="M1525" s="2"/>
      <c r="N1525" s="2"/>
      <c r="O1525" s="2"/>
      <c r="P1525" s="2"/>
      <c r="Q1525" s="2"/>
    </row>
    <row r="1526" spans="1:17">
      <c r="A1526" s="2"/>
      <c r="B1526" s="30" t="e">
        <f>VLOOKUP(A1526,EMPRESAS!$A$1:$B$245,2,0)</f>
        <v>#N/A</v>
      </c>
      <c r="C1526" s="2" t="e">
        <f>VLOOKUP(A1526,EMPRESAS!$A$1:$C$245,3,0)</f>
        <v>#N/A</v>
      </c>
      <c r="D1526" s="2"/>
      <c r="E1526" s="2"/>
      <c r="F1526" s="2"/>
      <c r="G1526" s="2"/>
      <c r="H1526" s="2"/>
      <c r="I1526" s="70" t="e">
        <f>VLOOKUP(A1526,EMPRESAS!$A$1:$I$245,9,0)</f>
        <v>#N/A</v>
      </c>
      <c r="J1526" s="2"/>
      <c r="K1526" s="71" t="e">
        <f>VLOOKUP(J1526,AUXILIAR_TIPO_ASEGURADORA!$A$2:$B$19,2,0)</f>
        <v>#N/A</v>
      </c>
      <c r="L1526" s="2"/>
      <c r="M1526" s="2"/>
      <c r="N1526" s="2"/>
      <c r="O1526" s="2"/>
      <c r="P1526" s="2"/>
      <c r="Q1526" s="2"/>
    </row>
    <row r="1527" spans="1:17">
      <c r="A1527" s="2"/>
      <c r="B1527" s="30" t="e">
        <f>VLOOKUP(A1527,EMPRESAS!$A$1:$B$245,2,0)</f>
        <v>#N/A</v>
      </c>
      <c r="C1527" s="2" t="e">
        <f>VLOOKUP(A1527,EMPRESAS!$A$1:$C$245,3,0)</f>
        <v>#N/A</v>
      </c>
      <c r="D1527" s="2"/>
      <c r="E1527" s="2"/>
      <c r="F1527" s="2"/>
      <c r="G1527" s="2"/>
      <c r="H1527" s="2"/>
      <c r="I1527" s="70" t="e">
        <f>VLOOKUP(A1527,EMPRESAS!$A$1:$I$245,9,0)</f>
        <v>#N/A</v>
      </c>
      <c r="J1527" s="2"/>
      <c r="K1527" s="71" t="e">
        <f>VLOOKUP(J1527,AUXILIAR_TIPO_ASEGURADORA!$A$2:$B$19,2,0)</f>
        <v>#N/A</v>
      </c>
      <c r="L1527" s="2"/>
      <c r="M1527" s="2"/>
      <c r="N1527" s="2"/>
      <c r="O1527" s="2"/>
      <c r="P1527" s="2"/>
      <c r="Q1527" s="2"/>
    </row>
    <row r="1528" spans="1:17">
      <c r="A1528" s="2"/>
      <c r="B1528" s="30" t="e">
        <f>VLOOKUP(A1528,EMPRESAS!$A$1:$B$245,2,0)</f>
        <v>#N/A</v>
      </c>
      <c r="C1528" s="2" t="e">
        <f>VLOOKUP(A1528,EMPRESAS!$A$1:$C$245,3,0)</f>
        <v>#N/A</v>
      </c>
      <c r="D1528" s="2"/>
      <c r="E1528" s="2"/>
      <c r="F1528" s="2"/>
      <c r="G1528" s="2"/>
      <c r="H1528" s="2"/>
      <c r="I1528" s="70" t="e">
        <f>VLOOKUP(A1528,EMPRESAS!$A$1:$I$245,9,0)</f>
        <v>#N/A</v>
      </c>
      <c r="J1528" s="2"/>
      <c r="K1528" s="71" t="e">
        <f>VLOOKUP(J1528,AUXILIAR_TIPO_ASEGURADORA!$A$2:$B$19,2,0)</f>
        <v>#N/A</v>
      </c>
      <c r="L1528" s="2"/>
      <c r="M1528" s="2"/>
      <c r="N1528" s="2"/>
      <c r="O1528" s="2"/>
      <c r="P1528" s="2"/>
      <c r="Q1528" s="2"/>
    </row>
    <row r="1529" spans="1:17">
      <c r="A1529" s="2"/>
      <c r="B1529" s="30" t="e">
        <f>VLOOKUP(A1529,EMPRESAS!$A$1:$B$245,2,0)</f>
        <v>#N/A</v>
      </c>
      <c r="C1529" s="2" t="e">
        <f>VLOOKUP(A1529,EMPRESAS!$A$1:$C$245,3,0)</f>
        <v>#N/A</v>
      </c>
      <c r="D1529" s="2"/>
      <c r="E1529" s="2"/>
      <c r="F1529" s="2"/>
      <c r="G1529" s="2"/>
      <c r="H1529" s="2"/>
      <c r="I1529" s="70" t="e">
        <f>VLOOKUP(A1529,EMPRESAS!$A$1:$I$245,9,0)</f>
        <v>#N/A</v>
      </c>
      <c r="J1529" s="2"/>
      <c r="K1529" s="71" t="e">
        <f>VLOOKUP(J1529,AUXILIAR_TIPO_ASEGURADORA!$A$2:$B$19,2,0)</f>
        <v>#N/A</v>
      </c>
      <c r="L1529" s="2"/>
      <c r="M1529" s="2"/>
      <c r="N1529" s="2"/>
      <c r="O1529" s="2"/>
      <c r="P1529" s="2"/>
      <c r="Q1529" s="2"/>
    </row>
    <row r="1530" spans="1:17">
      <c r="A1530" s="2"/>
      <c r="B1530" s="30" t="e">
        <f>VLOOKUP(A1530,EMPRESAS!$A$1:$B$245,2,0)</f>
        <v>#N/A</v>
      </c>
      <c r="C1530" s="2" t="e">
        <f>VLOOKUP(A1530,EMPRESAS!$A$1:$C$245,3,0)</f>
        <v>#N/A</v>
      </c>
      <c r="D1530" s="2"/>
      <c r="E1530" s="2"/>
      <c r="F1530" s="2"/>
      <c r="G1530" s="2"/>
      <c r="H1530" s="2"/>
      <c r="I1530" s="70" t="e">
        <f>VLOOKUP(A1530,EMPRESAS!$A$1:$I$245,9,0)</f>
        <v>#N/A</v>
      </c>
      <c r="J1530" s="2"/>
      <c r="K1530" s="71" t="e">
        <f>VLOOKUP(J1530,AUXILIAR_TIPO_ASEGURADORA!$A$2:$B$19,2,0)</f>
        <v>#N/A</v>
      </c>
      <c r="L1530" s="2"/>
      <c r="M1530" s="2"/>
      <c r="N1530" s="2"/>
      <c r="O1530" s="2"/>
      <c r="P1530" s="2"/>
      <c r="Q1530" s="2"/>
    </row>
    <row r="1531" spans="1:17">
      <c r="A1531" s="2"/>
      <c r="B1531" s="30" t="e">
        <f>VLOOKUP(A1531,EMPRESAS!$A$1:$B$245,2,0)</f>
        <v>#N/A</v>
      </c>
      <c r="C1531" s="2" t="e">
        <f>VLOOKUP(A1531,EMPRESAS!$A$1:$C$245,3,0)</f>
        <v>#N/A</v>
      </c>
      <c r="D1531" s="2"/>
      <c r="E1531" s="2"/>
      <c r="F1531" s="2"/>
      <c r="G1531" s="2"/>
      <c r="H1531" s="2"/>
      <c r="I1531" s="70" t="e">
        <f>VLOOKUP(A1531,EMPRESAS!$A$1:$I$245,9,0)</f>
        <v>#N/A</v>
      </c>
      <c r="J1531" s="2"/>
      <c r="K1531" s="71" t="e">
        <f>VLOOKUP(J1531,AUXILIAR_TIPO_ASEGURADORA!$A$2:$B$19,2,0)</f>
        <v>#N/A</v>
      </c>
      <c r="L1531" s="2"/>
      <c r="M1531" s="2"/>
      <c r="N1531" s="2"/>
      <c r="O1531" s="2"/>
      <c r="P1531" s="2"/>
      <c r="Q1531" s="2"/>
    </row>
    <row r="1532" spans="1:17">
      <c r="A1532" s="2"/>
      <c r="B1532" s="30" t="e">
        <f>VLOOKUP(A1532,EMPRESAS!$A$1:$B$245,2,0)</f>
        <v>#N/A</v>
      </c>
      <c r="C1532" s="2" t="e">
        <f>VLOOKUP(A1532,EMPRESAS!$A$1:$C$245,3,0)</f>
        <v>#N/A</v>
      </c>
      <c r="D1532" s="2"/>
      <c r="E1532" s="2"/>
      <c r="F1532" s="2"/>
      <c r="G1532" s="2"/>
      <c r="H1532" s="2"/>
      <c r="I1532" s="70" t="e">
        <f>VLOOKUP(A1532,EMPRESAS!$A$1:$I$245,9,0)</f>
        <v>#N/A</v>
      </c>
      <c r="J1532" s="2"/>
      <c r="K1532" s="71" t="e">
        <f>VLOOKUP(J1532,AUXILIAR_TIPO_ASEGURADORA!$A$2:$B$19,2,0)</f>
        <v>#N/A</v>
      </c>
      <c r="L1532" s="2"/>
      <c r="M1532" s="2"/>
      <c r="N1532" s="2"/>
      <c r="O1532" s="2"/>
      <c r="P1532" s="2"/>
      <c r="Q1532" s="2"/>
    </row>
    <row r="1533" spans="1:17">
      <c r="A1533" s="2"/>
      <c r="B1533" s="30" t="e">
        <f>VLOOKUP(A1533,EMPRESAS!$A$1:$B$245,2,0)</f>
        <v>#N/A</v>
      </c>
      <c r="C1533" s="2" t="e">
        <f>VLOOKUP(A1533,EMPRESAS!$A$1:$C$245,3,0)</f>
        <v>#N/A</v>
      </c>
      <c r="D1533" s="2"/>
      <c r="E1533" s="2"/>
      <c r="F1533" s="2"/>
      <c r="G1533" s="2"/>
      <c r="H1533" s="2"/>
      <c r="I1533" s="70" t="e">
        <f>VLOOKUP(A1533,EMPRESAS!$A$1:$I$245,9,0)</f>
        <v>#N/A</v>
      </c>
      <c r="J1533" s="2"/>
      <c r="K1533" s="71" t="e">
        <f>VLOOKUP(J1533,AUXILIAR_TIPO_ASEGURADORA!$A$2:$B$19,2,0)</f>
        <v>#N/A</v>
      </c>
      <c r="L1533" s="2"/>
      <c r="M1533" s="2"/>
      <c r="N1533" s="2"/>
      <c r="O1533" s="2"/>
      <c r="P1533" s="2"/>
      <c r="Q1533" s="2"/>
    </row>
    <row r="1534" spans="1:17">
      <c r="A1534" s="2"/>
      <c r="B1534" s="30" t="e">
        <f>VLOOKUP(A1534,EMPRESAS!$A$1:$B$245,2,0)</f>
        <v>#N/A</v>
      </c>
      <c r="C1534" s="2" t="e">
        <f>VLOOKUP(A1534,EMPRESAS!$A$1:$C$245,3,0)</f>
        <v>#N/A</v>
      </c>
      <c r="D1534" s="2"/>
      <c r="E1534" s="2"/>
      <c r="F1534" s="2"/>
      <c r="G1534" s="2"/>
      <c r="H1534" s="2"/>
      <c r="I1534" s="70" t="e">
        <f>VLOOKUP(A1534,EMPRESAS!$A$1:$I$245,9,0)</f>
        <v>#N/A</v>
      </c>
      <c r="J1534" s="2"/>
      <c r="K1534" s="71" t="e">
        <f>VLOOKUP(J1534,AUXILIAR_TIPO_ASEGURADORA!$A$2:$B$19,2,0)</f>
        <v>#N/A</v>
      </c>
      <c r="L1534" s="2"/>
      <c r="M1534" s="2"/>
      <c r="N1534" s="2"/>
      <c r="O1534" s="2"/>
      <c r="P1534" s="2"/>
      <c r="Q1534" s="2"/>
    </row>
    <row r="1535" spans="1:17">
      <c r="A1535" s="2"/>
      <c r="B1535" s="30" t="e">
        <f>VLOOKUP(A1535,EMPRESAS!$A$1:$B$245,2,0)</f>
        <v>#N/A</v>
      </c>
      <c r="C1535" s="2" t="e">
        <f>VLOOKUP(A1535,EMPRESAS!$A$1:$C$245,3,0)</f>
        <v>#N/A</v>
      </c>
      <c r="D1535" s="2"/>
      <c r="E1535" s="2"/>
      <c r="F1535" s="2"/>
      <c r="G1535" s="2"/>
      <c r="H1535" s="2"/>
      <c r="I1535" s="70" t="e">
        <f>VLOOKUP(A1535,EMPRESAS!$A$1:$I$245,9,0)</f>
        <v>#N/A</v>
      </c>
      <c r="J1535" s="2"/>
      <c r="K1535" s="71" t="e">
        <f>VLOOKUP(J1535,AUXILIAR_TIPO_ASEGURADORA!$A$2:$B$19,2,0)</f>
        <v>#N/A</v>
      </c>
      <c r="L1535" s="2"/>
      <c r="M1535" s="2"/>
      <c r="N1535" s="2"/>
      <c r="O1535" s="2"/>
      <c r="P1535" s="2"/>
      <c r="Q1535" s="2"/>
    </row>
    <row r="1536" spans="1:17">
      <c r="A1536" s="2"/>
      <c r="B1536" s="30" t="e">
        <f>VLOOKUP(A1536,EMPRESAS!$A$1:$B$245,2,0)</f>
        <v>#N/A</v>
      </c>
      <c r="C1536" s="2" t="e">
        <f>VLOOKUP(A1536,EMPRESAS!$A$1:$C$245,3,0)</f>
        <v>#N/A</v>
      </c>
      <c r="D1536" s="2"/>
      <c r="E1536" s="2"/>
      <c r="F1536" s="2"/>
      <c r="G1536" s="2"/>
      <c r="H1536" s="2"/>
      <c r="I1536" s="70" t="e">
        <f>VLOOKUP(A1536,EMPRESAS!$A$1:$I$245,9,0)</f>
        <v>#N/A</v>
      </c>
      <c r="J1536" s="2"/>
      <c r="K1536" s="71" t="e">
        <f>VLOOKUP(J1536,AUXILIAR_TIPO_ASEGURADORA!$A$2:$B$19,2,0)</f>
        <v>#N/A</v>
      </c>
      <c r="L1536" s="2"/>
      <c r="M1536" s="2"/>
      <c r="N1536" s="2"/>
      <c r="O1536" s="2"/>
      <c r="P1536" s="2"/>
      <c r="Q1536" s="2"/>
    </row>
    <row r="1537" spans="1:17">
      <c r="A1537" s="2"/>
      <c r="B1537" s="30" t="e">
        <f>VLOOKUP(A1537,EMPRESAS!$A$1:$B$245,2,0)</f>
        <v>#N/A</v>
      </c>
      <c r="C1537" s="2" t="e">
        <f>VLOOKUP(A1537,EMPRESAS!$A$1:$C$245,3,0)</f>
        <v>#N/A</v>
      </c>
      <c r="D1537" s="2"/>
      <c r="E1537" s="2"/>
      <c r="F1537" s="2"/>
      <c r="G1537" s="2"/>
      <c r="H1537" s="2"/>
      <c r="I1537" s="70" t="e">
        <f>VLOOKUP(A1537,EMPRESAS!$A$1:$I$245,9,0)</f>
        <v>#N/A</v>
      </c>
      <c r="J1537" s="2"/>
      <c r="K1537" s="71" t="e">
        <f>VLOOKUP(J1537,AUXILIAR_TIPO_ASEGURADORA!$A$2:$B$19,2,0)</f>
        <v>#N/A</v>
      </c>
      <c r="L1537" s="2"/>
      <c r="M1537" s="2"/>
      <c r="N1537" s="2"/>
      <c r="O1537" s="2"/>
      <c r="P1537" s="2"/>
      <c r="Q1537" s="2"/>
    </row>
    <row r="1538" spans="1:17">
      <c r="A1538" s="2"/>
      <c r="B1538" s="30" t="e">
        <f>VLOOKUP(A1538,EMPRESAS!$A$1:$B$245,2,0)</f>
        <v>#N/A</v>
      </c>
      <c r="C1538" s="2" t="e">
        <f>VLOOKUP(A1538,EMPRESAS!$A$1:$C$245,3,0)</f>
        <v>#N/A</v>
      </c>
      <c r="D1538" s="2"/>
      <c r="E1538" s="2"/>
      <c r="F1538" s="2"/>
      <c r="G1538" s="2"/>
      <c r="H1538" s="2"/>
      <c r="I1538" s="70" t="e">
        <f>VLOOKUP(A1538,EMPRESAS!$A$1:$I$245,9,0)</f>
        <v>#N/A</v>
      </c>
      <c r="J1538" s="2"/>
      <c r="K1538" s="71" t="e">
        <f>VLOOKUP(J1538,AUXILIAR_TIPO_ASEGURADORA!$A$2:$B$19,2,0)</f>
        <v>#N/A</v>
      </c>
      <c r="L1538" s="2"/>
      <c r="M1538" s="2"/>
      <c r="N1538" s="2"/>
      <c r="O1538" s="2"/>
      <c r="P1538" s="2"/>
      <c r="Q1538" s="2"/>
    </row>
    <row r="1539" spans="1:17">
      <c r="A1539" s="2"/>
      <c r="B1539" s="30" t="e">
        <f>VLOOKUP(A1539,EMPRESAS!$A$1:$B$245,2,0)</f>
        <v>#N/A</v>
      </c>
      <c r="C1539" s="2" t="e">
        <f>VLOOKUP(A1539,EMPRESAS!$A$1:$C$245,3,0)</f>
        <v>#N/A</v>
      </c>
      <c r="D1539" s="2"/>
      <c r="E1539" s="2"/>
      <c r="F1539" s="2"/>
      <c r="G1539" s="2"/>
      <c r="H1539" s="2"/>
      <c r="I1539" s="70" t="e">
        <f>VLOOKUP(A1539,EMPRESAS!$A$1:$I$245,9,0)</f>
        <v>#N/A</v>
      </c>
      <c r="J1539" s="2"/>
      <c r="K1539" s="71" t="e">
        <f>VLOOKUP(J1539,AUXILIAR_TIPO_ASEGURADORA!$A$2:$B$19,2,0)</f>
        <v>#N/A</v>
      </c>
      <c r="L1539" s="2"/>
      <c r="M1539" s="2"/>
      <c r="N1539" s="2"/>
      <c r="O1539" s="2"/>
      <c r="P1539" s="2"/>
      <c r="Q1539" s="2"/>
    </row>
    <row r="1540" spans="1:17">
      <c r="A1540" s="2"/>
      <c r="B1540" s="30" t="e">
        <f>VLOOKUP(A1540,EMPRESAS!$A$1:$B$245,2,0)</f>
        <v>#N/A</v>
      </c>
      <c r="C1540" s="2" t="e">
        <f>VLOOKUP(A1540,EMPRESAS!$A$1:$C$245,3,0)</f>
        <v>#N/A</v>
      </c>
      <c r="D1540" s="2"/>
      <c r="E1540" s="2"/>
      <c r="F1540" s="2"/>
      <c r="G1540" s="2"/>
      <c r="H1540" s="2"/>
      <c r="I1540" s="70" t="e">
        <f>VLOOKUP(A1540,EMPRESAS!$A$1:$I$245,9,0)</f>
        <v>#N/A</v>
      </c>
      <c r="J1540" s="2"/>
      <c r="K1540" s="71" t="e">
        <f>VLOOKUP(J1540,AUXILIAR_TIPO_ASEGURADORA!$A$2:$B$19,2,0)</f>
        <v>#N/A</v>
      </c>
      <c r="L1540" s="2"/>
      <c r="M1540" s="2"/>
      <c r="N1540" s="2"/>
      <c r="O1540" s="2"/>
      <c r="P1540" s="2"/>
      <c r="Q1540" s="2"/>
    </row>
    <row r="1541" spans="1:17">
      <c r="A1541" s="2"/>
      <c r="B1541" s="30" t="e">
        <f>VLOOKUP(A1541,EMPRESAS!$A$1:$B$245,2,0)</f>
        <v>#N/A</v>
      </c>
      <c r="C1541" s="2" t="e">
        <f>VLOOKUP(A1541,EMPRESAS!$A$1:$C$245,3,0)</f>
        <v>#N/A</v>
      </c>
      <c r="D1541" s="2"/>
      <c r="E1541" s="2"/>
      <c r="F1541" s="2"/>
      <c r="G1541" s="2"/>
      <c r="H1541" s="2"/>
      <c r="I1541" s="70" t="e">
        <f>VLOOKUP(A1541,EMPRESAS!$A$1:$I$245,9,0)</f>
        <v>#N/A</v>
      </c>
      <c r="J1541" s="2"/>
      <c r="K1541" s="71" t="e">
        <f>VLOOKUP(J1541,AUXILIAR_TIPO_ASEGURADORA!$A$2:$B$19,2,0)</f>
        <v>#N/A</v>
      </c>
      <c r="L1541" s="2"/>
      <c r="M1541" s="2"/>
      <c r="N1541" s="2"/>
      <c r="O1541" s="2"/>
      <c r="P1541" s="2"/>
      <c r="Q1541" s="2"/>
    </row>
    <row r="1542" spans="1:17">
      <c r="A1542" s="2"/>
      <c r="B1542" s="30" t="e">
        <f>VLOOKUP(A1542,EMPRESAS!$A$1:$B$245,2,0)</f>
        <v>#N/A</v>
      </c>
      <c r="C1542" s="2" t="e">
        <f>VLOOKUP(A1542,EMPRESAS!$A$1:$C$245,3,0)</f>
        <v>#N/A</v>
      </c>
      <c r="D1542" s="2"/>
      <c r="E1542" s="2"/>
      <c r="F1542" s="2"/>
      <c r="G1542" s="2"/>
      <c r="H1542" s="2"/>
      <c r="I1542" s="70" t="e">
        <f>VLOOKUP(A1542,EMPRESAS!$A$1:$I$245,9,0)</f>
        <v>#N/A</v>
      </c>
      <c r="J1542" s="2"/>
      <c r="K1542" s="71" t="e">
        <f>VLOOKUP(J1542,AUXILIAR_TIPO_ASEGURADORA!$A$2:$B$19,2,0)</f>
        <v>#N/A</v>
      </c>
      <c r="L1542" s="2"/>
      <c r="M1542" s="2"/>
      <c r="N1542" s="2"/>
      <c r="O1542" s="2"/>
      <c r="P1542" s="2"/>
      <c r="Q1542" s="2"/>
    </row>
    <row r="1543" spans="1:17">
      <c r="A1543" s="2"/>
      <c r="B1543" s="30" t="e">
        <f>VLOOKUP(A1543,EMPRESAS!$A$1:$B$245,2,0)</f>
        <v>#N/A</v>
      </c>
      <c r="C1543" s="2" t="e">
        <f>VLOOKUP(A1543,EMPRESAS!$A$1:$C$245,3,0)</f>
        <v>#N/A</v>
      </c>
      <c r="D1543" s="2"/>
      <c r="E1543" s="2"/>
      <c r="F1543" s="2"/>
      <c r="G1543" s="2"/>
      <c r="H1543" s="2"/>
      <c r="I1543" s="70" t="e">
        <f>VLOOKUP(A1543,EMPRESAS!$A$1:$I$245,9,0)</f>
        <v>#N/A</v>
      </c>
      <c r="J1543" s="2"/>
      <c r="K1543" s="71" t="e">
        <f>VLOOKUP(J1543,AUXILIAR_TIPO_ASEGURADORA!$A$2:$B$19,2,0)</f>
        <v>#N/A</v>
      </c>
      <c r="L1543" s="2"/>
      <c r="M1543" s="2"/>
      <c r="N1543" s="2"/>
      <c r="O1543" s="2"/>
      <c r="P1543" s="2"/>
      <c r="Q1543" s="2"/>
    </row>
    <row r="1544" spans="1:17">
      <c r="A1544" s="2"/>
      <c r="B1544" s="30" t="e">
        <f>VLOOKUP(A1544,EMPRESAS!$A$1:$B$245,2,0)</f>
        <v>#N/A</v>
      </c>
      <c r="C1544" s="2" t="e">
        <f>VLOOKUP(A1544,EMPRESAS!$A$1:$C$245,3,0)</f>
        <v>#N/A</v>
      </c>
      <c r="D1544" s="2"/>
      <c r="E1544" s="2"/>
      <c r="F1544" s="2"/>
      <c r="G1544" s="2"/>
      <c r="H1544" s="2"/>
      <c r="I1544" s="70" t="e">
        <f>VLOOKUP(A1544,EMPRESAS!$A$1:$I$245,9,0)</f>
        <v>#N/A</v>
      </c>
      <c r="J1544" s="2"/>
      <c r="K1544" s="71" t="e">
        <f>VLOOKUP(J1544,AUXILIAR_TIPO_ASEGURADORA!$A$2:$B$19,2,0)</f>
        <v>#N/A</v>
      </c>
      <c r="L1544" s="2"/>
      <c r="M1544" s="2"/>
      <c r="N1544" s="2"/>
      <c r="O1544" s="2"/>
      <c r="P1544" s="2"/>
      <c r="Q1544" s="2"/>
    </row>
    <row r="1545" spans="1:17">
      <c r="A1545" s="2"/>
      <c r="B1545" s="30" t="e">
        <f>VLOOKUP(A1545,EMPRESAS!$A$1:$B$245,2,0)</f>
        <v>#N/A</v>
      </c>
      <c r="C1545" s="2" t="e">
        <f>VLOOKUP(A1545,EMPRESAS!$A$1:$C$245,3,0)</f>
        <v>#N/A</v>
      </c>
      <c r="D1545" s="2"/>
      <c r="E1545" s="2"/>
      <c r="F1545" s="2"/>
      <c r="G1545" s="2"/>
      <c r="H1545" s="2"/>
      <c r="I1545" s="70" t="e">
        <f>VLOOKUP(A1545,EMPRESAS!$A$1:$I$245,9,0)</f>
        <v>#N/A</v>
      </c>
      <c r="J1545" s="2"/>
      <c r="K1545" s="71" t="e">
        <f>VLOOKUP(J1545,AUXILIAR_TIPO_ASEGURADORA!$A$2:$B$19,2,0)</f>
        <v>#N/A</v>
      </c>
      <c r="L1545" s="2"/>
      <c r="M1545" s="2"/>
      <c r="N1545" s="2"/>
      <c r="O1545" s="2"/>
      <c r="P1545" s="2"/>
      <c r="Q1545" s="2"/>
    </row>
    <row r="1546" spans="1:17">
      <c r="A1546" s="2"/>
      <c r="B1546" s="30" t="e">
        <f>VLOOKUP(A1546,EMPRESAS!$A$1:$B$245,2,0)</f>
        <v>#N/A</v>
      </c>
      <c r="C1546" s="2" t="e">
        <f>VLOOKUP(A1546,EMPRESAS!$A$1:$C$245,3,0)</f>
        <v>#N/A</v>
      </c>
      <c r="D1546" s="2"/>
      <c r="E1546" s="2"/>
      <c r="F1546" s="2"/>
      <c r="G1546" s="2"/>
      <c r="H1546" s="2"/>
      <c r="I1546" s="70" t="e">
        <f>VLOOKUP(A1546,EMPRESAS!$A$1:$I$245,9,0)</f>
        <v>#N/A</v>
      </c>
      <c r="J1546" s="2"/>
      <c r="K1546" s="71" t="e">
        <f>VLOOKUP(J1546,AUXILIAR_TIPO_ASEGURADORA!$A$2:$B$19,2,0)</f>
        <v>#N/A</v>
      </c>
      <c r="L1546" s="2"/>
      <c r="M1546" s="2"/>
      <c r="N1546" s="2"/>
      <c r="O1546" s="2"/>
      <c r="P1546" s="2"/>
      <c r="Q1546" s="2"/>
    </row>
    <row r="1547" spans="1:17">
      <c r="A1547" s="2"/>
      <c r="B1547" s="30" t="e">
        <f>VLOOKUP(A1547,EMPRESAS!$A$1:$B$245,2,0)</f>
        <v>#N/A</v>
      </c>
      <c r="C1547" s="2" t="e">
        <f>VLOOKUP(A1547,EMPRESAS!$A$1:$C$245,3,0)</f>
        <v>#N/A</v>
      </c>
      <c r="D1547" s="2"/>
      <c r="E1547" s="2"/>
      <c r="F1547" s="2"/>
      <c r="G1547" s="2"/>
      <c r="H1547" s="2"/>
      <c r="I1547" s="70" t="e">
        <f>VLOOKUP(A1547,EMPRESAS!$A$1:$I$245,9,0)</f>
        <v>#N/A</v>
      </c>
      <c r="J1547" s="2"/>
      <c r="K1547" s="71" t="e">
        <f>VLOOKUP(J1547,AUXILIAR_TIPO_ASEGURADORA!$A$2:$B$19,2,0)</f>
        <v>#N/A</v>
      </c>
      <c r="L1547" s="2"/>
      <c r="M1547" s="2"/>
      <c r="N1547" s="2"/>
      <c r="O1547" s="2"/>
      <c r="P1547" s="2"/>
      <c r="Q1547" s="2"/>
    </row>
    <row r="1548" spans="1:17">
      <c r="A1548" s="2"/>
      <c r="B1548" s="30" t="e">
        <f>VLOOKUP(A1548,EMPRESAS!$A$1:$B$245,2,0)</f>
        <v>#N/A</v>
      </c>
      <c r="C1548" s="2" t="e">
        <f>VLOOKUP(A1548,EMPRESAS!$A$1:$C$245,3,0)</f>
        <v>#N/A</v>
      </c>
      <c r="D1548" s="2"/>
      <c r="E1548" s="2"/>
      <c r="F1548" s="2"/>
      <c r="G1548" s="2"/>
      <c r="H1548" s="2"/>
      <c r="I1548" s="70" t="e">
        <f>VLOOKUP(A1548,EMPRESAS!$A$1:$I$245,9,0)</f>
        <v>#N/A</v>
      </c>
      <c r="J1548" s="2"/>
      <c r="K1548" s="71" t="e">
        <f>VLOOKUP(J1548,AUXILIAR_TIPO_ASEGURADORA!$A$2:$B$19,2,0)</f>
        <v>#N/A</v>
      </c>
      <c r="L1548" s="2"/>
      <c r="M1548" s="2"/>
      <c r="N1548" s="2"/>
      <c r="O1548" s="2"/>
      <c r="P1548" s="2"/>
      <c r="Q1548" s="2"/>
    </row>
    <row r="1549" spans="1:17">
      <c r="A1549" s="2"/>
      <c r="B1549" s="30" t="e">
        <f>VLOOKUP(A1549,EMPRESAS!$A$1:$B$245,2,0)</f>
        <v>#N/A</v>
      </c>
      <c r="C1549" s="2" t="e">
        <f>VLOOKUP(A1549,EMPRESAS!$A$1:$C$245,3,0)</f>
        <v>#N/A</v>
      </c>
      <c r="D1549" s="2"/>
      <c r="E1549" s="2"/>
      <c r="F1549" s="2"/>
      <c r="G1549" s="2"/>
      <c r="H1549" s="2"/>
      <c r="I1549" s="70" t="e">
        <f>VLOOKUP(A1549,EMPRESAS!$A$1:$I$245,9,0)</f>
        <v>#N/A</v>
      </c>
      <c r="J1549" s="2"/>
      <c r="K1549" s="71" t="e">
        <f>VLOOKUP(J1549,AUXILIAR_TIPO_ASEGURADORA!$A$2:$B$19,2,0)</f>
        <v>#N/A</v>
      </c>
      <c r="L1549" s="2"/>
      <c r="M1549" s="2"/>
      <c r="N1549" s="2"/>
      <c r="O1549" s="2"/>
      <c r="P1549" s="2"/>
      <c r="Q1549" s="2"/>
    </row>
    <row r="1550" spans="1:17">
      <c r="A1550" s="2"/>
      <c r="B1550" s="30" t="e">
        <f>VLOOKUP(A1550,EMPRESAS!$A$1:$B$245,2,0)</f>
        <v>#N/A</v>
      </c>
      <c r="C1550" s="2" t="e">
        <f>VLOOKUP(A1550,EMPRESAS!$A$1:$C$245,3,0)</f>
        <v>#N/A</v>
      </c>
      <c r="D1550" s="2"/>
      <c r="E1550" s="2"/>
      <c r="F1550" s="2"/>
      <c r="G1550" s="2"/>
      <c r="H1550" s="2"/>
      <c r="I1550" s="70" t="e">
        <f>VLOOKUP(A1550,EMPRESAS!$A$1:$I$245,9,0)</f>
        <v>#N/A</v>
      </c>
      <c r="J1550" s="2"/>
      <c r="K1550" s="71" t="e">
        <f>VLOOKUP(J1550,AUXILIAR_TIPO_ASEGURADORA!$A$2:$B$19,2,0)</f>
        <v>#N/A</v>
      </c>
      <c r="L1550" s="2"/>
      <c r="M1550" s="2"/>
      <c r="N1550" s="2"/>
      <c r="O1550" s="2"/>
      <c r="P1550" s="2"/>
      <c r="Q1550" s="2"/>
    </row>
    <row r="1551" spans="1:17">
      <c r="A1551" s="2"/>
      <c r="B1551" s="30" t="e">
        <f>VLOOKUP(A1551,EMPRESAS!$A$1:$B$245,2,0)</f>
        <v>#N/A</v>
      </c>
      <c r="C1551" s="2" t="e">
        <f>VLOOKUP(A1551,EMPRESAS!$A$1:$C$245,3,0)</f>
        <v>#N/A</v>
      </c>
      <c r="D1551" s="2"/>
      <c r="E1551" s="2"/>
      <c r="F1551" s="2"/>
      <c r="G1551" s="2"/>
      <c r="H1551" s="2"/>
      <c r="I1551" s="70" t="e">
        <f>VLOOKUP(A1551,EMPRESAS!$A$1:$I$245,9,0)</f>
        <v>#N/A</v>
      </c>
      <c r="J1551" s="2"/>
      <c r="K1551" s="71" t="e">
        <f>VLOOKUP(J1551,AUXILIAR_TIPO_ASEGURADORA!$A$2:$B$19,2,0)</f>
        <v>#N/A</v>
      </c>
      <c r="L1551" s="2"/>
      <c r="M1551" s="2"/>
      <c r="N1551" s="2"/>
      <c r="O1551" s="2"/>
      <c r="P1551" s="2"/>
      <c r="Q1551" s="2"/>
    </row>
    <row r="1552" spans="1:17">
      <c r="A1552" s="2"/>
      <c r="B1552" s="30" t="e">
        <f>VLOOKUP(A1552,EMPRESAS!$A$1:$B$245,2,0)</f>
        <v>#N/A</v>
      </c>
      <c r="C1552" s="2" t="e">
        <f>VLOOKUP(A1552,EMPRESAS!$A$1:$C$245,3,0)</f>
        <v>#N/A</v>
      </c>
      <c r="D1552" s="2"/>
      <c r="E1552" s="2"/>
      <c r="F1552" s="2"/>
      <c r="G1552" s="2"/>
      <c r="H1552" s="2"/>
      <c r="I1552" s="70" t="e">
        <f>VLOOKUP(A1552,EMPRESAS!$A$1:$I$245,9,0)</f>
        <v>#N/A</v>
      </c>
      <c r="J1552" s="2"/>
      <c r="K1552" s="71" t="e">
        <f>VLOOKUP(J1552,AUXILIAR_TIPO_ASEGURADORA!$A$2:$B$19,2,0)</f>
        <v>#N/A</v>
      </c>
      <c r="L1552" s="2"/>
      <c r="M1552" s="2"/>
      <c r="N1552" s="2"/>
      <c r="O1552" s="2"/>
      <c r="P1552" s="2"/>
      <c r="Q1552" s="2"/>
    </row>
    <row r="1553" spans="1:17">
      <c r="A1553" s="2"/>
      <c r="B1553" s="30" t="e">
        <f>VLOOKUP(A1553,EMPRESAS!$A$1:$B$245,2,0)</f>
        <v>#N/A</v>
      </c>
      <c r="C1553" s="2" t="e">
        <f>VLOOKUP(A1553,EMPRESAS!$A$1:$C$245,3,0)</f>
        <v>#N/A</v>
      </c>
      <c r="D1553" s="2"/>
      <c r="E1553" s="2"/>
      <c r="F1553" s="2"/>
      <c r="G1553" s="2"/>
      <c r="H1553" s="2"/>
      <c r="I1553" s="70" t="e">
        <f>VLOOKUP(A1553,EMPRESAS!$A$1:$I$245,9,0)</f>
        <v>#N/A</v>
      </c>
      <c r="J1553" s="2"/>
      <c r="K1553" s="71" t="e">
        <f>VLOOKUP(J1553,AUXILIAR_TIPO_ASEGURADORA!$A$2:$B$19,2,0)</f>
        <v>#N/A</v>
      </c>
      <c r="L1553" s="2"/>
      <c r="M1553" s="2"/>
      <c r="N1553" s="2"/>
      <c r="O1553" s="2"/>
      <c r="P1553" s="2"/>
      <c r="Q1553" s="2"/>
    </row>
    <row r="1554" spans="1:17">
      <c r="A1554" s="2"/>
      <c r="B1554" s="30" t="e">
        <f>VLOOKUP(A1554,EMPRESAS!$A$1:$B$245,2,0)</f>
        <v>#N/A</v>
      </c>
      <c r="C1554" s="2" t="e">
        <f>VLOOKUP(A1554,EMPRESAS!$A$1:$C$245,3,0)</f>
        <v>#N/A</v>
      </c>
      <c r="D1554" s="2"/>
      <c r="E1554" s="2"/>
      <c r="F1554" s="2"/>
      <c r="G1554" s="2"/>
      <c r="H1554" s="2"/>
      <c r="I1554" s="70" t="e">
        <f>VLOOKUP(A1554,EMPRESAS!$A$1:$I$245,9,0)</f>
        <v>#N/A</v>
      </c>
      <c r="J1554" s="2"/>
      <c r="K1554" s="71" t="e">
        <f>VLOOKUP(J1554,AUXILIAR_TIPO_ASEGURADORA!$A$2:$B$19,2,0)</f>
        <v>#N/A</v>
      </c>
      <c r="L1554" s="2"/>
      <c r="M1554" s="2"/>
      <c r="N1554" s="2"/>
      <c r="O1554" s="2"/>
      <c r="P1554" s="2"/>
      <c r="Q1554" s="2"/>
    </row>
    <row r="1555" spans="1:17">
      <c r="A1555" s="2"/>
      <c r="B1555" s="30" t="e">
        <f>VLOOKUP(A1555,EMPRESAS!$A$1:$B$245,2,0)</f>
        <v>#N/A</v>
      </c>
      <c r="C1555" s="2" t="e">
        <f>VLOOKUP(A1555,EMPRESAS!$A$1:$C$245,3,0)</f>
        <v>#N/A</v>
      </c>
      <c r="D1555" s="2"/>
      <c r="E1555" s="2"/>
      <c r="F1555" s="2"/>
      <c r="G1555" s="2"/>
      <c r="H1555" s="2"/>
      <c r="I1555" s="70" t="e">
        <f>VLOOKUP(A1555,EMPRESAS!$A$1:$I$245,9,0)</f>
        <v>#N/A</v>
      </c>
      <c r="J1555" s="2"/>
      <c r="K1555" s="71" t="e">
        <f>VLOOKUP(J1555,AUXILIAR_TIPO_ASEGURADORA!$A$2:$B$19,2,0)</f>
        <v>#N/A</v>
      </c>
      <c r="L1555" s="2"/>
      <c r="M1555" s="2"/>
      <c r="N1555" s="2"/>
      <c r="O1555" s="2"/>
      <c r="P1555" s="2"/>
      <c r="Q1555" s="2"/>
    </row>
    <row r="1556" spans="1:17">
      <c r="A1556" s="2"/>
      <c r="B1556" s="30" t="e">
        <f>VLOOKUP(A1556,EMPRESAS!$A$1:$B$245,2,0)</f>
        <v>#N/A</v>
      </c>
      <c r="C1556" s="2" t="e">
        <f>VLOOKUP(A1556,EMPRESAS!$A$1:$C$245,3,0)</f>
        <v>#N/A</v>
      </c>
      <c r="D1556" s="2"/>
      <c r="E1556" s="2"/>
      <c r="F1556" s="2"/>
      <c r="G1556" s="2"/>
      <c r="H1556" s="2"/>
      <c r="I1556" s="70" t="e">
        <f>VLOOKUP(A1556,EMPRESAS!$A$1:$I$245,9,0)</f>
        <v>#N/A</v>
      </c>
      <c r="J1556" s="2"/>
      <c r="K1556" s="71" t="e">
        <f>VLOOKUP(J1556,AUXILIAR_TIPO_ASEGURADORA!$A$2:$B$19,2,0)</f>
        <v>#N/A</v>
      </c>
      <c r="L1556" s="2"/>
      <c r="M1556" s="2"/>
      <c r="N1556" s="2"/>
      <c r="O1556" s="2"/>
      <c r="P1556" s="2"/>
      <c r="Q1556" s="2"/>
    </row>
    <row r="1557" spans="1:17">
      <c r="A1557" s="2"/>
      <c r="B1557" s="30" t="e">
        <f>VLOOKUP(A1557,EMPRESAS!$A$1:$B$245,2,0)</f>
        <v>#N/A</v>
      </c>
      <c r="C1557" s="2" t="e">
        <f>VLOOKUP(A1557,EMPRESAS!$A$1:$C$245,3,0)</f>
        <v>#N/A</v>
      </c>
      <c r="D1557" s="2"/>
      <c r="E1557" s="2"/>
      <c r="F1557" s="2"/>
      <c r="G1557" s="2"/>
      <c r="H1557" s="2"/>
      <c r="I1557" s="70" t="e">
        <f>VLOOKUP(A1557,EMPRESAS!$A$1:$I$245,9,0)</f>
        <v>#N/A</v>
      </c>
      <c r="J1557" s="2"/>
      <c r="K1557" s="71" t="e">
        <f>VLOOKUP(J1557,AUXILIAR_TIPO_ASEGURADORA!$A$2:$B$19,2,0)</f>
        <v>#N/A</v>
      </c>
      <c r="L1557" s="2"/>
      <c r="M1557" s="2"/>
      <c r="N1557" s="2"/>
      <c r="O1557" s="2"/>
      <c r="P1557" s="2"/>
      <c r="Q1557" s="2"/>
    </row>
    <row r="1558" spans="1:17">
      <c r="A1558" s="2"/>
      <c r="B1558" s="30" t="e">
        <f>VLOOKUP(A1558,EMPRESAS!$A$1:$B$245,2,0)</f>
        <v>#N/A</v>
      </c>
      <c r="C1558" s="2" t="e">
        <f>VLOOKUP(A1558,EMPRESAS!$A$1:$C$245,3,0)</f>
        <v>#N/A</v>
      </c>
      <c r="D1558" s="2"/>
      <c r="E1558" s="2"/>
      <c r="F1558" s="2"/>
      <c r="G1558" s="2"/>
      <c r="H1558" s="2"/>
      <c r="I1558" s="70" t="e">
        <f>VLOOKUP(A1558,EMPRESAS!$A$1:$I$245,9,0)</f>
        <v>#N/A</v>
      </c>
      <c r="J1558" s="2"/>
      <c r="K1558" s="71" t="e">
        <f>VLOOKUP(J1558,AUXILIAR_TIPO_ASEGURADORA!$A$2:$B$19,2,0)</f>
        <v>#N/A</v>
      </c>
      <c r="L1558" s="2"/>
      <c r="M1558" s="2"/>
      <c r="N1558" s="2"/>
      <c r="O1558" s="2"/>
      <c r="P1558" s="2"/>
      <c r="Q1558" s="2"/>
    </row>
    <row r="1559" spans="1:17">
      <c r="A1559" s="2"/>
      <c r="B1559" s="30" t="e">
        <f>VLOOKUP(A1559,EMPRESAS!$A$1:$B$245,2,0)</f>
        <v>#N/A</v>
      </c>
      <c r="C1559" s="2" t="e">
        <f>VLOOKUP(A1559,EMPRESAS!$A$1:$C$245,3,0)</f>
        <v>#N/A</v>
      </c>
      <c r="D1559" s="2"/>
      <c r="E1559" s="2"/>
      <c r="F1559" s="2"/>
      <c r="G1559" s="2"/>
      <c r="H1559" s="2"/>
      <c r="I1559" s="70" t="e">
        <f>VLOOKUP(A1559,EMPRESAS!$A$1:$I$245,9,0)</f>
        <v>#N/A</v>
      </c>
      <c r="J1559" s="2"/>
      <c r="K1559" s="71" t="e">
        <f>VLOOKUP(J1559,AUXILIAR_TIPO_ASEGURADORA!$A$2:$B$19,2,0)</f>
        <v>#N/A</v>
      </c>
      <c r="L1559" s="2"/>
      <c r="M1559" s="2"/>
      <c r="N1559" s="2"/>
      <c r="O1559" s="2"/>
      <c r="P1559" s="2"/>
      <c r="Q1559" s="2"/>
    </row>
    <row r="1560" spans="1:17">
      <c r="A1560" s="2"/>
      <c r="B1560" s="30" t="e">
        <f>VLOOKUP(A1560,EMPRESAS!$A$1:$B$245,2,0)</f>
        <v>#N/A</v>
      </c>
      <c r="C1560" s="2" t="e">
        <f>VLOOKUP(A1560,EMPRESAS!$A$1:$C$245,3,0)</f>
        <v>#N/A</v>
      </c>
      <c r="D1560" s="2"/>
      <c r="E1560" s="2"/>
      <c r="F1560" s="2"/>
      <c r="G1560" s="2"/>
      <c r="H1560" s="2"/>
      <c r="I1560" s="70" t="e">
        <f>VLOOKUP(A1560,EMPRESAS!$A$1:$I$245,9,0)</f>
        <v>#N/A</v>
      </c>
      <c r="J1560" s="2"/>
      <c r="K1560" s="71" t="e">
        <f>VLOOKUP(J1560,AUXILIAR_TIPO_ASEGURADORA!$A$2:$B$19,2,0)</f>
        <v>#N/A</v>
      </c>
      <c r="L1560" s="2"/>
      <c r="M1560" s="2"/>
      <c r="N1560" s="2"/>
      <c r="O1560" s="2"/>
      <c r="P1560" s="2"/>
      <c r="Q1560" s="2"/>
    </row>
    <row r="1561" spans="1:17">
      <c r="A1561" s="2"/>
      <c r="B1561" s="30" t="e">
        <f>VLOOKUP(A1561,EMPRESAS!$A$1:$B$245,2,0)</f>
        <v>#N/A</v>
      </c>
      <c r="C1561" s="2" t="e">
        <f>VLOOKUP(A1561,EMPRESAS!$A$1:$C$245,3,0)</f>
        <v>#N/A</v>
      </c>
      <c r="D1561" s="2"/>
      <c r="E1561" s="2"/>
      <c r="F1561" s="2"/>
      <c r="G1561" s="2"/>
      <c r="H1561" s="2"/>
      <c r="I1561" s="70" t="e">
        <f>VLOOKUP(A1561,EMPRESAS!$A$1:$I$245,9,0)</f>
        <v>#N/A</v>
      </c>
      <c r="J1561" s="2"/>
      <c r="K1561" s="71" t="e">
        <f>VLOOKUP(J1561,AUXILIAR_TIPO_ASEGURADORA!$A$2:$B$19,2,0)</f>
        <v>#N/A</v>
      </c>
      <c r="L1561" s="2"/>
      <c r="M1561" s="2"/>
      <c r="N1561" s="2"/>
      <c r="O1561" s="2"/>
      <c r="P1561" s="2"/>
      <c r="Q1561" s="2"/>
    </row>
    <row r="1562" spans="1:17">
      <c r="A1562" s="2"/>
      <c r="B1562" s="30" t="e">
        <f>VLOOKUP(A1562,EMPRESAS!$A$1:$B$245,2,0)</f>
        <v>#N/A</v>
      </c>
      <c r="C1562" s="2" t="e">
        <f>VLOOKUP(A1562,EMPRESAS!$A$1:$C$245,3,0)</f>
        <v>#N/A</v>
      </c>
      <c r="D1562" s="2"/>
      <c r="E1562" s="2"/>
      <c r="F1562" s="2"/>
      <c r="G1562" s="2"/>
      <c r="H1562" s="2"/>
      <c r="I1562" s="70" t="e">
        <f>VLOOKUP(A1562,EMPRESAS!$A$1:$I$245,9,0)</f>
        <v>#N/A</v>
      </c>
      <c r="J1562" s="2"/>
      <c r="K1562" s="71" t="e">
        <f>VLOOKUP(J1562,AUXILIAR_TIPO_ASEGURADORA!$A$2:$B$19,2,0)</f>
        <v>#N/A</v>
      </c>
      <c r="L1562" s="2"/>
      <c r="M1562" s="2"/>
      <c r="N1562" s="2"/>
      <c r="O1562" s="2"/>
      <c r="P1562" s="2"/>
      <c r="Q1562" s="2"/>
    </row>
    <row r="1563" spans="1:17">
      <c r="A1563" s="2"/>
      <c r="B1563" s="30" t="e">
        <f>VLOOKUP(A1563,EMPRESAS!$A$1:$B$245,2,0)</f>
        <v>#N/A</v>
      </c>
      <c r="C1563" s="2" t="e">
        <f>VLOOKUP(A1563,EMPRESAS!$A$1:$C$245,3,0)</f>
        <v>#N/A</v>
      </c>
      <c r="D1563" s="2"/>
      <c r="E1563" s="2"/>
      <c r="F1563" s="2"/>
      <c r="G1563" s="2"/>
      <c r="H1563" s="2"/>
      <c r="I1563" s="70" t="e">
        <f>VLOOKUP(A1563,EMPRESAS!$A$1:$I$245,9,0)</f>
        <v>#N/A</v>
      </c>
      <c r="J1563" s="2"/>
      <c r="K1563" s="71" t="e">
        <f>VLOOKUP(J1563,AUXILIAR_TIPO_ASEGURADORA!$A$2:$B$19,2,0)</f>
        <v>#N/A</v>
      </c>
      <c r="L1563" s="2"/>
      <c r="M1563" s="2"/>
      <c r="N1563" s="2"/>
      <c r="O1563" s="2"/>
      <c r="P1563" s="2"/>
      <c r="Q1563" s="2"/>
    </row>
    <row r="1564" spans="1:17">
      <c r="A1564" s="2"/>
      <c r="B1564" s="30" t="e">
        <f>VLOOKUP(A1564,EMPRESAS!$A$1:$B$245,2,0)</f>
        <v>#N/A</v>
      </c>
      <c r="C1564" s="2" t="e">
        <f>VLOOKUP(A1564,EMPRESAS!$A$1:$C$245,3,0)</f>
        <v>#N/A</v>
      </c>
      <c r="D1564" s="2"/>
      <c r="E1564" s="2"/>
      <c r="F1564" s="2"/>
      <c r="G1564" s="2"/>
      <c r="H1564" s="2"/>
      <c r="I1564" s="70" t="e">
        <f>VLOOKUP(A1564,EMPRESAS!$A$1:$I$245,9,0)</f>
        <v>#N/A</v>
      </c>
      <c r="J1564" s="2"/>
      <c r="K1564" s="71" t="e">
        <f>VLOOKUP(J1564,AUXILIAR_TIPO_ASEGURADORA!$A$2:$B$19,2,0)</f>
        <v>#N/A</v>
      </c>
      <c r="L1564" s="2"/>
      <c r="M1564" s="2"/>
      <c r="N1564" s="2"/>
      <c r="O1564" s="2"/>
      <c r="P1564" s="2"/>
      <c r="Q1564" s="2"/>
    </row>
    <row r="1565" spans="1:17">
      <c r="A1565" s="2"/>
      <c r="B1565" s="30" t="e">
        <f>VLOOKUP(A1565,EMPRESAS!$A$1:$B$245,2,0)</f>
        <v>#N/A</v>
      </c>
      <c r="C1565" s="2" t="e">
        <f>VLOOKUP(A1565,EMPRESAS!$A$1:$C$245,3,0)</f>
        <v>#N/A</v>
      </c>
      <c r="D1565" s="2"/>
      <c r="E1565" s="2"/>
      <c r="F1565" s="2"/>
      <c r="G1565" s="2"/>
      <c r="H1565" s="2"/>
      <c r="I1565" s="70" t="e">
        <f>VLOOKUP(A1565,EMPRESAS!$A$1:$I$245,9,0)</f>
        <v>#N/A</v>
      </c>
      <c r="J1565" s="2"/>
      <c r="K1565" s="71" t="e">
        <f>VLOOKUP(J1565,AUXILIAR_TIPO_ASEGURADORA!$A$2:$B$19,2,0)</f>
        <v>#N/A</v>
      </c>
      <c r="L1565" s="2"/>
      <c r="M1565" s="2"/>
      <c r="N1565" s="2"/>
      <c r="O1565" s="2"/>
      <c r="P1565" s="2"/>
      <c r="Q1565" s="2"/>
    </row>
    <row r="1566" spans="1:17">
      <c r="A1566" s="2"/>
      <c r="B1566" s="30" t="e">
        <f>VLOOKUP(A1566,EMPRESAS!$A$1:$B$245,2,0)</f>
        <v>#N/A</v>
      </c>
      <c r="C1566" s="2" t="e">
        <f>VLOOKUP(A1566,EMPRESAS!$A$1:$C$245,3,0)</f>
        <v>#N/A</v>
      </c>
      <c r="D1566" s="2"/>
      <c r="E1566" s="2"/>
      <c r="F1566" s="2"/>
      <c r="G1566" s="2"/>
      <c r="H1566" s="2"/>
      <c r="I1566" s="70" t="e">
        <f>VLOOKUP(A1566,EMPRESAS!$A$1:$I$245,9,0)</f>
        <v>#N/A</v>
      </c>
      <c r="J1566" s="2"/>
      <c r="K1566" s="71" t="e">
        <f>VLOOKUP(J1566,AUXILIAR_TIPO_ASEGURADORA!$A$2:$B$19,2,0)</f>
        <v>#N/A</v>
      </c>
      <c r="L1566" s="2"/>
      <c r="M1566" s="2"/>
      <c r="N1566" s="2"/>
      <c r="O1566" s="2"/>
      <c r="P1566" s="2"/>
      <c r="Q1566" s="2"/>
    </row>
    <row r="1567" spans="1:17">
      <c r="A1567" s="2"/>
      <c r="B1567" s="30" t="e">
        <f>VLOOKUP(A1567,EMPRESAS!$A$1:$B$245,2,0)</f>
        <v>#N/A</v>
      </c>
      <c r="C1567" s="2" t="e">
        <f>VLOOKUP(A1567,EMPRESAS!$A$1:$C$245,3,0)</f>
        <v>#N/A</v>
      </c>
      <c r="D1567" s="2"/>
      <c r="E1567" s="2"/>
      <c r="F1567" s="2"/>
      <c r="G1567" s="2"/>
      <c r="H1567" s="2"/>
      <c r="I1567" s="70" t="e">
        <f>VLOOKUP(A1567,EMPRESAS!$A$1:$I$245,9,0)</f>
        <v>#N/A</v>
      </c>
      <c r="J1567" s="2"/>
      <c r="K1567" s="71" t="e">
        <f>VLOOKUP(J1567,AUXILIAR_TIPO_ASEGURADORA!$A$2:$B$19,2,0)</f>
        <v>#N/A</v>
      </c>
      <c r="L1567" s="2"/>
      <c r="M1567" s="2"/>
      <c r="N1567" s="2"/>
      <c r="O1567" s="2"/>
      <c r="P1567" s="2"/>
      <c r="Q1567" s="2"/>
    </row>
    <row r="1568" spans="1:17">
      <c r="A1568" s="2"/>
      <c r="B1568" s="30" t="e">
        <f>VLOOKUP(A1568,EMPRESAS!$A$1:$B$245,2,0)</f>
        <v>#N/A</v>
      </c>
      <c r="C1568" s="2" t="e">
        <f>VLOOKUP(A1568,EMPRESAS!$A$1:$C$245,3,0)</f>
        <v>#N/A</v>
      </c>
      <c r="D1568" s="2"/>
      <c r="E1568" s="2"/>
      <c r="F1568" s="2"/>
      <c r="G1568" s="2"/>
      <c r="H1568" s="2"/>
      <c r="I1568" s="70" t="e">
        <f>VLOOKUP(A1568,EMPRESAS!$A$1:$I$245,9,0)</f>
        <v>#N/A</v>
      </c>
      <c r="J1568" s="2"/>
      <c r="K1568" s="71" t="e">
        <f>VLOOKUP(J1568,AUXILIAR_TIPO_ASEGURADORA!$A$2:$B$19,2,0)</f>
        <v>#N/A</v>
      </c>
      <c r="L1568" s="2"/>
      <c r="M1568" s="2"/>
      <c r="N1568" s="2"/>
      <c r="O1568" s="2"/>
      <c r="P1568" s="2"/>
      <c r="Q1568" s="2"/>
    </row>
    <row r="1569" spans="1:17">
      <c r="A1569" s="2"/>
      <c r="B1569" s="30" t="e">
        <f>VLOOKUP(A1569,EMPRESAS!$A$1:$B$245,2,0)</f>
        <v>#N/A</v>
      </c>
      <c r="C1569" s="2" t="e">
        <f>VLOOKUP(A1569,EMPRESAS!$A$1:$C$245,3,0)</f>
        <v>#N/A</v>
      </c>
      <c r="D1569" s="2"/>
      <c r="E1569" s="2"/>
      <c r="F1569" s="2"/>
      <c r="G1569" s="2"/>
      <c r="H1569" s="2"/>
      <c r="I1569" s="70" t="e">
        <f>VLOOKUP(A1569,EMPRESAS!$A$1:$I$245,9,0)</f>
        <v>#N/A</v>
      </c>
      <c r="J1569" s="2"/>
      <c r="K1569" s="71" t="e">
        <f>VLOOKUP(J1569,AUXILIAR_TIPO_ASEGURADORA!$A$2:$B$19,2,0)</f>
        <v>#N/A</v>
      </c>
      <c r="L1569" s="2"/>
      <c r="M1569" s="2"/>
      <c r="N1569" s="2"/>
      <c r="O1569" s="2"/>
      <c r="P1569" s="2"/>
      <c r="Q1569" s="2"/>
    </row>
    <row r="1570" spans="1:17">
      <c r="A1570" s="2"/>
      <c r="B1570" s="30" t="e">
        <f>VLOOKUP(A1570,EMPRESAS!$A$1:$B$245,2,0)</f>
        <v>#N/A</v>
      </c>
      <c r="C1570" s="2" t="e">
        <f>VLOOKUP(A1570,EMPRESAS!$A$1:$C$245,3,0)</f>
        <v>#N/A</v>
      </c>
      <c r="D1570" s="2"/>
      <c r="E1570" s="2"/>
      <c r="F1570" s="2"/>
      <c r="G1570" s="2"/>
      <c r="H1570" s="2"/>
      <c r="I1570" s="70" t="e">
        <f>VLOOKUP(A1570,EMPRESAS!$A$1:$I$245,9,0)</f>
        <v>#N/A</v>
      </c>
      <c r="J1570" s="2"/>
      <c r="K1570" s="71" t="e">
        <f>VLOOKUP(J1570,AUXILIAR_TIPO_ASEGURADORA!$A$2:$B$19,2,0)</f>
        <v>#N/A</v>
      </c>
      <c r="L1570" s="2"/>
      <c r="M1570" s="2"/>
      <c r="N1570" s="2"/>
      <c r="O1570" s="2"/>
      <c r="P1570" s="2"/>
      <c r="Q1570" s="2"/>
    </row>
    <row r="1571" spans="1:17">
      <c r="A1571" s="2"/>
      <c r="B1571" s="30" t="e">
        <f>VLOOKUP(A1571,EMPRESAS!$A$1:$B$245,2,0)</f>
        <v>#N/A</v>
      </c>
      <c r="C1571" s="2" t="e">
        <f>VLOOKUP(A1571,EMPRESAS!$A$1:$C$245,3,0)</f>
        <v>#N/A</v>
      </c>
      <c r="D1571" s="2"/>
      <c r="E1571" s="2"/>
      <c r="F1571" s="2"/>
      <c r="G1571" s="2"/>
      <c r="H1571" s="2"/>
      <c r="I1571" s="70" t="e">
        <f>VLOOKUP(A1571,EMPRESAS!$A$1:$I$245,9,0)</f>
        <v>#N/A</v>
      </c>
      <c r="J1571" s="2"/>
      <c r="K1571" s="71" t="e">
        <f>VLOOKUP(J1571,AUXILIAR_TIPO_ASEGURADORA!$A$2:$B$19,2,0)</f>
        <v>#N/A</v>
      </c>
      <c r="L1571" s="2"/>
      <c r="M1571" s="2"/>
      <c r="N1571" s="2"/>
      <c r="O1571" s="2"/>
      <c r="P1571" s="2"/>
      <c r="Q1571" s="2"/>
    </row>
    <row r="1572" spans="1:17">
      <c r="A1572" s="2"/>
      <c r="B1572" s="30" t="e">
        <f>VLOOKUP(A1572,EMPRESAS!$A$1:$B$245,2,0)</f>
        <v>#N/A</v>
      </c>
      <c r="C1572" s="2" t="e">
        <f>VLOOKUP(A1572,EMPRESAS!$A$1:$C$245,3,0)</f>
        <v>#N/A</v>
      </c>
      <c r="D1572" s="2"/>
      <c r="E1572" s="2"/>
      <c r="F1572" s="2"/>
      <c r="G1572" s="2"/>
      <c r="H1572" s="2"/>
      <c r="I1572" s="70" t="e">
        <f>VLOOKUP(A1572,EMPRESAS!$A$1:$I$245,9,0)</f>
        <v>#N/A</v>
      </c>
      <c r="J1572" s="2"/>
      <c r="K1572" s="71" t="e">
        <f>VLOOKUP(J1572,AUXILIAR_TIPO_ASEGURADORA!$A$2:$B$19,2,0)</f>
        <v>#N/A</v>
      </c>
      <c r="L1572" s="2"/>
      <c r="M1572" s="2"/>
      <c r="N1572" s="2"/>
      <c r="O1572" s="2"/>
      <c r="P1572" s="2"/>
      <c r="Q1572" s="2"/>
    </row>
    <row r="1573" spans="1:17">
      <c r="A1573" s="2"/>
      <c r="B1573" s="30" t="e">
        <f>VLOOKUP(A1573,EMPRESAS!$A$1:$B$245,2,0)</f>
        <v>#N/A</v>
      </c>
      <c r="C1573" s="2" t="e">
        <f>VLOOKUP(A1573,EMPRESAS!$A$1:$C$245,3,0)</f>
        <v>#N/A</v>
      </c>
      <c r="D1573" s="2"/>
      <c r="E1573" s="2"/>
      <c r="F1573" s="2"/>
      <c r="G1573" s="2"/>
      <c r="H1573" s="2"/>
      <c r="I1573" s="70" t="e">
        <f>VLOOKUP(A1573,EMPRESAS!$A$1:$I$245,9,0)</f>
        <v>#N/A</v>
      </c>
      <c r="J1573" s="2"/>
      <c r="K1573" s="71" t="e">
        <f>VLOOKUP(J1573,AUXILIAR_TIPO_ASEGURADORA!$A$2:$B$19,2,0)</f>
        <v>#N/A</v>
      </c>
      <c r="L1573" s="2"/>
      <c r="M1573" s="2"/>
      <c r="N1573" s="2"/>
      <c r="O1573" s="2"/>
      <c r="P1573" s="2"/>
      <c r="Q1573" s="2"/>
    </row>
    <row r="1574" spans="1:17">
      <c r="A1574" s="2"/>
      <c r="B1574" s="30" t="e">
        <f>VLOOKUP(A1574,EMPRESAS!$A$1:$B$245,2,0)</f>
        <v>#N/A</v>
      </c>
      <c r="C1574" s="2" t="e">
        <f>VLOOKUP(A1574,EMPRESAS!$A$1:$C$245,3,0)</f>
        <v>#N/A</v>
      </c>
      <c r="D1574" s="2"/>
      <c r="E1574" s="2"/>
      <c r="F1574" s="2"/>
      <c r="G1574" s="2"/>
      <c r="H1574" s="2"/>
      <c r="I1574" s="70" t="e">
        <f>VLOOKUP(A1574,EMPRESAS!$A$1:$I$245,9,0)</f>
        <v>#N/A</v>
      </c>
      <c r="J1574" s="2"/>
      <c r="K1574" s="71" t="e">
        <f>VLOOKUP(J1574,AUXILIAR_TIPO_ASEGURADORA!$A$2:$B$19,2,0)</f>
        <v>#N/A</v>
      </c>
      <c r="L1574" s="2"/>
      <c r="M1574" s="2"/>
      <c r="N1574" s="2"/>
      <c r="O1574" s="2"/>
      <c r="P1574" s="2"/>
      <c r="Q1574" s="2"/>
    </row>
    <row r="1575" spans="1:17">
      <c r="A1575" s="2"/>
      <c r="B1575" s="30" t="e">
        <f>VLOOKUP(A1575,EMPRESAS!$A$1:$B$245,2,0)</f>
        <v>#N/A</v>
      </c>
      <c r="C1575" s="2" t="e">
        <f>VLOOKUP(A1575,EMPRESAS!$A$1:$C$245,3,0)</f>
        <v>#N/A</v>
      </c>
      <c r="D1575" s="2"/>
      <c r="E1575" s="2"/>
      <c r="F1575" s="2"/>
      <c r="G1575" s="2"/>
      <c r="H1575" s="2"/>
      <c r="I1575" s="70" t="e">
        <f>VLOOKUP(A1575,EMPRESAS!$A$1:$I$245,9,0)</f>
        <v>#N/A</v>
      </c>
      <c r="J1575" s="2"/>
      <c r="K1575" s="71" t="e">
        <f>VLOOKUP(J1575,AUXILIAR_TIPO_ASEGURADORA!$A$2:$B$19,2,0)</f>
        <v>#N/A</v>
      </c>
      <c r="L1575" s="2"/>
      <c r="M1575" s="2"/>
      <c r="N1575" s="2"/>
      <c r="O1575" s="2"/>
      <c r="P1575" s="2"/>
      <c r="Q1575" s="2"/>
    </row>
    <row r="1576" spans="1:17">
      <c r="A1576" s="2"/>
      <c r="B1576" s="30" t="e">
        <f>VLOOKUP(A1576,EMPRESAS!$A$1:$B$245,2,0)</f>
        <v>#N/A</v>
      </c>
      <c r="C1576" s="2" t="e">
        <f>VLOOKUP(A1576,EMPRESAS!$A$1:$C$245,3,0)</f>
        <v>#N/A</v>
      </c>
      <c r="D1576" s="2"/>
      <c r="E1576" s="2"/>
      <c r="F1576" s="2"/>
      <c r="G1576" s="2"/>
      <c r="H1576" s="2"/>
      <c r="I1576" s="70" t="e">
        <f>VLOOKUP(A1576,EMPRESAS!$A$1:$I$245,9,0)</f>
        <v>#N/A</v>
      </c>
      <c r="J1576" s="2"/>
      <c r="K1576" s="71" t="e">
        <f>VLOOKUP(J1576,AUXILIAR_TIPO_ASEGURADORA!$A$2:$B$19,2,0)</f>
        <v>#N/A</v>
      </c>
      <c r="L1576" s="2"/>
      <c r="M1576" s="2"/>
      <c r="N1576" s="2"/>
      <c r="O1576" s="2"/>
      <c r="P1576" s="2"/>
      <c r="Q1576" s="2"/>
    </row>
    <row r="1577" spans="1:17">
      <c r="A1577" s="2"/>
      <c r="B1577" s="30" t="e">
        <f>VLOOKUP(A1577,EMPRESAS!$A$1:$B$245,2,0)</f>
        <v>#N/A</v>
      </c>
      <c r="C1577" s="2" t="e">
        <f>VLOOKUP(A1577,EMPRESAS!$A$1:$C$245,3,0)</f>
        <v>#N/A</v>
      </c>
      <c r="D1577" s="2"/>
      <c r="E1577" s="2"/>
      <c r="F1577" s="2"/>
      <c r="G1577" s="2"/>
      <c r="H1577" s="2"/>
      <c r="I1577" s="70" t="e">
        <f>VLOOKUP(A1577,EMPRESAS!$A$1:$I$245,9,0)</f>
        <v>#N/A</v>
      </c>
      <c r="J1577" s="2"/>
      <c r="K1577" s="71" t="e">
        <f>VLOOKUP(J1577,AUXILIAR_TIPO_ASEGURADORA!$A$2:$B$19,2,0)</f>
        <v>#N/A</v>
      </c>
      <c r="L1577" s="2"/>
      <c r="M1577" s="2"/>
      <c r="N1577" s="2"/>
      <c r="O1577" s="2"/>
      <c r="P1577" s="2"/>
      <c r="Q1577" s="2"/>
    </row>
    <row r="1578" spans="1:17">
      <c r="A1578" s="2"/>
      <c r="B1578" s="30" t="e">
        <f>VLOOKUP(A1578,EMPRESAS!$A$1:$B$245,2,0)</f>
        <v>#N/A</v>
      </c>
      <c r="C1578" s="2" t="e">
        <f>VLOOKUP(A1578,EMPRESAS!$A$1:$C$245,3,0)</f>
        <v>#N/A</v>
      </c>
      <c r="D1578" s="2"/>
      <c r="E1578" s="2"/>
      <c r="F1578" s="2"/>
      <c r="G1578" s="2"/>
      <c r="H1578" s="2"/>
      <c r="I1578" s="70" t="e">
        <f>VLOOKUP(A1578,EMPRESAS!$A$1:$I$245,9,0)</f>
        <v>#N/A</v>
      </c>
      <c r="J1578" s="2"/>
      <c r="K1578" s="71" t="e">
        <f>VLOOKUP(J1578,AUXILIAR_TIPO_ASEGURADORA!$A$2:$B$19,2,0)</f>
        <v>#N/A</v>
      </c>
      <c r="L1578" s="2"/>
      <c r="M1578" s="2"/>
      <c r="N1578" s="2"/>
      <c r="O1578" s="2"/>
      <c r="P1578" s="2"/>
      <c r="Q1578" s="2"/>
    </row>
    <row r="1579" spans="1:17">
      <c r="A1579" s="2"/>
      <c r="B1579" s="30" t="e">
        <f>VLOOKUP(A1579,EMPRESAS!$A$1:$B$245,2,0)</f>
        <v>#N/A</v>
      </c>
      <c r="C1579" s="2" t="e">
        <f>VLOOKUP(A1579,EMPRESAS!$A$1:$C$245,3,0)</f>
        <v>#N/A</v>
      </c>
      <c r="D1579" s="2"/>
      <c r="E1579" s="2"/>
      <c r="F1579" s="2"/>
      <c r="G1579" s="2"/>
      <c r="H1579" s="2"/>
      <c r="I1579" s="70" t="e">
        <f>VLOOKUP(A1579,EMPRESAS!$A$1:$I$245,9,0)</f>
        <v>#N/A</v>
      </c>
      <c r="J1579" s="2"/>
      <c r="K1579" s="71" t="e">
        <f>VLOOKUP(J1579,AUXILIAR_TIPO_ASEGURADORA!$A$2:$B$19,2,0)</f>
        <v>#N/A</v>
      </c>
      <c r="L1579" s="2"/>
      <c r="M1579" s="2"/>
      <c r="N1579" s="2"/>
      <c r="O1579" s="2"/>
      <c r="P1579" s="2"/>
      <c r="Q1579" s="2"/>
    </row>
    <row r="1580" spans="1:17">
      <c r="A1580" s="2"/>
      <c r="B1580" s="30" t="e">
        <f>VLOOKUP(A1580,EMPRESAS!$A$1:$B$245,2,0)</f>
        <v>#N/A</v>
      </c>
      <c r="C1580" s="2" t="e">
        <f>VLOOKUP(A1580,EMPRESAS!$A$1:$C$245,3,0)</f>
        <v>#N/A</v>
      </c>
      <c r="D1580" s="2"/>
      <c r="E1580" s="2"/>
      <c r="F1580" s="2"/>
      <c r="G1580" s="2"/>
      <c r="H1580" s="2"/>
      <c r="I1580" s="70" t="e">
        <f>VLOOKUP(A1580,EMPRESAS!$A$1:$I$245,9,0)</f>
        <v>#N/A</v>
      </c>
      <c r="J1580" s="2"/>
      <c r="K1580" s="71" t="e">
        <f>VLOOKUP(J1580,AUXILIAR_TIPO_ASEGURADORA!$A$2:$B$19,2,0)</f>
        <v>#N/A</v>
      </c>
      <c r="L1580" s="2"/>
      <c r="M1580" s="2"/>
      <c r="N1580" s="2"/>
      <c r="O1580" s="2"/>
      <c r="P1580" s="2"/>
      <c r="Q1580" s="2"/>
    </row>
    <row r="1581" spans="1:17">
      <c r="A1581" s="2"/>
      <c r="B1581" s="30" t="e">
        <f>VLOOKUP(A1581,EMPRESAS!$A$1:$B$245,2,0)</f>
        <v>#N/A</v>
      </c>
      <c r="C1581" s="2" t="e">
        <f>VLOOKUP(A1581,EMPRESAS!$A$1:$C$245,3,0)</f>
        <v>#N/A</v>
      </c>
      <c r="D1581" s="2"/>
      <c r="E1581" s="2"/>
      <c r="F1581" s="2"/>
      <c r="G1581" s="2"/>
      <c r="H1581" s="2"/>
      <c r="I1581" s="70" t="e">
        <f>VLOOKUP(A1581,EMPRESAS!$A$1:$I$245,9,0)</f>
        <v>#N/A</v>
      </c>
      <c r="J1581" s="2"/>
      <c r="K1581" s="71" t="e">
        <f>VLOOKUP(J1581,AUXILIAR_TIPO_ASEGURADORA!$A$2:$B$19,2,0)</f>
        <v>#N/A</v>
      </c>
      <c r="L1581" s="2"/>
      <c r="M1581" s="2"/>
      <c r="N1581" s="2"/>
      <c r="O1581" s="2"/>
      <c r="P1581" s="2"/>
      <c r="Q1581" s="2"/>
    </row>
    <row r="1582" spans="1:17">
      <c r="A1582" s="2"/>
      <c r="B1582" s="30" t="e">
        <f>VLOOKUP(A1582,EMPRESAS!$A$1:$B$245,2,0)</f>
        <v>#N/A</v>
      </c>
      <c r="C1582" s="2" t="e">
        <f>VLOOKUP(A1582,EMPRESAS!$A$1:$C$245,3,0)</f>
        <v>#N/A</v>
      </c>
      <c r="D1582" s="2"/>
      <c r="E1582" s="2"/>
      <c r="F1582" s="2"/>
      <c r="G1582" s="2"/>
      <c r="H1582" s="2"/>
      <c r="I1582" s="70" t="e">
        <f>VLOOKUP(A1582,EMPRESAS!$A$1:$I$245,9,0)</f>
        <v>#N/A</v>
      </c>
      <c r="J1582" s="2"/>
      <c r="K1582" s="71" t="e">
        <f>VLOOKUP(J1582,AUXILIAR_TIPO_ASEGURADORA!$A$2:$B$19,2,0)</f>
        <v>#N/A</v>
      </c>
      <c r="L1582" s="2"/>
      <c r="M1582" s="2"/>
      <c r="N1582" s="2"/>
      <c r="O1582" s="2"/>
      <c r="P1582" s="2"/>
      <c r="Q1582" s="2"/>
    </row>
    <row r="1583" spans="1:17">
      <c r="A1583" s="2"/>
      <c r="B1583" s="30" t="e">
        <f>VLOOKUP(A1583,EMPRESAS!$A$1:$B$245,2,0)</f>
        <v>#N/A</v>
      </c>
      <c r="C1583" s="2" t="e">
        <f>VLOOKUP(A1583,EMPRESAS!$A$1:$C$245,3,0)</f>
        <v>#N/A</v>
      </c>
      <c r="D1583" s="2"/>
      <c r="E1583" s="2"/>
      <c r="F1583" s="2"/>
      <c r="G1583" s="2"/>
      <c r="H1583" s="2"/>
      <c r="I1583" s="70" t="e">
        <f>VLOOKUP(A1583,EMPRESAS!$A$1:$I$245,9,0)</f>
        <v>#N/A</v>
      </c>
      <c r="J1583" s="2"/>
      <c r="K1583" s="71" t="e">
        <f>VLOOKUP(J1583,AUXILIAR_TIPO_ASEGURADORA!$A$2:$B$19,2,0)</f>
        <v>#N/A</v>
      </c>
      <c r="L1583" s="2"/>
      <c r="M1583" s="2"/>
      <c r="N1583" s="2"/>
      <c r="O1583" s="2"/>
      <c r="P1583" s="2"/>
      <c r="Q1583" s="2"/>
    </row>
    <row r="1584" spans="1:17">
      <c r="A1584" s="2"/>
      <c r="B1584" s="30" t="e">
        <f>VLOOKUP(A1584,EMPRESAS!$A$1:$B$245,2,0)</f>
        <v>#N/A</v>
      </c>
      <c r="C1584" s="2" t="e">
        <f>VLOOKUP(A1584,EMPRESAS!$A$1:$C$245,3,0)</f>
        <v>#N/A</v>
      </c>
      <c r="D1584" s="2"/>
      <c r="E1584" s="2"/>
      <c r="F1584" s="2"/>
      <c r="G1584" s="2"/>
      <c r="H1584" s="2"/>
      <c r="I1584" s="70" t="e">
        <f>VLOOKUP(A1584,EMPRESAS!$A$1:$I$245,9,0)</f>
        <v>#N/A</v>
      </c>
      <c r="J1584" s="2"/>
      <c r="K1584" s="71" t="e">
        <f>VLOOKUP(J1584,AUXILIAR_TIPO_ASEGURADORA!$A$2:$B$19,2,0)</f>
        <v>#N/A</v>
      </c>
      <c r="L1584" s="2"/>
      <c r="M1584" s="2"/>
      <c r="N1584" s="2"/>
      <c r="O1584" s="2"/>
      <c r="P1584" s="2"/>
      <c r="Q1584" s="2"/>
    </row>
    <row r="1585" spans="1:17">
      <c r="A1585" s="2"/>
      <c r="B1585" s="30" t="e">
        <f>VLOOKUP(A1585,EMPRESAS!$A$1:$B$245,2,0)</f>
        <v>#N/A</v>
      </c>
      <c r="C1585" s="2" t="e">
        <f>VLOOKUP(A1585,EMPRESAS!$A$1:$C$245,3,0)</f>
        <v>#N/A</v>
      </c>
      <c r="D1585" s="2"/>
      <c r="E1585" s="2"/>
      <c r="F1585" s="2"/>
      <c r="G1585" s="2"/>
      <c r="H1585" s="2"/>
      <c r="I1585" s="70" t="e">
        <f>VLOOKUP(A1585,EMPRESAS!$A$1:$I$245,9,0)</f>
        <v>#N/A</v>
      </c>
      <c r="J1585" s="2"/>
      <c r="K1585" s="71" t="e">
        <f>VLOOKUP(J1585,AUXILIAR_TIPO_ASEGURADORA!$A$2:$B$19,2,0)</f>
        <v>#N/A</v>
      </c>
      <c r="L1585" s="2"/>
      <c r="M1585" s="2"/>
      <c r="N1585" s="2"/>
      <c r="O1585" s="2"/>
      <c r="P1585" s="2"/>
      <c r="Q1585" s="2"/>
    </row>
    <row r="1586" spans="1:17">
      <c r="A1586" s="2"/>
      <c r="B1586" s="30" t="e">
        <f>VLOOKUP(A1586,EMPRESAS!$A$1:$B$245,2,0)</f>
        <v>#N/A</v>
      </c>
      <c r="C1586" s="2" t="e">
        <f>VLOOKUP(A1586,EMPRESAS!$A$1:$C$245,3,0)</f>
        <v>#N/A</v>
      </c>
      <c r="D1586" s="2"/>
      <c r="E1586" s="2"/>
      <c r="F1586" s="2"/>
      <c r="G1586" s="2"/>
      <c r="H1586" s="2"/>
      <c r="I1586" s="70" t="e">
        <f>VLOOKUP(A1586,EMPRESAS!$A$1:$I$245,9,0)</f>
        <v>#N/A</v>
      </c>
      <c r="J1586" s="2"/>
      <c r="K1586" s="71" t="e">
        <f>VLOOKUP(J1586,AUXILIAR_TIPO_ASEGURADORA!$A$2:$B$19,2,0)</f>
        <v>#N/A</v>
      </c>
      <c r="L1586" s="2"/>
      <c r="M1586" s="2"/>
      <c r="N1586" s="2"/>
      <c r="O1586" s="2"/>
      <c r="P1586" s="2"/>
      <c r="Q1586" s="2"/>
    </row>
    <row r="1587" spans="1:17">
      <c r="A1587" s="2"/>
      <c r="B1587" s="30" t="e">
        <f>VLOOKUP(A1587,EMPRESAS!$A$1:$B$245,2,0)</f>
        <v>#N/A</v>
      </c>
      <c r="C1587" s="2" t="e">
        <f>VLOOKUP(A1587,EMPRESAS!$A$1:$C$245,3,0)</f>
        <v>#N/A</v>
      </c>
      <c r="D1587" s="2"/>
      <c r="E1587" s="2"/>
      <c r="F1587" s="2"/>
      <c r="G1587" s="2"/>
      <c r="H1587" s="2"/>
      <c r="I1587" s="70" t="e">
        <f>VLOOKUP(A1587,EMPRESAS!$A$1:$I$245,9,0)</f>
        <v>#N/A</v>
      </c>
      <c r="J1587" s="2"/>
      <c r="K1587" s="71" t="e">
        <f>VLOOKUP(J1587,AUXILIAR_TIPO_ASEGURADORA!$A$2:$B$19,2,0)</f>
        <v>#N/A</v>
      </c>
      <c r="L1587" s="2"/>
      <c r="M1587" s="2"/>
      <c r="N1587" s="2"/>
      <c r="O1587" s="2"/>
      <c r="P1587" s="2"/>
      <c r="Q1587" s="2"/>
    </row>
    <row r="1588" spans="1:17">
      <c r="A1588" s="2"/>
      <c r="B1588" s="30" t="e">
        <f>VLOOKUP(A1588,EMPRESAS!$A$1:$B$245,2,0)</f>
        <v>#N/A</v>
      </c>
      <c r="C1588" s="2" t="e">
        <f>VLOOKUP(A1588,EMPRESAS!$A$1:$C$245,3,0)</f>
        <v>#N/A</v>
      </c>
      <c r="D1588" s="2"/>
      <c r="E1588" s="2"/>
      <c r="F1588" s="2"/>
      <c r="G1588" s="2"/>
      <c r="H1588" s="2"/>
      <c r="I1588" s="70" t="e">
        <f>VLOOKUP(A1588,EMPRESAS!$A$1:$I$245,9,0)</f>
        <v>#N/A</v>
      </c>
      <c r="J1588" s="2"/>
      <c r="K1588" s="71" t="e">
        <f>VLOOKUP(J1588,AUXILIAR_TIPO_ASEGURADORA!$A$2:$B$19,2,0)</f>
        <v>#N/A</v>
      </c>
      <c r="L1588" s="2"/>
      <c r="M1588" s="2"/>
      <c r="N1588" s="2"/>
      <c r="O1588" s="2"/>
      <c r="P1588" s="2"/>
      <c r="Q1588" s="2"/>
    </row>
    <row r="1589" spans="1:17">
      <c r="A1589" s="2"/>
      <c r="B1589" s="30" t="e">
        <f>VLOOKUP(A1589,EMPRESAS!$A$1:$B$245,2,0)</f>
        <v>#N/A</v>
      </c>
      <c r="C1589" s="2" t="e">
        <f>VLOOKUP(A1589,EMPRESAS!$A$1:$C$245,3,0)</f>
        <v>#N/A</v>
      </c>
      <c r="D1589" s="2"/>
      <c r="E1589" s="2"/>
      <c r="F1589" s="2"/>
      <c r="G1589" s="2"/>
      <c r="H1589" s="2"/>
      <c r="I1589" s="70" t="e">
        <f>VLOOKUP(A1589,EMPRESAS!$A$1:$I$245,9,0)</f>
        <v>#N/A</v>
      </c>
      <c r="J1589" s="2"/>
      <c r="K1589" s="71" t="e">
        <f>VLOOKUP(J1589,AUXILIAR_TIPO_ASEGURADORA!$A$2:$B$19,2,0)</f>
        <v>#N/A</v>
      </c>
      <c r="L1589" s="2"/>
      <c r="M1589" s="2"/>
      <c r="N1589" s="2"/>
      <c r="O1589" s="2"/>
      <c r="P1589" s="2"/>
      <c r="Q1589" s="2"/>
    </row>
    <row r="1590" spans="1:17">
      <c r="A1590" s="2"/>
      <c r="B1590" s="30" t="e">
        <f>VLOOKUP(A1590,EMPRESAS!$A$1:$B$245,2,0)</f>
        <v>#N/A</v>
      </c>
      <c r="C1590" s="2" t="e">
        <f>VLOOKUP(A1590,EMPRESAS!$A$1:$C$245,3,0)</f>
        <v>#N/A</v>
      </c>
      <c r="D1590" s="2"/>
      <c r="E1590" s="2"/>
      <c r="F1590" s="2"/>
      <c r="G1590" s="2"/>
      <c r="H1590" s="2"/>
      <c r="I1590" s="70" t="e">
        <f>VLOOKUP(A1590,EMPRESAS!$A$1:$I$245,9,0)</f>
        <v>#N/A</v>
      </c>
      <c r="J1590" s="2"/>
      <c r="K1590" s="71" t="e">
        <f>VLOOKUP(J1590,AUXILIAR_TIPO_ASEGURADORA!$A$2:$B$19,2,0)</f>
        <v>#N/A</v>
      </c>
      <c r="L1590" s="2"/>
      <c r="M1590" s="2"/>
      <c r="N1590" s="2"/>
      <c r="O1590" s="2"/>
      <c r="P1590" s="2"/>
      <c r="Q1590" s="2"/>
    </row>
    <row r="1591" spans="1:17">
      <c r="A1591" s="2"/>
      <c r="B1591" s="30" t="e">
        <f>VLOOKUP(A1591,EMPRESAS!$A$1:$B$245,2,0)</f>
        <v>#N/A</v>
      </c>
      <c r="C1591" s="2" t="e">
        <f>VLOOKUP(A1591,EMPRESAS!$A$1:$C$245,3,0)</f>
        <v>#N/A</v>
      </c>
      <c r="D1591" s="2"/>
      <c r="E1591" s="2"/>
      <c r="F1591" s="2"/>
      <c r="G1591" s="2"/>
      <c r="H1591" s="2"/>
      <c r="I1591" s="70" t="e">
        <f>VLOOKUP(A1591,EMPRESAS!$A$1:$I$245,9,0)</f>
        <v>#N/A</v>
      </c>
      <c r="J1591" s="2"/>
      <c r="K1591" s="71" t="e">
        <f>VLOOKUP(J1591,AUXILIAR_TIPO_ASEGURADORA!$A$2:$B$19,2,0)</f>
        <v>#N/A</v>
      </c>
      <c r="L1591" s="2"/>
      <c r="M1591" s="2"/>
      <c r="N1591" s="2"/>
      <c r="O1591" s="2"/>
      <c r="P1591" s="2"/>
      <c r="Q1591" s="2"/>
    </row>
    <row r="1592" spans="1:17">
      <c r="A1592" s="2"/>
      <c r="B1592" s="30" t="e">
        <f>VLOOKUP(A1592,EMPRESAS!$A$1:$B$245,2,0)</f>
        <v>#N/A</v>
      </c>
      <c r="C1592" s="2" t="e">
        <f>VLOOKUP(A1592,EMPRESAS!$A$1:$C$245,3,0)</f>
        <v>#N/A</v>
      </c>
      <c r="D1592" s="2"/>
      <c r="E1592" s="2"/>
      <c r="F1592" s="2"/>
      <c r="G1592" s="2"/>
      <c r="H1592" s="2"/>
      <c r="I1592" s="70" t="e">
        <f>VLOOKUP(A1592,EMPRESAS!$A$1:$I$245,9,0)</f>
        <v>#N/A</v>
      </c>
      <c r="J1592" s="2"/>
      <c r="K1592" s="71" t="e">
        <f>VLOOKUP(J1592,AUXILIAR_TIPO_ASEGURADORA!$A$2:$B$19,2,0)</f>
        <v>#N/A</v>
      </c>
      <c r="L1592" s="2"/>
      <c r="M1592" s="2"/>
      <c r="N1592" s="2"/>
      <c r="O1592" s="2"/>
      <c r="P1592" s="2"/>
      <c r="Q1592" s="2"/>
    </row>
    <row r="1593" spans="1:17">
      <c r="A1593" s="2"/>
      <c r="B1593" s="30" t="e">
        <f>VLOOKUP(A1593,EMPRESAS!$A$1:$B$245,2,0)</f>
        <v>#N/A</v>
      </c>
      <c r="C1593" s="2" t="e">
        <f>VLOOKUP(A1593,EMPRESAS!$A$1:$C$245,3,0)</f>
        <v>#N/A</v>
      </c>
      <c r="D1593" s="2"/>
      <c r="E1593" s="2"/>
      <c r="F1593" s="2"/>
      <c r="G1593" s="2"/>
      <c r="H1593" s="2"/>
      <c r="I1593" s="70" t="e">
        <f>VLOOKUP(A1593,EMPRESAS!$A$1:$I$245,9,0)</f>
        <v>#N/A</v>
      </c>
      <c r="J1593" s="2"/>
      <c r="K1593" s="71" t="e">
        <f>VLOOKUP(J1593,AUXILIAR_TIPO_ASEGURADORA!$A$2:$B$19,2,0)</f>
        <v>#N/A</v>
      </c>
      <c r="L1593" s="2"/>
      <c r="M1593" s="2"/>
      <c r="N1593" s="2"/>
      <c r="O1593" s="2"/>
      <c r="P1593" s="2"/>
      <c r="Q1593" s="2"/>
    </row>
    <row r="1594" spans="1:17">
      <c r="A1594" s="2"/>
      <c r="B1594" s="30" t="e">
        <f>VLOOKUP(A1594,EMPRESAS!$A$1:$B$245,2,0)</f>
        <v>#N/A</v>
      </c>
      <c r="C1594" s="2" t="e">
        <f>VLOOKUP(A1594,EMPRESAS!$A$1:$C$245,3,0)</f>
        <v>#N/A</v>
      </c>
      <c r="D1594" s="2"/>
      <c r="E1594" s="2"/>
      <c r="F1594" s="2"/>
      <c r="G1594" s="2"/>
      <c r="H1594" s="2"/>
      <c r="I1594" s="70" t="e">
        <f>VLOOKUP(A1594,EMPRESAS!$A$1:$I$245,9,0)</f>
        <v>#N/A</v>
      </c>
      <c r="J1594" s="2"/>
      <c r="K1594" s="71" t="e">
        <f>VLOOKUP(J1594,AUXILIAR_TIPO_ASEGURADORA!$A$2:$B$19,2,0)</f>
        <v>#N/A</v>
      </c>
      <c r="L1594" s="2"/>
      <c r="M1594" s="2"/>
      <c r="N1594" s="2"/>
      <c r="O1594" s="2"/>
      <c r="P1594" s="2"/>
      <c r="Q1594" s="2"/>
    </row>
    <row r="1595" spans="1:17">
      <c r="A1595" s="2"/>
      <c r="B1595" s="30" t="e">
        <f>VLOOKUP(A1595,EMPRESAS!$A$1:$B$245,2,0)</f>
        <v>#N/A</v>
      </c>
      <c r="C1595" s="2" t="e">
        <f>VLOOKUP(A1595,EMPRESAS!$A$1:$C$245,3,0)</f>
        <v>#N/A</v>
      </c>
      <c r="D1595" s="2"/>
      <c r="E1595" s="2"/>
      <c r="F1595" s="2"/>
      <c r="G1595" s="2"/>
      <c r="H1595" s="2"/>
      <c r="I1595" s="70" t="e">
        <f>VLOOKUP(A1595,EMPRESAS!$A$1:$I$245,9,0)</f>
        <v>#N/A</v>
      </c>
      <c r="J1595" s="2"/>
      <c r="K1595" s="71" t="e">
        <f>VLOOKUP(J1595,AUXILIAR_TIPO_ASEGURADORA!$A$2:$B$19,2,0)</f>
        <v>#N/A</v>
      </c>
      <c r="L1595" s="2"/>
      <c r="M1595" s="2"/>
      <c r="N1595" s="2"/>
      <c r="O1595" s="2"/>
      <c r="P1595" s="2"/>
      <c r="Q1595" s="2"/>
    </row>
    <row r="1596" spans="1:17">
      <c r="A1596" s="2"/>
      <c r="B1596" s="30" t="e">
        <f>VLOOKUP(A1596,EMPRESAS!$A$1:$B$245,2,0)</f>
        <v>#N/A</v>
      </c>
      <c r="C1596" s="2" t="e">
        <f>VLOOKUP(A1596,EMPRESAS!$A$1:$C$245,3,0)</f>
        <v>#N/A</v>
      </c>
      <c r="D1596" s="2"/>
      <c r="E1596" s="2"/>
      <c r="F1596" s="2"/>
      <c r="G1596" s="2"/>
      <c r="H1596" s="2"/>
      <c r="I1596" s="70" t="e">
        <f>VLOOKUP(A1596,EMPRESAS!$A$1:$I$245,9,0)</f>
        <v>#N/A</v>
      </c>
      <c r="J1596" s="2"/>
      <c r="K1596" s="71" t="e">
        <f>VLOOKUP(J1596,AUXILIAR_TIPO_ASEGURADORA!$A$2:$B$19,2,0)</f>
        <v>#N/A</v>
      </c>
      <c r="L1596" s="2"/>
      <c r="M1596" s="2"/>
      <c r="N1596" s="2"/>
      <c r="O1596" s="2"/>
      <c r="P1596" s="2"/>
      <c r="Q1596" s="2"/>
    </row>
    <row r="1597" spans="1:17">
      <c r="A1597" s="2"/>
      <c r="B1597" s="30" t="e">
        <f>VLOOKUP(A1597,EMPRESAS!$A$1:$B$245,2,0)</f>
        <v>#N/A</v>
      </c>
      <c r="C1597" s="2" t="e">
        <f>VLOOKUP(A1597,EMPRESAS!$A$1:$C$245,3,0)</f>
        <v>#N/A</v>
      </c>
      <c r="D1597" s="2"/>
      <c r="E1597" s="2"/>
      <c r="F1597" s="2"/>
      <c r="G1597" s="2"/>
      <c r="H1597" s="2"/>
      <c r="I1597" s="70" t="e">
        <f>VLOOKUP(A1597,EMPRESAS!$A$1:$I$245,9,0)</f>
        <v>#N/A</v>
      </c>
      <c r="J1597" s="2"/>
      <c r="K1597" s="71" t="e">
        <f>VLOOKUP(J1597,AUXILIAR_TIPO_ASEGURADORA!$A$2:$B$19,2,0)</f>
        <v>#N/A</v>
      </c>
      <c r="L1597" s="2"/>
      <c r="M1597" s="2"/>
      <c r="N1597" s="2"/>
      <c r="O1597" s="2"/>
      <c r="P1597" s="2"/>
      <c r="Q1597" s="2"/>
    </row>
    <row r="1598" spans="1:17">
      <c r="A1598" s="2"/>
      <c r="B1598" s="30" t="e">
        <f>VLOOKUP(A1598,EMPRESAS!$A$1:$B$245,2,0)</f>
        <v>#N/A</v>
      </c>
      <c r="C1598" s="2" t="e">
        <f>VLOOKUP(A1598,EMPRESAS!$A$1:$C$245,3,0)</f>
        <v>#N/A</v>
      </c>
      <c r="D1598" s="2"/>
      <c r="E1598" s="2"/>
      <c r="F1598" s="2"/>
      <c r="G1598" s="2"/>
      <c r="H1598" s="2"/>
      <c r="I1598" s="70" t="e">
        <f>VLOOKUP(A1598,EMPRESAS!$A$1:$I$245,9,0)</f>
        <v>#N/A</v>
      </c>
      <c r="J1598" s="2"/>
      <c r="K1598" s="71" t="e">
        <f>VLOOKUP(J1598,AUXILIAR_TIPO_ASEGURADORA!$A$2:$B$19,2,0)</f>
        <v>#N/A</v>
      </c>
      <c r="L1598" s="2"/>
      <c r="M1598" s="2"/>
      <c r="N1598" s="2"/>
      <c r="O1598" s="2"/>
      <c r="P1598" s="2"/>
      <c r="Q1598" s="2"/>
    </row>
    <row r="1599" spans="1:17">
      <c r="A1599" s="2"/>
      <c r="B1599" s="30" t="e">
        <f>VLOOKUP(A1599,EMPRESAS!$A$1:$B$245,2,0)</f>
        <v>#N/A</v>
      </c>
      <c r="C1599" s="2" t="e">
        <f>VLOOKUP(A1599,EMPRESAS!$A$1:$C$245,3,0)</f>
        <v>#N/A</v>
      </c>
      <c r="D1599" s="2"/>
      <c r="E1599" s="2"/>
      <c r="F1599" s="2"/>
      <c r="G1599" s="2"/>
      <c r="H1599" s="2"/>
      <c r="I1599" s="70" t="e">
        <f>VLOOKUP(A1599,EMPRESAS!$A$1:$I$245,9,0)</f>
        <v>#N/A</v>
      </c>
      <c r="J1599" s="2"/>
      <c r="K1599" s="71" t="e">
        <f>VLOOKUP(J1599,AUXILIAR_TIPO_ASEGURADORA!$A$2:$B$19,2,0)</f>
        <v>#N/A</v>
      </c>
      <c r="L1599" s="2"/>
      <c r="M1599" s="2"/>
      <c r="N1599" s="2"/>
      <c r="O1599" s="2"/>
      <c r="P1599" s="2"/>
      <c r="Q1599" s="2"/>
    </row>
    <row r="1600" spans="1:17">
      <c r="A1600" s="2"/>
      <c r="B1600" s="30" t="e">
        <f>VLOOKUP(A1600,EMPRESAS!$A$1:$B$245,2,0)</f>
        <v>#N/A</v>
      </c>
      <c r="C1600" s="2" t="e">
        <f>VLOOKUP(A1600,EMPRESAS!$A$1:$C$245,3,0)</f>
        <v>#N/A</v>
      </c>
      <c r="D1600" s="2"/>
      <c r="E1600" s="2"/>
      <c r="F1600" s="2"/>
      <c r="G1600" s="2"/>
      <c r="H1600" s="2"/>
      <c r="I1600" s="70" t="e">
        <f>VLOOKUP(A1600,EMPRESAS!$A$1:$I$245,9,0)</f>
        <v>#N/A</v>
      </c>
      <c r="J1600" s="2"/>
      <c r="K1600" s="71" t="e">
        <f>VLOOKUP(J1600,AUXILIAR_TIPO_ASEGURADORA!$A$2:$B$19,2,0)</f>
        <v>#N/A</v>
      </c>
      <c r="L1600" s="2"/>
      <c r="M1600" s="2"/>
      <c r="N1600" s="2"/>
      <c r="O1600" s="2"/>
      <c r="P1600" s="2"/>
      <c r="Q1600" s="2"/>
    </row>
    <row r="1601" spans="1:17">
      <c r="A1601" s="2"/>
      <c r="B1601" s="30" t="e">
        <f>VLOOKUP(A1601,EMPRESAS!$A$1:$B$245,2,0)</f>
        <v>#N/A</v>
      </c>
      <c r="C1601" s="2" t="e">
        <f>VLOOKUP(A1601,EMPRESAS!$A$1:$C$245,3,0)</f>
        <v>#N/A</v>
      </c>
      <c r="D1601" s="2"/>
      <c r="E1601" s="2"/>
      <c r="F1601" s="2"/>
      <c r="G1601" s="2"/>
      <c r="H1601" s="2"/>
      <c r="I1601" s="70" t="e">
        <f>VLOOKUP(A1601,EMPRESAS!$A$1:$I$245,9,0)</f>
        <v>#N/A</v>
      </c>
      <c r="J1601" s="2"/>
      <c r="K1601" s="71" t="e">
        <f>VLOOKUP(J1601,AUXILIAR_TIPO_ASEGURADORA!$A$2:$B$19,2,0)</f>
        <v>#N/A</v>
      </c>
      <c r="L1601" s="2"/>
      <c r="M1601" s="2"/>
      <c r="N1601" s="2"/>
      <c r="O1601" s="2"/>
      <c r="P1601" s="2"/>
      <c r="Q1601" s="2"/>
    </row>
    <row r="1602" spans="1:17">
      <c r="A1602" s="2"/>
      <c r="B1602" s="30" t="e">
        <f>VLOOKUP(A1602,EMPRESAS!$A$1:$B$245,2,0)</f>
        <v>#N/A</v>
      </c>
      <c r="C1602" s="2" t="e">
        <f>VLOOKUP(A1602,EMPRESAS!$A$1:$C$245,3,0)</f>
        <v>#N/A</v>
      </c>
      <c r="D1602" s="2"/>
      <c r="E1602" s="2"/>
      <c r="F1602" s="2"/>
      <c r="G1602" s="2"/>
      <c r="H1602" s="2"/>
      <c r="I1602" s="70" t="e">
        <f>VLOOKUP(A1602,EMPRESAS!$A$1:$I$245,9,0)</f>
        <v>#N/A</v>
      </c>
      <c r="J1602" s="2"/>
      <c r="K1602" s="71" t="e">
        <f>VLOOKUP(J1602,AUXILIAR_TIPO_ASEGURADORA!$A$2:$B$19,2,0)</f>
        <v>#N/A</v>
      </c>
      <c r="L1602" s="2"/>
      <c r="M1602" s="2"/>
      <c r="N1602" s="2"/>
      <c r="O1602" s="2"/>
      <c r="P1602" s="2"/>
      <c r="Q1602" s="2"/>
    </row>
    <row r="1603" spans="1:17">
      <c r="A1603" s="2"/>
      <c r="B1603" s="30" t="e">
        <f>VLOOKUP(A1603,EMPRESAS!$A$1:$B$245,2,0)</f>
        <v>#N/A</v>
      </c>
      <c r="C1603" s="2" t="e">
        <f>VLOOKUP(A1603,EMPRESAS!$A$1:$C$245,3,0)</f>
        <v>#N/A</v>
      </c>
      <c r="D1603" s="2"/>
      <c r="E1603" s="2"/>
      <c r="F1603" s="2"/>
      <c r="G1603" s="2"/>
      <c r="H1603" s="2"/>
      <c r="I1603" s="70" t="e">
        <f>VLOOKUP(A1603,EMPRESAS!$A$1:$I$245,9,0)</f>
        <v>#N/A</v>
      </c>
      <c r="J1603" s="2"/>
      <c r="K1603" s="71" t="e">
        <f>VLOOKUP(J1603,AUXILIAR_TIPO_ASEGURADORA!$A$2:$B$19,2,0)</f>
        <v>#N/A</v>
      </c>
      <c r="L1603" s="2"/>
      <c r="M1603" s="2"/>
      <c r="N1603" s="2"/>
      <c r="O1603" s="2"/>
      <c r="P1603" s="2"/>
      <c r="Q1603" s="2"/>
    </row>
    <row r="1604" spans="1:17">
      <c r="A1604" s="2"/>
      <c r="B1604" s="30" t="e">
        <f>VLOOKUP(A1604,EMPRESAS!$A$1:$B$245,2,0)</f>
        <v>#N/A</v>
      </c>
      <c r="C1604" s="2" t="e">
        <f>VLOOKUP(A1604,EMPRESAS!$A$1:$C$245,3,0)</f>
        <v>#N/A</v>
      </c>
      <c r="D1604" s="2"/>
      <c r="E1604" s="2"/>
      <c r="F1604" s="2"/>
      <c r="G1604" s="2"/>
      <c r="H1604" s="2"/>
      <c r="I1604" s="70" t="e">
        <f>VLOOKUP(A1604,EMPRESAS!$A$1:$I$245,9,0)</f>
        <v>#N/A</v>
      </c>
      <c r="J1604" s="2"/>
      <c r="K1604" s="71" t="e">
        <f>VLOOKUP(J1604,AUXILIAR_TIPO_ASEGURADORA!$A$2:$B$19,2,0)</f>
        <v>#N/A</v>
      </c>
      <c r="L1604" s="2"/>
      <c r="M1604" s="2"/>
      <c r="N1604" s="2"/>
      <c r="O1604" s="2"/>
      <c r="P1604" s="2"/>
      <c r="Q1604" s="2"/>
    </row>
    <row r="1605" spans="1:17">
      <c r="A1605" s="2"/>
      <c r="B1605" s="30" t="e">
        <f>VLOOKUP(A1605,EMPRESAS!$A$1:$B$245,2,0)</f>
        <v>#N/A</v>
      </c>
      <c r="C1605" s="2" t="e">
        <f>VLOOKUP(A1605,EMPRESAS!$A$1:$C$245,3,0)</f>
        <v>#N/A</v>
      </c>
      <c r="D1605" s="2"/>
      <c r="E1605" s="2"/>
      <c r="F1605" s="2"/>
      <c r="G1605" s="2"/>
      <c r="H1605" s="2"/>
      <c r="I1605" s="70" t="e">
        <f>VLOOKUP(A1605,EMPRESAS!$A$1:$I$245,9,0)</f>
        <v>#N/A</v>
      </c>
      <c r="J1605" s="2"/>
      <c r="K1605" s="71" t="e">
        <f>VLOOKUP(J1605,AUXILIAR_TIPO_ASEGURADORA!$A$2:$B$19,2,0)</f>
        <v>#N/A</v>
      </c>
      <c r="L1605" s="2"/>
      <c r="M1605" s="2"/>
      <c r="N1605" s="2"/>
      <c r="O1605" s="2"/>
      <c r="P1605" s="2"/>
      <c r="Q1605" s="2"/>
    </row>
    <row r="1606" spans="1:17">
      <c r="A1606" s="2"/>
      <c r="B1606" s="30" t="e">
        <f>VLOOKUP(A1606,EMPRESAS!$A$1:$B$245,2,0)</f>
        <v>#N/A</v>
      </c>
      <c r="C1606" s="2" t="e">
        <f>VLOOKUP(A1606,EMPRESAS!$A$1:$C$245,3,0)</f>
        <v>#N/A</v>
      </c>
      <c r="D1606" s="2"/>
      <c r="E1606" s="2"/>
      <c r="F1606" s="2"/>
      <c r="G1606" s="2"/>
      <c r="H1606" s="2"/>
      <c r="I1606" s="70" t="e">
        <f>VLOOKUP(A1606,EMPRESAS!$A$1:$I$245,9,0)</f>
        <v>#N/A</v>
      </c>
      <c r="J1606" s="2"/>
      <c r="K1606" s="71" t="e">
        <f>VLOOKUP(J1606,AUXILIAR_TIPO_ASEGURADORA!$A$2:$B$19,2,0)</f>
        <v>#N/A</v>
      </c>
      <c r="L1606" s="2"/>
      <c r="M1606" s="2"/>
      <c r="N1606" s="2"/>
      <c r="O1606" s="2"/>
      <c r="P1606" s="2"/>
      <c r="Q1606" s="2"/>
    </row>
    <row r="1607" spans="1:17">
      <c r="A1607" s="2"/>
      <c r="B1607" s="30" t="e">
        <f>VLOOKUP(A1607,EMPRESAS!$A$1:$B$245,2,0)</f>
        <v>#N/A</v>
      </c>
      <c r="C1607" s="2" t="e">
        <f>VLOOKUP(A1607,EMPRESAS!$A$1:$C$245,3,0)</f>
        <v>#N/A</v>
      </c>
      <c r="D1607" s="2"/>
      <c r="E1607" s="2"/>
      <c r="F1607" s="2"/>
      <c r="G1607" s="2"/>
      <c r="H1607" s="2"/>
      <c r="I1607" s="70" t="e">
        <f>VLOOKUP(A1607,EMPRESAS!$A$1:$I$245,9,0)</f>
        <v>#N/A</v>
      </c>
      <c r="J1607" s="2"/>
      <c r="K1607" s="71" t="e">
        <f>VLOOKUP(J1607,AUXILIAR_TIPO_ASEGURADORA!$A$2:$B$19,2,0)</f>
        <v>#N/A</v>
      </c>
      <c r="L1607" s="2"/>
      <c r="M1607" s="2"/>
      <c r="N1607" s="2"/>
      <c r="O1607" s="2"/>
      <c r="P1607" s="2"/>
      <c r="Q1607" s="2"/>
    </row>
    <row r="1608" spans="1:17">
      <c r="A1608" s="2"/>
      <c r="B1608" s="30" t="e">
        <f>VLOOKUP(A1608,EMPRESAS!$A$1:$B$245,2,0)</f>
        <v>#N/A</v>
      </c>
      <c r="C1608" s="2" t="e">
        <f>VLOOKUP(A1608,EMPRESAS!$A$1:$C$245,3,0)</f>
        <v>#N/A</v>
      </c>
      <c r="D1608" s="2"/>
      <c r="E1608" s="2"/>
      <c r="F1608" s="2"/>
      <c r="G1608" s="2"/>
      <c r="H1608" s="2"/>
      <c r="I1608" s="70" t="e">
        <f>VLOOKUP(A1608,EMPRESAS!$A$1:$I$245,9,0)</f>
        <v>#N/A</v>
      </c>
      <c r="J1608" s="2"/>
      <c r="K1608" s="71" t="e">
        <f>VLOOKUP(J1608,AUXILIAR_TIPO_ASEGURADORA!$A$2:$B$19,2,0)</f>
        <v>#N/A</v>
      </c>
      <c r="L1608" s="2"/>
      <c r="M1608" s="2"/>
      <c r="N1608" s="2"/>
      <c r="O1608" s="2"/>
      <c r="P1608" s="2"/>
      <c r="Q1608" s="2"/>
    </row>
    <row r="1609" spans="1:17">
      <c r="A1609" s="2"/>
      <c r="B1609" s="30" t="e">
        <f>VLOOKUP(A1609,EMPRESAS!$A$1:$B$245,2,0)</f>
        <v>#N/A</v>
      </c>
      <c r="C1609" s="2" t="e">
        <f>VLOOKUP(A1609,EMPRESAS!$A$1:$C$245,3,0)</f>
        <v>#N/A</v>
      </c>
      <c r="D1609" s="2"/>
      <c r="E1609" s="2"/>
      <c r="F1609" s="2"/>
      <c r="G1609" s="2"/>
      <c r="H1609" s="2"/>
      <c r="I1609" s="70" t="e">
        <f>VLOOKUP(A1609,EMPRESAS!$A$1:$I$245,9,0)</f>
        <v>#N/A</v>
      </c>
      <c r="J1609" s="2"/>
      <c r="K1609" s="71" t="e">
        <f>VLOOKUP(J1609,AUXILIAR_TIPO_ASEGURADORA!$A$2:$B$19,2,0)</f>
        <v>#N/A</v>
      </c>
      <c r="L1609" s="2"/>
      <c r="M1609" s="2"/>
      <c r="N1609" s="2"/>
      <c r="O1609" s="2"/>
      <c r="P1609" s="2"/>
      <c r="Q1609" s="2"/>
    </row>
    <row r="1610" spans="1:17">
      <c r="A1610" s="2"/>
      <c r="B1610" s="30" t="e">
        <f>VLOOKUP(A1610,EMPRESAS!$A$1:$B$245,2,0)</f>
        <v>#N/A</v>
      </c>
      <c r="C1610" s="2" t="e">
        <f>VLOOKUP(A1610,EMPRESAS!$A$1:$C$245,3,0)</f>
        <v>#N/A</v>
      </c>
      <c r="D1610" s="2"/>
      <c r="E1610" s="2"/>
      <c r="F1610" s="2"/>
      <c r="G1610" s="2"/>
      <c r="H1610" s="2"/>
      <c r="I1610" s="70" t="e">
        <f>VLOOKUP(A1610,EMPRESAS!$A$1:$I$245,9,0)</f>
        <v>#N/A</v>
      </c>
      <c r="J1610" s="2"/>
      <c r="K1610" s="71" t="e">
        <f>VLOOKUP(J1610,AUXILIAR_TIPO_ASEGURADORA!$A$2:$B$19,2,0)</f>
        <v>#N/A</v>
      </c>
      <c r="L1610" s="2"/>
      <c r="M1610" s="2"/>
      <c r="N1610" s="2"/>
      <c r="O1610" s="2"/>
      <c r="P1610" s="2"/>
      <c r="Q1610" s="2"/>
    </row>
    <row r="1611" spans="1:17">
      <c r="A1611" s="2"/>
      <c r="B1611" s="30" t="e">
        <f>VLOOKUP(A1611,EMPRESAS!$A$1:$B$245,2,0)</f>
        <v>#N/A</v>
      </c>
      <c r="C1611" s="2" t="e">
        <f>VLOOKUP(A1611,EMPRESAS!$A$1:$C$245,3,0)</f>
        <v>#N/A</v>
      </c>
      <c r="D1611" s="2"/>
      <c r="E1611" s="2"/>
      <c r="F1611" s="2"/>
      <c r="G1611" s="2"/>
      <c r="H1611" s="2"/>
      <c r="I1611" s="70" t="e">
        <f>VLOOKUP(A1611,EMPRESAS!$A$1:$I$245,9,0)</f>
        <v>#N/A</v>
      </c>
      <c r="J1611" s="2"/>
      <c r="K1611" s="71" t="e">
        <f>VLOOKUP(J1611,AUXILIAR_TIPO_ASEGURADORA!$A$2:$B$19,2,0)</f>
        <v>#N/A</v>
      </c>
      <c r="L1611" s="2"/>
      <c r="M1611" s="2"/>
      <c r="N1611" s="2"/>
      <c r="O1611" s="2"/>
      <c r="P1611" s="2"/>
      <c r="Q1611" s="2"/>
    </row>
    <row r="1612" spans="1:17">
      <c r="A1612" s="2"/>
      <c r="B1612" s="30" t="e">
        <f>VLOOKUP(A1612,EMPRESAS!$A$1:$B$245,2,0)</f>
        <v>#N/A</v>
      </c>
      <c r="C1612" s="2" t="e">
        <f>VLOOKUP(A1612,EMPRESAS!$A$1:$C$245,3,0)</f>
        <v>#N/A</v>
      </c>
      <c r="D1612" s="2"/>
      <c r="E1612" s="2"/>
      <c r="F1612" s="2"/>
      <c r="G1612" s="2"/>
      <c r="H1612" s="2"/>
      <c r="I1612" s="70" t="e">
        <f>VLOOKUP(A1612,EMPRESAS!$A$1:$I$245,9,0)</f>
        <v>#N/A</v>
      </c>
      <c r="J1612" s="2"/>
      <c r="K1612" s="71" t="e">
        <f>VLOOKUP(J1612,AUXILIAR_TIPO_ASEGURADORA!$A$2:$B$19,2,0)</f>
        <v>#N/A</v>
      </c>
      <c r="L1612" s="2"/>
      <c r="M1612" s="2"/>
      <c r="N1612" s="2"/>
      <c r="O1612" s="2"/>
      <c r="P1612" s="2"/>
      <c r="Q1612" s="2"/>
    </row>
    <row r="1613" spans="1:17">
      <c r="A1613" s="2"/>
      <c r="B1613" s="30" t="e">
        <f>VLOOKUP(A1613,EMPRESAS!$A$1:$B$245,2,0)</f>
        <v>#N/A</v>
      </c>
      <c r="C1613" s="2" t="e">
        <f>VLOOKUP(A1613,EMPRESAS!$A$1:$C$245,3,0)</f>
        <v>#N/A</v>
      </c>
      <c r="D1613" s="2"/>
      <c r="E1613" s="2"/>
      <c r="F1613" s="2"/>
      <c r="G1613" s="2"/>
      <c r="H1613" s="2"/>
      <c r="I1613" s="70" t="e">
        <f>VLOOKUP(A1613,EMPRESAS!$A$1:$I$245,9,0)</f>
        <v>#N/A</v>
      </c>
      <c r="J1613" s="2"/>
      <c r="K1613" s="71" t="e">
        <f>VLOOKUP(J1613,AUXILIAR_TIPO_ASEGURADORA!$A$2:$B$19,2,0)</f>
        <v>#N/A</v>
      </c>
      <c r="L1613" s="2"/>
      <c r="M1613" s="2"/>
      <c r="N1613" s="2"/>
      <c r="O1613" s="2"/>
      <c r="P1613" s="2"/>
      <c r="Q1613" s="2"/>
    </row>
    <row r="1614" spans="1:17">
      <c r="A1614" s="2"/>
      <c r="B1614" s="30" t="e">
        <f>VLOOKUP(A1614,EMPRESAS!$A$1:$B$245,2,0)</f>
        <v>#N/A</v>
      </c>
      <c r="C1614" s="2" t="e">
        <f>VLOOKUP(A1614,EMPRESAS!$A$1:$C$245,3,0)</f>
        <v>#N/A</v>
      </c>
      <c r="D1614" s="2"/>
      <c r="E1614" s="2"/>
      <c r="F1614" s="2"/>
      <c r="G1614" s="2"/>
      <c r="H1614" s="2"/>
      <c r="I1614" s="70" t="e">
        <f>VLOOKUP(A1614,EMPRESAS!$A$1:$I$245,9,0)</f>
        <v>#N/A</v>
      </c>
      <c r="J1614" s="2"/>
      <c r="K1614" s="71" t="e">
        <f>VLOOKUP(J1614,AUXILIAR_TIPO_ASEGURADORA!$A$2:$B$19,2,0)</f>
        <v>#N/A</v>
      </c>
      <c r="L1614" s="2"/>
      <c r="M1614" s="2"/>
      <c r="N1614" s="2"/>
      <c r="O1614" s="2"/>
      <c r="P1614" s="2"/>
      <c r="Q1614" s="2"/>
    </row>
    <row r="1615" spans="1:17">
      <c r="A1615" s="2"/>
      <c r="B1615" s="30" t="e">
        <f>VLOOKUP(A1615,EMPRESAS!$A$1:$B$245,2,0)</f>
        <v>#N/A</v>
      </c>
      <c r="C1615" s="2" t="e">
        <f>VLOOKUP(A1615,EMPRESAS!$A$1:$C$245,3,0)</f>
        <v>#N/A</v>
      </c>
      <c r="D1615" s="2"/>
      <c r="E1615" s="2"/>
      <c r="F1615" s="2"/>
      <c r="G1615" s="2"/>
      <c r="H1615" s="2"/>
      <c r="I1615" s="70" t="e">
        <f>VLOOKUP(A1615,EMPRESAS!$A$1:$I$245,9,0)</f>
        <v>#N/A</v>
      </c>
      <c r="J1615" s="2"/>
      <c r="K1615" s="71" t="e">
        <f>VLOOKUP(J1615,AUXILIAR_TIPO_ASEGURADORA!$A$2:$B$19,2,0)</f>
        <v>#N/A</v>
      </c>
      <c r="L1615" s="2"/>
      <c r="M1615" s="2"/>
      <c r="N1615" s="2"/>
      <c r="O1615" s="2"/>
      <c r="P1615" s="2"/>
      <c r="Q1615" s="2"/>
    </row>
    <row r="1616" spans="1:17">
      <c r="A1616" s="2"/>
      <c r="B1616" s="30" t="e">
        <f>VLOOKUP(A1616,EMPRESAS!$A$1:$B$245,2,0)</f>
        <v>#N/A</v>
      </c>
      <c r="C1616" s="2" t="e">
        <f>VLOOKUP(A1616,EMPRESAS!$A$1:$C$245,3,0)</f>
        <v>#N/A</v>
      </c>
      <c r="D1616" s="2"/>
      <c r="E1616" s="2"/>
      <c r="F1616" s="2"/>
      <c r="G1616" s="2"/>
      <c r="H1616" s="2"/>
      <c r="I1616" s="70" t="e">
        <f>VLOOKUP(A1616,EMPRESAS!$A$1:$I$245,9,0)</f>
        <v>#N/A</v>
      </c>
      <c r="J1616" s="2"/>
      <c r="K1616" s="71" t="e">
        <f>VLOOKUP(J1616,AUXILIAR_TIPO_ASEGURADORA!$A$2:$B$19,2,0)</f>
        <v>#N/A</v>
      </c>
      <c r="L1616" s="2"/>
      <c r="M1616" s="2"/>
      <c r="N1616" s="2"/>
      <c r="O1616" s="2"/>
      <c r="P1616" s="2"/>
      <c r="Q1616" s="2"/>
    </row>
    <row r="1617" spans="1:17">
      <c r="A1617" s="2"/>
      <c r="B1617" s="30" t="e">
        <f>VLOOKUP(A1617,EMPRESAS!$A$1:$B$245,2,0)</f>
        <v>#N/A</v>
      </c>
      <c r="C1617" s="2" t="e">
        <f>VLOOKUP(A1617,EMPRESAS!$A$1:$C$245,3,0)</f>
        <v>#N/A</v>
      </c>
      <c r="D1617" s="2"/>
      <c r="E1617" s="2"/>
      <c r="F1617" s="2"/>
      <c r="G1617" s="2"/>
      <c r="H1617" s="2"/>
      <c r="I1617" s="70" t="e">
        <f>VLOOKUP(A1617,EMPRESAS!$A$1:$I$245,9,0)</f>
        <v>#N/A</v>
      </c>
      <c r="J1617" s="2"/>
      <c r="K1617" s="71" t="e">
        <f>VLOOKUP(J1617,AUXILIAR_TIPO_ASEGURADORA!$A$2:$B$19,2,0)</f>
        <v>#N/A</v>
      </c>
      <c r="L1617" s="2"/>
      <c r="M1617" s="2"/>
      <c r="N1617" s="2"/>
      <c r="O1617" s="2"/>
      <c r="P1617" s="2"/>
      <c r="Q1617" s="2"/>
    </row>
    <row r="1618" spans="1:17">
      <c r="A1618" s="2"/>
      <c r="B1618" s="30" t="e">
        <f>VLOOKUP(A1618,EMPRESAS!$A$1:$B$245,2,0)</f>
        <v>#N/A</v>
      </c>
      <c r="C1618" s="2" t="e">
        <f>VLOOKUP(A1618,EMPRESAS!$A$1:$C$245,3,0)</f>
        <v>#N/A</v>
      </c>
      <c r="D1618" s="2"/>
      <c r="E1618" s="2"/>
      <c r="F1618" s="2"/>
      <c r="G1618" s="2"/>
      <c r="H1618" s="2"/>
      <c r="I1618" s="70" t="e">
        <f>VLOOKUP(A1618,EMPRESAS!$A$1:$I$245,9,0)</f>
        <v>#N/A</v>
      </c>
      <c r="J1618" s="2"/>
      <c r="K1618" s="71" t="e">
        <f>VLOOKUP(J1618,AUXILIAR_TIPO_ASEGURADORA!$A$2:$B$19,2,0)</f>
        <v>#N/A</v>
      </c>
      <c r="L1618" s="2"/>
      <c r="M1618" s="2"/>
      <c r="N1618" s="2"/>
      <c r="O1618" s="2"/>
      <c r="P1618" s="2"/>
      <c r="Q1618" s="2"/>
    </row>
    <row r="1619" spans="1:17">
      <c r="A1619" s="2"/>
      <c r="B1619" s="30" t="e">
        <f>VLOOKUP(A1619,EMPRESAS!$A$1:$B$245,2,0)</f>
        <v>#N/A</v>
      </c>
      <c r="C1619" s="2" t="e">
        <f>VLOOKUP(A1619,EMPRESAS!$A$1:$C$245,3,0)</f>
        <v>#N/A</v>
      </c>
      <c r="D1619" s="2"/>
      <c r="E1619" s="2"/>
      <c r="F1619" s="2"/>
      <c r="G1619" s="2"/>
      <c r="H1619" s="2"/>
      <c r="I1619" s="70" t="e">
        <f>VLOOKUP(A1619,EMPRESAS!$A$1:$I$245,9,0)</f>
        <v>#N/A</v>
      </c>
      <c r="J1619" s="2"/>
      <c r="K1619" s="71" t="e">
        <f>VLOOKUP(J1619,AUXILIAR_TIPO_ASEGURADORA!$A$2:$B$19,2,0)</f>
        <v>#N/A</v>
      </c>
      <c r="L1619" s="2"/>
      <c r="M1619" s="2"/>
      <c r="N1619" s="2"/>
      <c r="O1619" s="2"/>
      <c r="P1619" s="2"/>
      <c r="Q1619" s="2"/>
    </row>
    <row r="1620" spans="1:17">
      <c r="A1620" s="2"/>
      <c r="B1620" s="30" t="e">
        <f>VLOOKUP(A1620,EMPRESAS!$A$1:$B$245,2,0)</f>
        <v>#N/A</v>
      </c>
      <c r="C1620" s="2" t="e">
        <f>VLOOKUP(A1620,EMPRESAS!$A$1:$C$245,3,0)</f>
        <v>#N/A</v>
      </c>
      <c r="D1620" s="2"/>
      <c r="E1620" s="2"/>
      <c r="F1620" s="2"/>
      <c r="G1620" s="2"/>
      <c r="H1620" s="2"/>
      <c r="I1620" s="70" t="e">
        <f>VLOOKUP(A1620,EMPRESAS!$A$1:$I$245,9,0)</f>
        <v>#N/A</v>
      </c>
      <c r="J1620" s="2"/>
      <c r="K1620" s="71" t="e">
        <f>VLOOKUP(J1620,AUXILIAR_TIPO_ASEGURADORA!$A$2:$B$19,2,0)</f>
        <v>#N/A</v>
      </c>
      <c r="L1620" s="2"/>
      <c r="M1620" s="2"/>
      <c r="N1620" s="2"/>
      <c r="O1620" s="2"/>
      <c r="P1620" s="2"/>
      <c r="Q1620" s="2"/>
    </row>
    <row r="1621" spans="1:17">
      <c r="A1621" s="2"/>
      <c r="B1621" s="30" t="e">
        <f>VLOOKUP(A1621,EMPRESAS!$A$1:$B$245,2,0)</f>
        <v>#N/A</v>
      </c>
      <c r="C1621" s="2" t="e">
        <f>VLOOKUP(A1621,EMPRESAS!$A$1:$C$245,3,0)</f>
        <v>#N/A</v>
      </c>
      <c r="D1621" s="2"/>
      <c r="E1621" s="2"/>
      <c r="F1621" s="2"/>
      <c r="G1621" s="2"/>
      <c r="H1621" s="2"/>
      <c r="I1621" s="70" t="e">
        <f>VLOOKUP(A1621,EMPRESAS!$A$1:$I$245,9,0)</f>
        <v>#N/A</v>
      </c>
      <c r="J1621" s="2"/>
      <c r="K1621" s="71" t="e">
        <f>VLOOKUP(J1621,AUXILIAR_TIPO_ASEGURADORA!$A$2:$B$19,2,0)</f>
        <v>#N/A</v>
      </c>
      <c r="L1621" s="2"/>
      <c r="M1621" s="2"/>
      <c r="N1621" s="2"/>
      <c r="O1621" s="2"/>
      <c r="P1621" s="2"/>
      <c r="Q1621" s="2"/>
    </row>
    <row r="1622" spans="1:17">
      <c r="A1622" s="2"/>
      <c r="B1622" s="30" t="e">
        <f>VLOOKUP(A1622,EMPRESAS!$A$1:$B$245,2,0)</f>
        <v>#N/A</v>
      </c>
      <c r="C1622" s="2" t="e">
        <f>VLOOKUP(A1622,EMPRESAS!$A$1:$C$245,3,0)</f>
        <v>#N/A</v>
      </c>
      <c r="D1622" s="2"/>
      <c r="E1622" s="2"/>
      <c r="F1622" s="2"/>
      <c r="G1622" s="2"/>
      <c r="H1622" s="2"/>
      <c r="I1622" s="70" t="e">
        <f>VLOOKUP(A1622,EMPRESAS!$A$1:$I$245,9,0)</f>
        <v>#N/A</v>
      </c>
      <c r="J1622" s="2"/>
      <c r="K1622" s="71" t="e">
        <f>VLOOKUP(J1622,AUXILIAR_TIPO_ASEGURADORA!$A$2:$B$19,2,0)</f>
        <v>#N/A</v>
      </c>
      <c r="L1622" s="2"/>
      <c r="M1622" s="2"/>
      <c r="N1622" s="2"/>
      <c r="O1622" s="2"/>
      <c r="P1622" s="2"/>
      <c r="Q1622" s="2"/>
    </row>
    <row r="1623" spans="1:17">
      <c r="A1623" s="2"/>
      <c r="B1623" s="30" t="e">
        <f>VLOOKUP(A1623,EMPRESAS!$A$1:$B$245,2,0)</f>
        <v>#N/A</v>
      </c>
      <c r="C1623" s="2" t="e">
        <f>VLOOKUP(A1623,EMPRESAS!$A$1:$C$245,3,0)</f>
        <v>#N/A</v>
      </c>
      <c r="D1623" s="2"/>
      <c r="E1623" s="2"/>
      <c r="F1623" s="2"/>
      <c r="G1623" s="2"/>
      <c r="H1623" s="2"/>
      <c r="I1623" s="70" t="e">
        <f>VLOOKUP(A1623,EMPRESAS!$A$1:$I$245,9,0)</f>
        <v>#N/A</v>
      </c>
      <c r="J1623" s="2"/>
      <c r="K1623" s="71" t="e">
        <f>VLOOKUP(J1623,AUXILIAR_TIPO_ASEGURADORA!$A$2:$B$19,2,0)</f>
        <v>#N/A</v>
      </c>
      <c r="L1623" s="2"/>
      <c r="M1623" s="2"/>
      <c r="N1623" s="2"/>
      <c r="O1623" s="2"/>
      <c r="P1623" s="2"/>
      <c r="Q1623" s="2"/>
    </row>
    <row r="1624" spans="1:17">
      <c r="A1624" s="2"/>
      <c r="B1624" s="30" t="e">
        <f>VLOOKUP(A1624,EMPRESAS!$A$1:$B$245,2,0)</f>
        <v>#N/A</v>
      </c>
      <c r="C1624" s="2" t="e">
        <f>VLOOKUP(A1624,EMPRESAS!$A$1:$C$245,3,0)</f>
        <v>#N/A</v>
      </c>
      <c r="D1624" s="2"/>
      <c r="E1624" s="2"/>
      <c r="F1624" s="2"/>
      <c r="G1624" s="2"/>
      <c r="H1624" s="2"/>
      <c r="I1624" s="70" t="e">
        <f>VLOOKUP(A1624,EMPRESAS!$A$1:$I$245,9,0)</f>
        <v>#N/A</v>
      </c>
      <c r="J1624" s="2"/>
      <c r="K1624" s="71" t="e">
        <f>VLOOKUP(J1624,AUXILIAR_TIPO_ASEGURADORA!$A$2:$B$19,2,0)</f>
        <v>#N/A</v>
      </c>
      <c r="L1624" s="2"/>
      <c r="M1624" s="2"/>
      <c r="N1624" s="2"/>
      <c r="O1624" s="2"/>
      <c r="P1624" s="2"/>
      <c r="Q1624" s="2"/>
    </row>
    <row r="1625" spans="1:17">
      <c r="A1625" s="2"/>
      <c r="B1625" s="30" t="e">
        <f>VLOOKUP(A1625,EMPRESAS!$A$1:$B$245,2,0)</f>
        <v>#N/A</v>
      </c>
      <c r="C1625" s="2" t="e">
        <f>VLOOKUP(A1625,EMPRESAS!$A$1:$C$245,3,0)</f>
        <v>#N/A</v>
      </c>
      <c r="D1625" s="2"/>
      <c r="E1625" s="2"/>
      <c r="F1625" s="2"/>
      <c r="G1625" s="2"/>
      <c r="H1625" s="2"/>
      <c r="I1625" s="70" t="e">
        <f>VLOOKUP(A1625,EMPRESAS!$A$1:$I$245,9,0)</f>
        <v>#N/A</v>
      </c>
      <c r="J1625" s="2"/>
      <c r="K1625" s="71" t="e">
        <f>VLOOKUP(J1625,AUXILIAR_TIPO_ASEGURADORA!$A$2:$B$19,2,0)</f>
        <v>#N/A</v>
      </c>
      <c r="L1625" s="2"/>
      <c r="M1625" s="2"/>
      <c r="N1625" s="2"/>
      <c r="O1625" s="2"/>
      <c r="P1625" s="2"/>
      <c r="Q1625" s="2"/>
    </row>
    <row r="1626" spans="1:17">
      <c r="A1626" s="2"/>
      <c r="B1626" s="30" t="e">
        <f>VLOOKUP(A1626,EMPRESAS!$A$1:$B$245,2,0)</f>
        <v>#N/A</v>
      </c>
      <c r="C1626" s="2" t="e">
        <f>VLOOKUP(A1626,EMPRESAS!$A$1:$C$245,3,0)</f>
        <v>#N/A</v>
      </c>
      <c r="D1626" s="2"/>
      <c r="E1626" s="2"/>
      <c r="F1626" s="2"/>
      <c r="G1626" s="2"/>
      <c r="H1626" s="2"/>
      <c r="I1626" s="70" t="e">
        <f>VLOOKUP(A1626,EMPRESAS!$A$1:$I$245,9,0)</f>
        <v>#N/A</v>
      </c>
      <c r="J1626" s="2"/>
      <c r="K1626" s="71" t="e">
        <f>VLOOKUP(J1626,AUXILIAR_TIPO_ASEGURADORA!$A$2:$B$19,2,0)</f>
        <v>#N/A</v>
      </c>
      <c r="L1626" s="2"/>
      <c r="M1626" s="2"/>
      <c r="N1626" s="2"/>
      <c r="O1626" s="2"/>
      <c r="P1626" s="2"/>
      <c r="Q1626" s="2"/>
    </row>
    <row r="1627" spans="1:17">
      <c r="A1627" s="2"/>
      <c r="B1627" s="30" t="e">
        <f>VLOOKUP(A1627,EMPRESAS!$A$1:$B$245,2,0)</f>
        <v>#N/A</v>
      </c>
      <c r="C1627" s="2" t="e">
        <f>VLOOKUP(A1627,EMPRESAS!$A$1:$C$245,3,0)</f>
        <v>#N/A</v>
      </c>
      <c r="D1627" s="2"/>
      <c r="E1627" s="2"/>
      <c r="F1627" s="2"/>
      <c r="G1627" s="2"/>
      <c r="H1627" s="2"/>
      <c r="I1627" s="70" t="e">
        <f>VLOOKUP(A1627,EMPRESAS!$A$1:$I$245,9,0)</f>
        <v>#N/A</v>
      </c>
      <c r="J1627" s="2"/>
      <c r="K1627" s="71" t="e">
        <f>VLOOKUP(J1627,AUXILIAR_TIPO_ASEGURADORA!$A$2:$B$19,2,0)</f>
        <v>#N/A</v>
      </c>
      <c r="L1627" s="2"/>
      <c r="M1627" s="2"/>
      <c r="N1627" s="2"/>
      <c r="O1627" s="2"/>
      <c r="P1627" s="2"/>
      <c r="Q1627" s="2"/>
    </row>
    <row r="1628" spans="1:17">
      <c r="A1628" s="2"/>
      <c r="B1628" s="30" t="e">
        <f>VLOOKUP(A1628,EMPRESAS!$A$1:$B$245,2,0)</f>
        <v>#N/A</v>
      </c>
      <c r="C1628" s="2" t="e">
        <f>VLOOKUP(A1628,EMPRESAS!$A$1:$C$245,3,0)</f>
        <v>#N/A</v>
      </c>
      <c r="D1628" s="2"/>
      <c r="E1628" s="2"/>
      <c r="F1628" s="2"/>
      <c r="G1628" s="2"/>
      <c r="H1628" s="2"/>
      <c r="I1628" s="70" t="e">
        <f>VLOOKUP(A1628,EMPRESAS!$A$1:$I$245,9,0)</f>
        <v>#N/A</v>
      </c>
      <c r="J1628" s="2"/>
      <c r="K1628" s="71" t="e">
        <f>VLOOKUP(J1628,AUXILIAR_TIPO_ASEGURADORA!$A$2:$B$19,2,0)</f>
        <v>#N/A</v>
      </c>
      <c r="L1628" s="2"/>
      <c r="M1628" s="2"/>
      <c r="N1628" s="2"/>
      <c r="O1628" s="2"/>
      <c r="P1628" s="2"/>
      <c r="Q1628" s="2"/>
    </row>
    <row r="1629" spans="1:17">
      <c r="A1629" s="2"/>
      <c r="B1629" s="30" t="e">
        <f>VLOOKUP(A1629,EMPRESAS!$A$1:$B$245,2,0)</f>
        <v>#N/A</v>
      </c>
      <c r="C1629" s="2" t="e">
        <f>VLOOKUP(A1629,EMPRESAS!$A$1:$C$245,3,0)</f>
        <v>#N/A</v>
      </c>
      <c r="D1629" s="2"/>
      <c r="E1629" s="2"/>
      <c r="F1629" s="2"/>
      <c r="G1629" s="2"/>
      <c r="H1629" s="2"/>
      <c r="I1629" s="70" t="e">
        <f>VLOOKUP(A1629,EMPRESAS!$A$1:$I$245,9,0)</f>
        <v>#N/A</v>
      </c>
      <c r="J1629" s="2"/>
      <c r="K1629" s="71" t="e">
        <f>VLOOKUP(J1629,AUXILIAR_TIPO_ASEGURADORA!$A$2:$B$19,2,0)</f>
        <v>#N/A</v>
      </c>
      <c r="L1629" s="2"/>
      <c r="M1629" s="2"/>
      <c r="N1629" s="2"/>
      <c r="O1629" s="2"/>
      <c r="P1629" s="2"/>
      <c r="Q1629" s="2"/>
    </row>
    <row r="1630" spans="1:17">
      <c r="A1630" s="2"/>
      <c r="B1630" s="30" t="e">
        <f>VLOOKUP(A1630,EMPRESAS!$A$1:$B$245,2,0)</f>
        <v>#N/A</v>
      </c>
      <c r="C1630" s="2" t="e">
        <f>VLOOKUP(A1630,EMPRESAS!$A$1:$C$245,3,0)</f>
        <v>#N/A</v>
      </c>
      <c r="D1630" s="2"/>
      <c r="E1630" s="2"/>
      <c r="F1630" s="2"/>
      <c r="G1630" s="2"/>
      <c r="H1630" s="2"/>
      <c r="I1630" s="70" t="e">
        <f>VLOOKUP(A1630,EMPRESAS!$A$1:$I$245,9,0)</f>
        <v>#N/A</v>
      </c>
      <c r="J1630" s="2"/>
      <c r="K1630" s="71" t="e">
        <f>VLOOKUP(J1630,AUXILIAR_TIPO_ASEGURADORA!$A$2:$B$19,2,0)</f>
        <v>#N/A</v>
      </c>
      <c r="L1630" s="2"/>
      <c r="M1630" s="2"/>
      <c r="N1630" s="2"/>
      <c r="O1630" s="2"/>
      <c r="P1630" s="2"/>
      <c r="Q1630" s="2"/>
    </row>
    <row r="1631" spans="1:17">
      <c r="A1631" s="2"/>
      <c r="B1631" s="30" t="e">
        <f>VLOOKUP(A1631,EMPRESAS!$A$1:$B$245,2,0)</f>
        <v>#N/A</v>
      </c>
      <c r="C1631" s="2" t="e">
        <f>VLOOKUP(A1631,EMPRESAS!$A$1:$C$245,3,0)</f>
        <v>#N/A</v>
      </c>
      <c r="D1631" s="2"/>
      <c r="E1631" s="2"/>
      <c r="F1631" s="2"/>
      <c r="G1631" s="2"/>
      <c r="H1631" s="2"/>
      <c r="I1631" s="70" t="e">
        <f>VLOOKUP(A1631,EMPRESAS!$A$1:$I$245,9,0)</f>
        <v>#N/A</v>
      </c>
      <c r="J1631" s="2"/>
      <c r="K1631" s="71" t="e">
        <f>VLOOKUP(J1631,AUXILIAR_TIPO_ASEGURADORA!$A$2:$B$19,2,0)</f>
        <v>#N/A</v>
      </c>
      <c r="L1631" s="2"/>
      <c r="M1631" s="2"/>
      <c r="N1631" s="2"/>
      <c r="O1631" s="2"/>
      <c r="P1631" s="2"/>
      <c r="Q1631" s="2"/>
    </row>
    <row r="1632" spans="1:17">
      <c r="A1632" s="2"/>
      <c r="B1632" s="30" t="e">
        <f>VLOOKUP(A1632,EMPRESAS!$A$1:$B$245,2,0)</f>
        <v>#N/A</v>
      </c>
      <c r="C1632" s="2" t="e">
        <f>VLOOKUP(A1632,EMPRESAS!$A$1:$C$245,3,0)</f>
        <v>#N/A</v>
      </c>
      <c r="D1632" s="2"/>
      <c r="E1632" s="2"/>
      <c r="F1632" s="2"/>
      <c r="G1632" s="2"/>
      <c r="H1632" s="2"/>
      <c r="I1632" s="70" t="e">
        <f>VLOOKUP(A1632,EMPRESAS!$A$1:$I$245,9,0)</f>
        <v>#N/A</v>
      </c>
      <c r="J1632" s="2"/>
      <c r="K1632" s="71" t="e">
        <f>VLOOKUP(J1632,AUXILIAR_TIPO_ASEGURADORA!$A$2:$B$19,2,0)</f>
        <v>#N/A</v>
      </c>
      <c r="L1632" s="2"/>
      <c r="M1632" s="2"/>
      <c r="N1632" s="2"/>
      <c r="O1632" s="2"/>
      <c r="P1632" s="2"/>
      <c r="Q1632" s="2"/>
    </row>
    <row r="1633" spans="1:17">
      <c r="A1633" s="2"/>
      <c r="B1633" s="30" t="e">
        <f>VLOOKUP(A1633,EMPRESAS!$A$1:$B$245,2,0)</f>
        <v>#N/A</v>
      </c>
      <c r="C1633" s="2" t="e">
        <f>VLOOKUP(A1633,EMPRESAS!$A$1:$C$245,3,0)</f>
        <v>#N/A</v>
      </c>
      <c r="D1633" s="2"/>
      <c r="E1633" s="2"/>
      <c r="F1633" s="2"/>
      <c r="G1633" s="2"/>
      <c r="H1633" s="2"/>
      <c r="I1633" s="70" t="e">
        <f>VLOOKUP(A1633,EMPRESAS!$A$1:$I$245,9,0)</f>
        <v>#N/A</v>
      </c>
      <c r="J1633" s="2"/>
      <c r="K1633" s="71" t="e">
        <f>VLOOKUP(J1633,AUXILIAR_TIPO_ASEGURADORA!$A$2:$B$19,2,0)</f>
        <v>#N/A</v>
      </c>
      <c r="L1633" s="2"/>
      <c r="M1633" s="2"/>
      <c r="N1633" s="2"/>
      <c r="O1633" s="2"/>
      <c r="P1633" s="2"/>
      <c r="Q1633" s="2"/>
    </row>
    <row r="1634" spans="1:17">
      <c r="A1634" s="2"/>
      <c r="B1634" s="30" t="e">
        <f>VLOOKUP(A1634,EMPRESAS!$A$1:$B$245,2,0)</f>
        <v>#N/A</v>
      </c>
      <c r="C1634" s="2" t="e">
        <f>VLOOKUP(A1634,EMPRESAS!$A$1:$C$245,3,0)</f>
        <v>#N/A</v>
      </c>
      <c r="D1634" s="2"/>
      <c r="E1634" s="2"/>
      <c r="F1634" s="2"/>
      <c r="G1634" s="2"/>
      <c r="H1634" s="2"/>
      <c r="I1634" s="70" t="e">
        <f>VLOOKUP(A1634,EMPRESAS!$A$1:$I$245,9,0)</f>
        <v>#N/A</v>
      </c>
      <c r="J1634" s="2"/>
      <c r="K1634" s="71" t="e">
        <f>VLOOKUP(J1634,AUXILIAR_TIPO_ASEGURADORA!$A$2:$B$19,2,0)</f>
        <v>#N/A</v>
      </c>
      <c r="L1634" s="2"/>
      <c r="M1634" s="2"/>
      <c r="N1634" s="2"/>
      <c r="O1634" s="2"/>
      <c r="P1634" s="2"/>
      <c r="Q1634" s="2"/>
    </row>
    <row r="1635" spans="1:17">
      <c r="A1635" s="2"/>
      <c r="B1635" s="30" t="e">
        <f>VLOOKUP(A1635,EMPRESAS!$A$1:$B$245,2,0)</f>
        <v>#N/A</v>
      </c>
      <c r="C1635" s="2" t="e">
        <f>VLOOKUP(A1635,EMPRESAS!$A$1:$C$245,3,0)</f>
        <v>#N/A</v>
      </c>
      <c r="D1635" s="2"/>
      <c r="E1635" s="2"/>
      <c r="F1635" s="2"/>
      <c r="G1635" s="2"/>
      <c r="H1635" s="2"/>
      <c r="I1635" s="70" t="e">
        <f>VLOOKUP(A1635,EMPRESAS!$A$1:$I$245,9,0)</f>
        <v>#N/A</v>
      </c>
      <c r="J1635" s="2"/>
      <c r="K1635" s="71" t="e">
        <f>VLOOKUP(J1635,AUXILIAR_TIPO_ASEGURADORA!$A$2:$B$19,2,0)</f>
        <v>#N/A</v>
      </c>
      <c r="L1635" s="2"/>
      <c r="M1635" s="2"/>
      <c r="N1635" s="2"/>
      <c r="O1635" s="2"/>
      <c r="P1635" s="2"/>
      <c r="Q1635" s="2"/>
    </row>
    <row r="1636" spans="1:17">
      <c r="A1636" s="2"/>
      <c r="B1636" s="30" t="e">
        <f>VLOOKUP(A1636,EMPRESAS!$A$1:$B$245,2,0)</f>
        <v>#N/A</v>
      </c>
      <c r="C1636" s="2" t="e">
        <f>VLOOKUP(A1636,EMPRESAS!$A$1:$C$245,3,0)</f>
        <v>#N/A</v>
      </c>
      <c r="D1636" s="2"/>
      <c r="E1636" s="2"/>
      <c r="F1636" s="2"/>
      <c r="G1636" s="2"/>
      <c r="H1636" s="2"/>
      <c r="I1636" s="70" t="e">
        <f>VLOOKUP(A1636,EMPRESAS!$A$1:$I$245,9,0)</f>
        <v>#N/A</v>
      </c>
      <c r="J1636" s="2"/>
      <c r="K1636" s="71" t="e">
        <f>VLOOKUP(J1636,AUXILIAR_TIPO_ASEGURADORA!$A$2:$B$19,2,0)</f>
        <v>#N/A</v>
      </c>
      <c r="L1636" s="2"/>
      <c r="M1636" s="2"/>
      <c r="N1636" s="2"/>
      <c r="O1636" s="2"/>
      <c r="P1636" s="2"/>
      <c r="Q1636" s="2"/>
    </row>
    <row r="1637" spans="1:17">
      <c r="A1637" s="2"/>
      <c r="B1637" s="30" t="e">
        <f>VLOOKUP(A1637,EMPRESAS!$A$1:$B$245,2,0)</f>
        <v>#N/A</v>
      </c>
      <c r="C1637" s="2" t="e">
        <f>VLOOKUP(A1637,EMPRESAS!$A$1:$C$245,3,0)</f>
        <v>#N/A</v>
      </c>
      <c r="D1637" s="2"/>
      <c r="E1637" s="2"/>
      <c r="F1637" s="2"/>
      <c r="G1637" s="2"/>
      <c r="H1637" s="2"/>
      <c r="I1637" s="70" t="e">
        <f>VLOOKUP(A1637,EMPRESAS!$A$1:$I$245,9,0)</f>
        <v>#N/A</v>
      </c>
      <c r="J1637" s="2"/>
      <c r="K1637" s="71" t="e">
        <f>VLOOKUP(J1637,AUXILIAR_TIPO_ASEGURADORA!$A$2:$B$19,2,0)</f>
        <v>#N/A</v>
      </c>
      <c r="L1637" s="2"/>
      <c r="M1637" s="2"/>
      <c r="N1637" s="2"/>
      <c r="O1637" s="2"/>
      <c r="P1637" s="2"/>
      <c r="Q1637" s="2"/>
    </row>
    <row r="1638" spans="1:17">
      <c r="A1638" s="2"/>
      <c r="B1638" s="30" t="e">
        <f>VLOOKUP(A1638,EMPRESAS!$A$1:$B$245,2,0)</f>
        <v>#N/A</v>
      </c>
      <c r="C1638" s="2" t="e">
        <f>VLOOKUP(A1638,EMPRESAS!$A$1:$C$245,3,0)</f>
        <v>#N/A</v>
      </c>
      <c r="D1638" s="2"/>
      <c r="E1638" s="2"/>
      <c r="F1638" s="2"/>
      <c r="G1638" s="2"/>
      <c r="H1638" s="2"/>
      <c r="I1638" s="70" t="e">
        <f>VLOOKUP(A1638,EMPRESAS!$A$1:$I$245,9,0)</f>
        <v>#N/A</v>
      </c>
      <c r="J1638" s="2"/>
      <c r="K1638" s="71" t="e">
        <f>VLOOKUP(J1638,AUXILIAR_TIPO_ASEGURADORA!$A$2:$B$19,2,0)</f>
        <v>#N/A</v>
      </c>
      <c r="L1638" s="2"/>
      <c r="M1638" s="2"/>
      <c r="N1638" s="2"/>
      <c r="O1638" s="2"/>
      <c r="P1638" s="2"/>
      <c r="Q1638" s="2"/>
    </row>
    <row r="1639" spans="1:17">
      <c r="A1639" s="2"/>
      <c r="B1639" s="30" t="e">
        <f>VLOOKUP(A1639,EMPRESAS!$A$1:$B$245,2,0)</f>
        <v>#N/A</v>
      </c>
      <c r="C1639" s="2" t="e">
        <f>VLOOKUP(A1639,EMPRESAS!$A$1:$C$245,3,0)</f>
        <v>#N/A</v>
      </c>
      <c r="D1639" s="2"/>
      <c r="E1639" s="2"/>
      <c r="F1639" s="2"/>
      <c r="G1639" s="2"/>
      <c r="H1639" s="2"/>
      <c r="I1639" s="70" t="e">
        <f>VLOOKUP(A1639,EMPRESAS!$A$1:$I$245,9,0)</f>
        <v>#N/A</v>
      </c>
      <c r="J1639" s="2"/>
      <c r="K1639" s="71" t="e">
        <f>VLOOKUP(J1639,AUXILIAR_TIPO_ASEGURADORA!$A$2:$B$19,2,0)</f>
        <v>#N/A</v>
      </c>
      <c r="L1639" s="2"/>
      <c r="M1639" s="2"/>
      <c r="N1639" s="2"/>
      <c r="O1639" s="2"/>
      <c r="P1639" s="2"/>
      <c r="Q1639" s="2"/>
    </row>
    <row r="1640" spans="1:17">
      <c r="A1640" s="2"/>
      <c r="B1640" s="30" t="e">
        <f>VLOOKUP(A1640,EMPRESAS!$A$1:$B$245,2,0)</f>
        <v>#N/A</v>
      </c>
      <c r="C1640" s="2" t="e">
        <f>VLOOKUP(A1640,EMPRESAS!$A$1:$C$245,3,0)</f>
        <v>#N/A</v>
      </c>
      <c r="D1640" s="2"/>
      <c r="E1640" s="2"/>
      <c r="F1640" s="2"/>
      <c r="G1640" s="2"/>
      <c r="H1640" s="2"/>
      <c r="I1640" s="70" t="e">
        <f>VLOOKUP(A1640,EMPRESAS!$A$1:$I$245,9,0)</f>
        <v>#N/A</v>
      </c>
      <c r="J1640" s="2"/>
      <c r="K1640" s="71" t="e">
        <f>VLOOKUP(J1640,AUXILIAR_TIPO_ASEGURADORA!$A$2:$B$19,2,0)</f>
        <v>#N/A</v>
      </c>
      <c r="L1640" s="2"/>
      <c r="M1640" s="2"/>
      <c r="N1640" s="2"/>
      <c r="O1640" s="2"/>
      <c r="P1640" s="2"/>
      <c r="Q1640" s="2"/>
    </row>
    <row r="1641" spans="1:17">
      <c r="A1641" s="2"/>
      <c r="B1641" s="30" t="e">
        <f>VLOOKUP(A1641,EMPRESAS!$A$1:$B$245,2,0)</f>
        <v>#N/A</v>
      </c>
      <c r="C1641" s="2" t="e">
        <f>VLOOKUP(A1641,EMPRESAS!$A$1:$C$245,3,0)</f>
        <v>#N/A</v>
      </c>
      <c r="D1641" s="2"/>
      <c r="E1641" s="2"/>
      <c r="F1641" s="2"/>
      <c r="G1641" s="2"/>
      <c r="H1641" s="2"/>
      <c r="I1641" s="70" t="e">
        <f>VLOOKUP(A1641,EMPRESAS!$A$1:$I$245,9,0)</f>
        <v>#N/A</v>
      </c>
      <c r="J1641" s="2"/>
      <c r="K1641" s="71" t="e">
        <f>VLOOKUP(J1641,AUXILIAR_TIPO_ASEGURADORA!$A$2:$B$19,2,0)</f>
        <v>#N/A</v>
      </c>
      <c r="L1641" s="2"/>
      <c r="M1641" s="2"/>
      <c r="N1641" s="2"/>
      <c r="O1641" s="2"/>
      <c r="P1641" s="2"/>
      <c r="Q1641" s="2"/>
    </row>
    <row r="1642" spans="1:17">
      <c r="A1642" s="2"/>
      <c r="B1642" s="30" t="e">
        <f>VLOOKUP(A1642,EMPRESAS!$A$1:$B$245,2,0)</f>
        <v>#N/A</v>
      </c>
      <c r="C1642" s="2" t="e">
        <f>VLOOKUP(A1642,EMPRESAS!$A$1:$C$245,3,0)</f>
        <v>#N/A</v>
      </c>
      <c r="D1642" s="2"/>
      <c r="E1642" s="2"/>
      <c r="F1642" s="2"/>
      <c r="G1642" s="2"/>
      <c r="H1642" s="2"/>
      <c r="I1642" s="70" t="e">
        <f>VLOOKUP(A1642,EMPRESAS!$A$1:$I$245,9,0)</f>
        <v>#N/A</v>
      </c>
      <c r="J1642" s="2"/>
      <c r="K1642" s="71" t="e">
        <f>VLOOKUP(J1642,AUXILIAR_TIPO_ASEGURADORA!$A$2:$B$19,2,0)</f>
        <v>#N/A</v>
      </c>
      <c r="L1642" s="2"/>
      <c r="M1642" s="2"/>
      <c r="N1642" s="2"/>
      <c r="O1642" s="2"/>
      <c r="P1642" s="2"/>
      <c r="Q1642" s="2"/>
    </row>
    <row r="1643" spans="1:17">
      <c r="A1643" s="2"/>
      <c r="B1643" s="30" t="e">
        <f>VLOOKUP(A1643,EMPRESAS!$A$1:$B$245,2,0)</f>
        <v>#N/A</v>
      </c>
      <c r="C1643" s="2" t="e">
        <f>VLOOKUP(A1643,EMPRESAS!$A$1:$C$245,3,0)</f>
        <v>#N/A</v>
      </c>
      <c r="D1643" s="2"/>
      <c r="E1643" s="2"/>
      <c r="F1643" s="2"/>
      <c r="G1643" s="2"/>
      <c r="H1643" s="2"/>
      <c r="I1643" s="70" t="e">
        <f>VLOOKUP(A1643,EMPRESAS!$A$1:$I$245,9,0)</f>
        <v>#N/A</v>
      </c>
      <c r="J1643" s="2"/>
      <c r="K1643" s="71" t="e">
        <f>VLOOKUP(J1643,AUXILIAR_TIPO_ASEGURADORA!$A$2:$B$19,2,0)</f>
        <v>#N/A</v>
      </c>
      <c r="L1643" s="2"/>
      <c r="M1643" s="2"/>
      <c r="N1643" s="2"/>
      <c r="O1643" s="2"/>
      <c r="P1643" s="2"/>
      <c r="Q1643" s="2"/>
    </row>
    <row r="1644" spans="1:17">
      <c r="A1644" s="2"/>
      <c r="B1644" s="30" t="e">
        <f>VLOOKUP(A1644,EMPRESAS!$A$1:$B$245,2,0)</f>
        <v>#N/A</v>
      </c>
      <c r="C1644" s="2" t="e">
        <f>VLOOKUP(A1644,EMPRESAS!$A$1:$C$245,3,0)</f>
        <v>#N/A</v>
      </c>
      <c r="D1644" s="2"/>
      <c r="E1644" s="2"/>
      <c r="F1644" s="2"/>
      <c r="G1644" s="2"/>
      <c r="H1644" s="2"/>
      <c r="I1644" s="70" t="e">
        <f>VLOOKUP(A1644,EMPRESAS!$A$1:$I$245,9,0)</f>
        <v>#N/A</v>
      </c>
      <c r="J1644" s="2"/>
      <c r="K1644" s="71" t="e">
        <f>VLOOKUP(J1644,AUXILIAR_TIPO_ASEGURADORA!$A$2:$B$19,2,0)</f>
        <v>#N/A</v>
      </c>
      <c r="L1644" s="2"/>
      <c r="M1644" s="2"/>
      <c r="N1644" s="2"/>
      <c r="O1644" s="2"/>
      <c r="P1644" s="2"/>
      <c r="Q1644" s="2"/>
    </row>
    <row r="1645" spans="1:17">
      <c r="A1645" s="2"/>
      <c r="B1645" s="30" t="e">
        <f>VLOOKUP(A1645,EMPRESAS!$A$1:$B$245,2,0)</f>
        <v>#N/A</v>
      </c>
      <c r="C1645" s="2" t="e">
        <f>VLOOKUP(A1645,EMPRESAS!$A$1:$C$245,3,0)</f>
        <v>#N/A</v>
      </c>
      <c r="D1645" s="2"/>
      <c r="E1645" s="2"/>
      <c r="F1645" s="2"/>
      <c r="G1645" s="2"/>
      <c r="H1645" s="2"/>
      <c r="I1645" s="70" t="e">
        <f>VLOOKUP(A1645,EMPRESAS!$A$1:$I$245,9,0)</f>
        <v>#N/A</v>
      </c>
      <c r="J1645" s="2"/>
      <c r="K1645" s="71" t="e">
        <f>VLOOKUP(J1645,AUXILIAR_TIPO_ASEGURADORA!$A$2:$B$19,2,0)</f>
        <v>#N/A</v>
      </c>
      <c r="L1645" s="2"/>
      <c r="M1645" s="2"/>
      <c r="N1645" s="2"/>
      <c r="O1645" s="2"/>
      <c r="P1645" s="2"/>
      <c r="Q1645" s="2"/>
    </row>
    <row r="1646" spans="1:17">
      <c r="A1646" s="2"/>
      <c r="B1646" s="30" t="e">
        <f>VLOOKUP(A1646,EMPRESAS!$A$1:$B$245,2,0)</f>
        <v>#N/A</v>
      </c>
      <c r="C1646" s="2" t="e">
        <f>VLOOKUP(A1646,EMPRESAS!$A$1:$C$245,3,0)</f>
        <v>#N/A</v>
      </c>
      <c r="D1646" s="2"/>
      <c r="E1646" s="2"/>
      <c r="F1646" s="2"/>
      <c r="G1646" s="2"/>
      <c r="H1646" s="2"/>
      <c r="I1646" s="70" t="e">
        <f>VLOOKUP(A1646,EMPRESAS!$A$1:$I$245,9,0)</f>
        <v>#N/A</v>
      </c>
      <c r="J1646" s="2"/>
      <c r="K1646" s="71" t="e">
        <f>VLOOKUP(J1646,AUXILIAR_TIPO_ASEGURADORA!$A$2:$B$19,2,0)</f>
        <v>#N/A</v>
      </c>
      <c r="L1646" s="2"/>
      <c r="M1646" s="2"/>
      <c r="N1646" s="2"/>
      <c r="O1646" s="2"/>
      <c r="P1646" s="2"/>
      <c r="Q1646" s="2"/>
    </row>
    <row r="1647" spans="1:17">
      <c r="A1647" s="2"/>
      <c r="B1647" s="30" t="e">
        <f>VLOOKUP(A1647,EMPRESAS!$A$1:$B$245,2,0)</f>
        <v>#N/A</v>
      </c>
      <c r="C1647" s="2" t="e">
        <f>VLOOKUP(A1647,EMPRESAS!$A$1:$C$245,3,0)</f>
        <v>#N/A</v>
      </c>
      <c r="D1647" s="2"/>
      <c r="E1647" s="2"/>
      <c r="F1647" s="2"/>
      <c r="G1647" s="2"/>
      <c r="H1647" s="2"/>
      <c r="I1647" s="70" t="e">
        <f>VLOOKUP(A1647,EMPRESAS!$A$1:$I$245,9,0)</f>
        <v>#N/A</v>
      </c>
      <c r="J1647" s="2"/>
      <c r="K1647" s="71" t="e">
        <f>VLOOKUP(J1647,AUXILIAR_TIPO_ASEGURADORA!$A$2:$B$19,2,0)</f>
        <v>#N/A</v>
      </c>
      <c r="L1647" s="2"/>
      <c r="M1647" s="2"/>
      <c r="N1647" s="2"/>
      <c r="O1647" s="2"/>
      <c r="P1647" s="2"/>
      <c r="Q1647" s="2"/>
    </row>
    <row r="1648" spans="1:17">
      <c r="A1648" s="2"/>
      <c r="B1648" s="30" t="e">
        <f>VLOOKUP(A1648,EMPRESAS!$A$1:$B$245,2,0)</f>
        <v>#N/A</v>
      </c>
      <c r="C1648" s="2" t="e">
        <f>VLOOKUP(A1648,EMPRESAS!$A$1:$C$245,3,0)</f>
        <v>#N/A</v>
      </c>
      <c r="D1648" s="2"/>
      <c r="E1648" s="2"/>
      <c r="F1648" s="2"/>
      <c r="G1648" s="2"/>
      <c r="H1648" s="2"/>
      <c r="I1648" s="70" t="e">
        <f>VLOOKUP(A1648,EMPRESAS!$A$1:$I$245,9,0)</f>
        <v>#N/A</v>
      </c>
      <c r="J1648" s="2"/>
      <c r="K1648" s="71" t="e">
        <f>VLOOKUP(J1648,AUXILIAR_TIPO_ASEGURADORA!$A$2:$B$19,2,0)</f>
        <v>#N/A</v>
      </c>
      <c r="L1648" s="2"/>
      <c r="M1648" s="2"/>
      <c r="N1648" s="2"/>
      <c r="O1648" s="2"/>
      <c r="P1648" s="2"/>
      <c r="Q1648" s="2"/>
    </row>
    <row r="1649" spans="1:17">
      <c r="A1649" s="2"/>
      <c r="B1649" s="30" t="e">
        <f>VLOOKUP(A1649,EMPRESAS!$A$1:$B$245,2,0)</f>
        <v>#N/A</v>
      </c>
      <c r="C1649" s="2" t="e">
        <f>VLOOKUP(A1649,EMPRESAS!$A$1:$C$245,3,0)</f>
        <v>#N/A</v>
      </c>
      <c r="D1649" s="2"/>
      <c r="E1649" s="2"/>
      <c r="F1649" s="2"/>
      <c r="G1649" s="2"/>
      <c r="H1649" s="2"/>
      <c r="I1649" s="70" t="e">
        <f>VLOOKUP(A1649,EMPRESAS!$A$1:$I$245,9,0)</f>
        <v>#N/A</v>
      </c>
      <c r="J1649" s="2"/>
      <c r="K1649" s="71" t="e">
        <f>VLOOKUP(J1649,AUXILIAR_TIPO_ASEGURADORA!$A$2:$B$19,2,0)</f>
        <v>#N/A</v>
      </c>
      <c r="L1649" s="2"/>
      <c r="M1649" s="2"/>
      <c r="N1649" s="2"/>
      <c r="O1649" s="2"/>
      <c r="P1649" s="2"/>
      <c r="Q1649" s="2"/>
    </row>
    <row r="1650" spans="1:17">
      <c r="A1650" s="2"/>
      <c r="B1650" s="30" t="e">
        <f>VLOOKUP(A1650,EMPRESAS!$A$1:$B$245,2,0)</f>
        <v>#N/A</v>
      </c>
      <c r="C1650" s="2" t="e">
        <f>VLOOKUP(A1650,EMPRESAS!$A$1:$C$245,3,0)</f>
        <v>#N/A</v>
      </c>
      <c r="D1650" s="2"/>
      <c r="E1650" s="2"/>
      <c r="F1650" s="2"/>
      <c r="G1650" s="2"/>
      <c r="H1650" s="2"/>
      <c r="I1650" s="70" t="e">
        <f>VLOOKUP(A1650,EMPRESAS!$A$1:$I$245,9,0)</f>
        <v>#N/A</v>
      </c>
      <c r="J1650" s="2"/>
      <c r="K1650" s="71" t="e">
        <f>VLOOKUP(J1650,AUXILIAR_TIPO_ASEGURADORA!$A$2:$B$19,2,0)</f>
        <v>#N/A</v>
      </c>
      <c r="L1650" s="2"/>
      <c r="M1650" s="2"/>
      <c r="N1650" s="2"/>
      <c r="O1650" s="2"/>
      <c r="P1650" s="2"/>
      <c r="Q1650" s="2"/>
    </row>
    <row r="1651" spans="1:17">
      <c r="A1651" s="2"/>
      <c r="B1651" s="30" t="e">
        <f>VLOOKUP(A1651,EMPRESAS!$A$1:$B$245,2,0)</f>
        <v>#N/A</v>
      </c>
      <c r="C1651" s="2" t="e">
        <f>VLOOKUP(A1651,EMPRESAS!$A$1:$C$245,3,0)</f>
        <v>#N/A</v>
      </c>
      <c r="D1651" s="2"/>
      <c r="E1651" s="2"/>
      <c r="F1651" s="2"/>
      <c r="G1651" s="2"/>
      <c r="H1651" s="2"/>
      <c r="I1651" s="70" t="e">
        <f>VLOOKUP(A1651,EMPRESAS!$A$1:$I$245,9,0)</f>
        <v>#N/A</v>
      </c>
      <c r="J1651" s="2"/>
      <c r="K1651" s="71" t="e">
        <f>VLOOKUP(J1651,AUXILIAR_TIPO_ASEGURADORA!$A$2:$B$19,2,0)</f>
        <v>#N/A</v>
      </c>
      <c r="L1651" s="2"/>
      <c r="M1651" s="2"/>
      <c r="N1651" s="2"/>
      <c r="O1651" s="2"/>
      <c r="P1651" s="2"/>
      <c r="Q1651" s="2"/>
    </row>
    <row r="1652" spans="1:17">
      <c r="A1652" s="2"/>
      <c r="B1652" s="30" t="e">
        <f>VLOOKUP(A1652,EMPRESAS!$A$1:$B$245,2,0)</f>
        <v>#N/A</v>
      </c>
      <c r="C1652" s="2" t="e">
        <f>VLOOKUP(A1652,EMPRESAS!$A$1:$C$245,3,0)</f>
        <v>#N/A</v>
      </c>
      <c r="D1652" s="2"/>
      <c r="E1652" s="2"/>
      <c r="F1652" s="2"/>
      <c r="G1652" s="2"/>
      <c r="H1652" s="2"/>
      <c r="I1652" s="70" t="e">
        <f>VLOOKUP(A1652,EMPRESAS!$A$1:$I$245,9,0)</f>
        <v>#N/A</v>
      </c>
      <c r="J1652" s="2"/>
      <c r="K1652" s="71" t="e">
        <f>VLOOKUP(J1652,AUXILIAR_TIPO_ASEGURADORA!$A$2:$B$19,2,0)</f>
        <v>#N/A</v>
      </c>
      <c r="L1652" s="2"/>
      <c r="M1652" s="2"/>
      <c r="N1652" s="2"/>
      <c r="O1652" s="2"/>
      <c r="P1652" s="2"/>
      <c r="Q1652" s="2"/>
    </row>
    <row r="1653" spans="1:17">
      <c r="A1653" s="2"/>
      <c r="B1653" s="30" t="e">
        <f>VLOOKUP(A1653,EMPRESAS!$A$1:$B$245,2,0)</f>
        <v>#N/A</v>
      </c>
      <c r="C1653" s="2" t="e">
        <f>VLOOKUP(A1653,EMPRESAS!$A$1:$C$245,3,0)</f>
        <v>#N/A</v>
      </c>
      <c r="D1653" s="2"/>
      <c r="E1653" s="2"/>
      <c r="F1653" s="2"/>
      <c r="G1653" s="2"/>
      <c r="H1653" s="2"/>
      <c r="I1653" s="70" t="e">
        <f>VLOOKUP(A1653,EMPRESAS!$A$1:$I$245,9,0)</f>
        <v>#N/A</v>
      </c>
      <c r="J1653" s="2"/>
      <c r="K1653" s="71" t="e">
        <f>VLOOKUP(J1653,AUXILIAR_TIPO_ASEGURADORA!$A$2:$B$19,2,0)</f>
        <v>#N/A</v>
      </c>
      <c r="L1653" s="2"/>
      <c r="M1653" s="2"/>
      <c r="N1653" s="2"/>
      <c r="O1653" s="2"/>
      <c r="P1653" s="2"/>
      <c r="Q1653" s="2"/>
    </row>
    <row r="1654" spans="1:17">
      <c r="A1654" s="2"/>
      <c r="B1654" s="30" t="e">
        <f>VLOOKUP(A1654,EMPRESAS!$A$1:$B$245,2,0)</f>
        <v>#N/A</v>
      </c>
      <c r="C1654" s="2" t="e">
        <f>VLOOKUP(A1654,EMPRESAS!$A$1:$C$245,3,0)</f>
        <v>#N/A</v>
      </c>
      <c r="D1654" s="2"/>
      <c r="E1654" s="2"/>
      <c r="F1654" s="2"/>
      <c r="G1654" s="2"/>
      <c r="H1654" s="2"/>
      <c r="I1654" s="70" t="e">
        <f>VLOOKUP(A1654,EMPRESAS!$A$1:$I$245,9,0)</f>
        <v>#N/A</v>
      </c>
      <c r="J1654" s="2"/>
      <c r="K1654" s="71" t="e">
        <f>VLOOKUP(J1654,AUXILIAR_TIPO_ASEGURADORA!$A$2:$B$19,2,0)</f>
        <v>#N/A</v>
      </c>
      <c r="L1654" s="2"/>
      <c r="M1654" s="2"/>
      <c r="N1654" s="2"/>
      <c r="O1654" s="2"/>
      <c r="P1654" s="2"/>
      <c r="Q1654" s="2"/>
    </row>
    <row r="1655" spans="1:17">
      <c r="A1655" s="2"/>
      <c r="B1655" s="30" t="e">
        <f>VLOOKUP(A1655,EMPRESAS!$A$1:$B$245,2,0)</f>
        <v>#N/A</v>
      </c>
      <c r="C1655" s="2" t="e">
        <f>VLOOKUP(A1655,EMPRESAS!$A$1:$C$245,3,0)</f>
        <v>#N/A</v>
      </c>
      <c r="D1655" s="2"/>
      <c r="E1655" s="2"/>
      <c r="F1655" s="2"/>
      <c r="G1655" s="2"/>
      <c r="H1655" s="2"/>
      <c r="I1655" s="70" t="e">
        <f>VLOOKUP(A1655,EMPRESAS!$A$1:$I$245,9,0)</f>
        <v>#N/A</v>
      </c>
      <c r="J1655" s="2"/>
      <c r="K1655" s="71" t="e">
        <f>VLOOKUP(J1655,AUXILIAR_TIPO_ASEGURADORA!$A$2:$B$19,2,0)</f>
        <v>#N/A</v>
      </c>
      <c r="L1655" s="2"/>
      <c r="M1655" s="2"/>
      <c r="N1655" s="2"/>
      <c r="O1655" s="2"/>
      <c r="P1655" s="2"/>
      <c r="Q1655" s="2"/>
    </row>
    <row r="1656" spans="1:17">
      <c r="A1656" s="2"/>
      <c r="B1656" s="30" t="e">
        <f>VLOOKUP(A1656,EMPRESAS!$A$1:$B$245,2,0)</f>
        <v>#N/A</v>
      </c>
      <c r="C1656" s="2" t="e">
        <f>VLOOKUP(A1656,EMPRESAS!$A$1:$C$245,3,0)</f>
        <v>#N/A</v>
      </c>
      <c r="D1656" s="2"/>
      <c r="E1656" s="2"/>
      <c r="F1656" s="2"/>
      <c r="G1656" s="2"/>
      <c r="H1656" s="2"/>
      <c r="I1656" s="70" t="e">
        <f>VLOOKUP(A1656,EMPRESAS!$A$1:$I$245,9,0)</f>
        <v>#N/A</v>
      </c>
      <c r="J1656" s="2"/>
      <c r="K1656" s="71" t="e">
        <f>VLOOKUP(J1656,AUXILIAR_TIPO_ASEGURADORA!$A$2:$B$19,2,0)</f>
        <v>#N/A</v>
      </c>
      <c r="L1656" s="2"/>
      <c r="M1656" s="2"/>
      <c r="N1656" s="2"/>
      <c r="O1656" s="2"/>
      <c r="P1656" s="2"/>
      <c r="Q1656" s="2"/>
    </row>
    <row r="1657" spans="1:17">
      <c r="A1657" s="2"/>
      <c r="B1657" s="30" t="e">
        <f>VLOOKUP(A1657,EMPRESAS!$A$1:$B$245,2,0)</f>
        <v>#N/A</v>
      </c>
      <c r="C1657" s="2" t="e">
        <f>VLOOKUP(A1657,EMPRESAS!$A$1:$C$245,3,0)</f>
        <v>#N/A</v>
      </c>
      <c r="D1657" s="2"/>
      <c r="E1657" s="2"/>
      <c r="F1657" s="2"/>
      <c r="G1657" s="2"/>
      <c r="H1657" s="2"/>
      <c r="I1657" s="70" t="e">
        <f>VLOOKUP(A1657,EMPRESAS!$A$1:$I$245,9,0)</f>
        <v>#N/A</v>
      </c>
      <c r="J1657" s="2"/>
      <c r="K1657" s="71" t="e">
        <f>VLOOKUP(J1657,AUXILIAR_TIPO_ASEGURADORA!$A$2:$B$19,2,0)</f>
        <v>#N/A</v>
      </c>
      <c r="L1657" s="2"/>
      <c r="M1657" s="2"/>
      <c r="N1657" s="2"/>
      <c r="O1657" s="2"/>
      <c r="P1657" s="2"/>
      <c r="Q1657" s="2"/>
    </row>
    <row r="1658" spans="1:17">
      <c r="A1658" s="2"/>
      <c r="B1658" s="30" t="e">
        <f>VLOOKUP(A1658,EMPRESAS!$A$1:$B$245,2,0)</f>
        <v>#N/A</v>
      </c>
      <c r="C1658" s="2" t="e">
        <f>VLOOKUP(A1658,EMPRESAS!$A$1:$C$245,3,0)</f>
        <v>#N/A</v>
      </c>
      <c r="D1658" s="2"/>
      <c r="E1658" s="2"/>
      <c r="F1658" s="2"/>
      <c r="G1658" s="2"/>
      <c r="H1658" s="2"/>
      <c r="I1658" s="70" t="e">
        <f>VLOOKUP(A1658,EMPRESAS!$A$1:$I$245,9,0)</f>
        <v>#N/A</v>
      </c>
      <c r="J1658" s="2"/>
      <c r="K1658" s="71" t="e">
        <f>VLOOKUP(J1658,AUXILIAR_TIPO_ASEGURADORA!$A$2:$B$19,2,0)</f>
        <v>#N/A</v>
      </c>
      <c r="L1658" s="2"/>
      <c r="M1658" s="2"/>
      <c r="N1658" s="2"/>
      <c r="O1658" s="2"/>
      <c r="P1658" s="2"/>
      <c r="Q1658" s="2"/>
    </row>
    <row r="1659" spans="1:17">
      <c r="A1659" s="2"/>
      <c r="B1659" s="30" t="e">
        <f>VLOOKUP(A1659,EMPRESAS!$A$1:$B$245,2,0)</f>
        <v>#N/A</v>
      </c>
      <c r="C1659" s="2" t="e">
        <f>VLOOKUP(A1659,EMPRESAS!$A$1:$C$245,3,0)</f>
        <v>#N/A</v>
      </c>
      <c r="D1659" s="2"/>
      <c r="E1659" s="2"/>
      <c r="F1659" s="2"/>
      <c r="G1659" s="2"/>
      <c r="H1659" s="2"/>
      <c r="I1659" s="70" t="e">
        <f>VLOOKUP(A1659,EMPRESAS!$A$1:$I$245,9,0)</f>
        <v>#N/A</v>
      </c>
      <c r="J1659" s="2"/>
      <c r="K1659" s="71" t="e">
        <f>VLOOKUP(J1659,AUXILIAR_TIPO_ASEGURADORA!$A$2:$B$19,2,0)</f>
        <v>#N/A</v>
      </c>
      <c r="L1659" s="2"/>
      <c r="M1659" s="2"/>
      <c r="N1659" s="2"/>
      <c r="O1659" s="2"/>
      <c r="P1659" s="2"/>
      <c r="Q1659" s="2"/>
    </row>
    <row r="1660" spans="1:17">
      <c r="A1660" s="2"/>
      <c r="B1660" s="30" t="e">
        <f>VLOOKUP(A1660,EMPRESAS!$A$1:$B$245,2,0)</f>
        <v>#N/A</v>
      </c>
      <c r="C1660" s="2" t="e">
        <f>VLOOKUP(A1660,EMPRESAS!$A$1:$C$245,3,0)</f>
        <v>#N/A</v>
      </c>
      <c r="D1660" s="2"/>
      <c r="E1660" s="2"/>
      <c r="F1660" s="2"/>
      <c r="G1660" s="2"/>
      <c r="H1660" s="2"/>
      <c r="I1660" s="70" t="e">
        <f>VLOOKUP(A1660,EMPRESAS!$A$1:$I$245,9,0)</f>
        <v>#N/A</v>
      </c>
      <c r="J1660" s="2"/>
      <c r="K1660" s="71" t="e">
        <f>VLOOKUP(J1660,AUXILIAR_TIPO_ASEGURADORA!$A$2:$B$19,2,0)</f>
        <v>#N/A</v>
      </c>
      <c r="L1660" s="2"/>
      <c r="M1660" s="2"/>
      <c r="N1660" s="2"/>
      <c r="O1660" s="2"/>
      <c r="P1660" s="2"/>
      <c r="Q1660" s="2"/>
    </row>
    <row r="1661" spans="1:17">
      <c r="A1661" s="2"/>
      <c r="B1661" s="30" t="e">
        <f>VLOOKUP(A1661,EMPRESAS!$A$1:$B$245,2,0)</f>
        <v>#N/A</v>
      </c>
      <c r="C1661" s="2" t="e">
        <f>VLOOKUP(A1661,EMPRESAS!$A$1:$C$245,3,0)</f>
        <v>#N/A</v>
      </c>
      <c r="D1661" s="2"/>
      <c r="E1661" s="2"/>
      <c r="F1661" s="2"/>
      <c r="G1661" s="2"/>
      <c r="H1661" s="2"/>
      <c r="I1661" s="70" t="e">
        <f>VLOOKUP(A1661,EMPRESAS!$A$1:$I$245,9,0)</f>
        <v>#N/A</v>
      </c>
      <c r="J1661" s="2"/>
      <c r="K1661" s="71" t="e">
        <f>VLOOKUP(J1661,AUXILIAR_TIPO_ASEGURADORA!$A$2:$B$19,2,0)</f>
        <v>#N/A</v>
      </c>
      <c r="L1661" s="2"/>
      <c r="M1661" s="2"/>
      <c r="N1661" s="2"/>
      <c r="O1661" s="2"/>
      <c r="P1661" s="2"/>
      <c r="Q1661" s="2"/>
    </row>
    <row r="1662" spans="1:17">
      <c r="A1662" s="2"/>
      <c r="B1662" s="30" t="e">
        <f>VLOOKUP(A1662,EMPRESAS!$A$1:$B$245,2,0)</f>
        <v>#N/A</v>
      </c>
      <c r="C1662" s="2" t="e">
        <f>VLOOKUP(A1662,EMPRESAS!$A$1:$C$245,3,0)</f>
        <v>#N/A</v>
      </c>
      <c r="D1662" s="2"/>
      <c r="E1662" s="2"/>
      <c r="F1662" s="2"/>
      <c r="G1662" s="2"/>
      <c r="H1662" s="2"/>
      <c r="I1662" s="70" t="e">
        <f>VLOOKUP(A1662,EMPRESAS!$A$1:$I$245,9,0)</f>
        <v>#N/A</v>
      </c>
      <c r="J1662" s="2"/>
      <c r="K1662" s="71" t="e">
        <f>VLOOKUP(J1662,AUXILIAR_TIPO_ASEGURADORA!$A$2:$B$19,2,0)</f>
        <v>#N/A</v>
      </c>
      <c r="L1662" s="2"/>
      <c r="M1662" s="2"/>
      <c r="N1662" s="2"/>
      <c r="O1662" s="2"/>
      <c r="P1662" s="2"/>
      <c r="Q1662" s="2"/>
    </row>
    <row r="1663" spans="1:17">
      <c r="A1663" s="2"/>
      <c r="B1663" s="30" t="e">
        <f>VLOOKUP(A1663,EMPRESAS!$A$1:$B$245,2,0)</f>
        <v>#N/A</v>
      </c>
      <c r="C1663" s="2" t="e">
        <f>VLOOKUP(A1663,EMPRESAS!$A$1:$C$245,3,0)</f>
        <v>#N/A</v>
      </c>
      <c r="D1663" s="2"/>
      <c r="E1663" s="2"/>
      <c r="F1663" s="2"/>
      <c r="G1663" s="2"/>
      <c r="H1663" s="2"/>
      <c r="I1663" s="70" t="e">
        <f>VLOOKUP(A1663,EMPRESAS!$A$1:$I$245,9,0)</f>
        <v>#N/A</v>
      </c>
      <c r="J1663" s="2"/>
      <c r="K1663" s="71" t="e">
        <f>VLOOKUP(J1663,AUXILIAR_TIPO_ASEGURADORA!$A$2:$B$19,2,0)</f>
        <v>#N/A</v>
      </c>
      <c r="L1663" s="2"/>
      <c r="M1663" s="2"/>
      <c r="N1663" s="2"/>
      <c r="O1663" s="2"/>
      <c r="P1663" s="2"/>
      <c r="Q1663" s="2"/>
    </row>
    <row r="1664" spans="1:17">
      <c r="A1664" s="2"/>
      <c r="B1664" s="30" t="e">
        <f>VLOOKUP(A1664,EMPRESAS!$A$1:$B$245,2,0)</f>
        <v>#N/A</v>
      </c>
      <c r="C1664" s="2" t="e">
        <f>VLOOKUP(A1664,EMPRESAS!$A$1:$C$245,3,0)</f>
        <v>#N/A</v>
      </c>
      <c r="D1664" s="2"/>
      <c r="E1664" s="2"/>
      <c r="F1664" s="2"/>
      <c r="G1664" s="2"/>
      <c r="H1664" s="2"/>
      <c r="I1664" s="70" t="e">
        <f>VLOOKUP(A1664,EMPRESAS!$A$1:$I$245,9,0)</f>
        <v>#N/A</v>
      </c>
      <c r="J1664" s="2"/>
      <c r="K1664" s="71" t="e">
        <f>VLOOKUP(J1664,AUXILIAR_TIPO_ASEGURADORA!$A$2:$B$19,2,0)</f>
        <v>#N/A</v>
      </c>
      <c r="L1664" s="2"/>
      <c r="M1664" s="2"/>
      <c r="N1664" s="2"/>
      <c r="O1664" s="2"/>
      <c r="P1664" s="2"/>
      <c r="Q1664" s="2"/>
    </row>
    <row r="1665" spans="1:17">
      <c r="A1665" s="2"/>
      <c r="B1665" s="30" t="e">
        <f>VLOOKUP(A1665,EMPRESAS!$A$1:$B$245,2,0)</f>
        <v>#N/A</v>
      </c>
      <c r="C1665" s="2" t="e">
        <f>VLOOKUP(A1665,EMPRESAS!$A$1:$C$245,3,0)</f>
        <v>#N/A</v>
      </c>
      <c r="D1665" s="2"/>
      <c r="E1665" s="2"/>
      <c r="F1665" s="2"/>
      <c r="G1665" s="2"/>
      <c r="H1665" s="2"/>
      <c r="I1665" s="70" t="e">
        <f>VLOOKUP(A1665,EMPRESAS!$A$1:$I$245,9,0)</f>
        <v>#N/A</v>
      </c>
      <c r="J1665" s="2"/>
      <c r="K1665" s="71" t="e">
        <f>VLOOKUP(J1665,AUXILIAR_TIPO_ASEGURADORA!$A$2:$B$19,2,0)</f>
        <v>#N/A</v>
      </c>
      <c r="L1665" s="2"/>
      <c r="M1665" s="2"/>
      <c r="N1665" s="2"/>
      <c r="O1665" s="2"/>
      <c r="P1665" s="2"/>
      <c r="Q1665" s="2"/>
    </row>
    <row r="1666" spans="1:17">
      <c r="A1666" s="2"/>
      <c r="B1666" s="30" t="e">
        <f>VLOOKUP(A1666,EMPRESAS!$A$1:$B$245,2,0)</f>
        <v>#N/A</v>
      </c>
      <c r="C1666" s="2" t="e">
        <f>VLOOKUP(A1666,EMPRESAS!$A$1:$C$245,3,0)</f>
        <v>#N/A</v>
      </c>
      <c r="D1666" s="2"/>
      <c r="E1666" s="2"/>
      <c r="F1666" s="2"/>
      <c r="G1666" s="2"/>
      <c r="H1666" s="2"/>
      <c r="I1666" s="70" t="e">
        <f>VLOOKUP(A1666,EMPRESAS!$A$1:$I$245,9,0)</f>
        <v>#N/A</v>
      </c>
      <c r="J1666" s="2"/>
      <c r="K1666" s="71" t="e">
        <f>VLOOKUP(J1666,AUXILIAR_TIPO_ASEGURADORA!$A$2:$B$19,2,0)</f>
        <v>#N/A</v>
      </c>
      <c r="L1666" s="2"/>
      <c r="M1666" s="2"/>
      <c r="N1666" s="2"/>
      <c r="O1666" s="2"/>
      <c r="P1666" s="2"/>
      <c r="Q1666" s="2"/>
    </row>
    <row r="1667" spans="1:17">
      <c r="A1667" s="2"/>
      <c r="B1667" s="30" t="e">
        <f>VLOOKUP(A1667,EMPRESAS!$A$1:$B$245,2,0)</f>
        <v>#N/A</v>
      </c>
      <c r="C1667" s="2" t="e">
        <f>VLOOKUP(A1667,EMPRESAS!$A$1:$C$245,3,0)</f>
        <v>#N/A</v>
      </c>
      <c r="D1667" s="2"/>
      <c r="E1667" s="2"/>
      <c r="F1667" s="2"/>
      <c r="G1667" s="2"/>
      <c r="H1667" s="2"/>
      <c r="I1667" s="70" t="e">
        <f>VLOOKUP(A1667,EMPRESAS!$A$1:$I$245,9,0)</f>
        <v>#N/A</v>
      </c>
      <c r="J1667" s="2"/>
      <c r="K1667" s="71" t="e">
        <f>VLOOKUP(J1667,AUXILIAR_TIPO_ASEGURADORA!$A$2:$B$19,2,0)</f>
        <v>#N/A</v>
      </c>
      <c r="L1667" s="2"/>
      <c r="M1667" s="2"/>
      <c r="N1667" s="2"/>
      <c r="O1667" s="2"/>
      <c r="P1667" s="2"/>
      <c r="Q1667" s="2"/>
    </row>
    <row r="1668" spans="1:17">
      <c r="A1668" s="2"/>
      <c r="B1668" s="30" t="e">
        <f>VLOOKUP(A1668,EMPRESAS!$A$1:$B$245,2,0)</f>
        <v>#N/A</v>
      </c>
      <c r="C1668" s="2" t="e">
        <f>VLOOKUP(A1668,EMPRESAS!$A$1:$C$245,3,0)</f>
        <v>#N/A</v>
      </c>
      <c r="D1668" s="2"/>
      <c r="E1668" s="2"/>
      <c r="F1668" s="2"/>
      <c r="G1668" s="2"/>
      <c r="H1668" s="2"/>
      <c r="I1668" s="70" t="e">
        <f>VLOOKUP(A1668,EMPRESAS!$A$1:$I$245,9,0)</f>
        <v>#N/A</v>
      </c>
      <c r="J1668" s="2"/>
      <c r="K1668" s="71" t="e">
        <f>VLOOKUP(J1668,AUXILIAR_TIPO_ASEGURADORA!$A$2:$B$19,2,0)</f>
        <v>#N/A</v>
      </c>
      <c r="L1668" s="2"/>
      <c r="M1668" s="2"/>
      <c r="N1668" s="2"/>
      <c r="O1668" s="2"/>
      <c r="P1668" s="2"/>
      <c r="Q1668" s="2"/>
    </row>
    <row r="1669" spans="1:17">
      <c r="A1669" s="2"/>
      <c r="B1669" s="30" t="e">
        <f>VLOOKUP(A1669,EMPRESAS!$A$1:$B$245,2,0)</f>
        <v>#N/A</v>
      </c>
      <c r="C1669" s="2" t="e">
        <f>VLOOKUP(A1669,EMPRESAS!$A$1:$C$245,3,0)</f>
        <v>#N/A</v>
      </c>
      <c r="D1669" s="2"/>
      <c r="E1669" s="2"/>
      <c r="F1669" s="2"/>
      <c r="G1669" s="2"/>
      <c r="H1669" s="2"/>
      <c r="I1669" s="70" t="e">
        <f>VLOOKUP(A1669,EMPRESAS!$A$1:$I$245,9,0)</f>
        <v>#N/A</v>
      </c>
      <c r="J1669" s="2"/>
      <c r="K1669" s="71" t="e">
        <f>VLOOKUP(J1669,AUXILIAR_TIPO_ASEGURADORA!$A$2:$B$19,2,0)</f>
        <v>#N/A</v>
      </c>
      <c r="L1669" s="2"/>
      <c r="M1669" s="2"/>
      <c r="N1669" s="2"/>
      <c r="O1669" s="2"/>
      <c r="P1669" s="2"/>
      <c r="Q1669" s="2"/>
    </row>
    <row r="1670" spans="1:17">
      <c r="A1670" s="2"/>
      <c r="B1670" s="30" t="e">
        <f>VLOOKUP(A1670,EMPRESAS!$A$1:$B$245,2,0)</f>
        <v>#N/A</v>
      </c>
      <c r="C1670" s="2" t="e">
        <f>VLOOKUP(A1670,EMPRESAS!$A$1:$C$245,3,0)</f>
        <v>#N/A</v>
      </c>
      <c r="D1670" s="2"/>
      <c r="E1670" s="2"/>
      <c r="F1670" s="2"/>
      <c r="G1670" s="2"/>
      <c r="H1670" s="2"/>
      <c r="I1670" s="70" t="e">
        <f>VLOOKUP(A1670,EMPRESAS!$A$1:$I$245,9,0)</f>
        <v>#N/A</v>
      </c>
      <c r="J1670" s="2"/>
      <c r="K1670" s="71" t="e">
        <f>VLOOKUP(J1670,AUXILIAR_TIPO_ASEGURADORA!$A$2:$B$19,2,0)</f>
        <v>#N/A</v>
      </c>
      <c r="L1670" s="2"/>
      <c r="M1670" s="2"/>
      <c r="N1670" s="2"/>
      <c r="O1670" s="2"/>
      <c r="P1670" s="2"/>
      <c r="Q1670" s="2"/>
    </row>
    <row r="1671" spans="1:17">
      <c r="A1671" s="2"/>
      <c r="B1671" s="30" t="e">
        <f>VLOOKUP(A1671,EMPRESAS!$A$1:$B$245,2,0)</f>
        <v>#N/A</v>
      </c>
      <c r="C1671" s="2" t="e">
        <f>VLOOKUP(A1671,EMPRESAS!$A$1:$C$245,3,0)</f>
        <v>#N/A</v>
      </c>
      <c r="D1671" s="2"/>
      <c r="E1671" s="2"/>
      <c r="F1671" s="2"/>
      <c r="G1671" s="2"/>
      <c r="H1671" s="2"/>
      <c r="I1671" s="70" t="e">
        <f>VLOOKUP(A1671,EMPRESAS!$A$1:$I$245,9,0)</f>
        <v>#N/A</v>
      </c>
      <c r="J1671" s="2"/>
      <c r="K1671" s="71" t="e">
        <f>VLOOKUP(J1671,AUXILIAR_TIPO_ASEGURADORA!$A$2:$B$19,2,0)</f>
        <v>#N/A</v>
      </c>
      <c r="L1671" s="2"/>
      <c r="M1671" s="2"/>
      <c r="N1671" s="2"/>
      <c r="O1671" s="2"/>
      <c r="P1671" s="2"/>
      <c r="Q1671" s="2"/>
    </row>
    <row r="1672" spans="1:17">
      <c r="A1672" s="2"/>
      <c r="B1672" s="30" t="e">
        <f>VLOOKUP(A1672,EMPRESAS!$A$1:$B$245,2,0)</f>
        <v>#N/A</v>
      </c>
      <c r="C1672" s="2" t="e">
        <f>VLOOKUP(A1672,EMPRESAS!$A$1:$C$245,3,0)</f>
        <v>#N/A</v>
      </c>
      <c r="D1672" s="2"/>
      <c r="E1672" s="2"/>
      <c r="F1672" s="2"/>
      <c r="G1672" s="2"/>
      <c r="H1672" s="2"/>
      <c r="I1672" s="70" t="e">
        <f>VLOOKUP(A1672,EMPRESAS!$A$1:$I$245,9,0)</f>
        <v>#N/A</v>
      </c>
      <c r="J1672" s="2"/>
      <c r="K1672" s="71" t="e">
        <f>VLOOKUP(J1672,AUXILIAR_TIPO_ASEGURADORA!$A$2:$B$19,2,0)</f>
        <v>#N/A</v>
      </c>
      <c r="L1672" s="2"/>
      <c r="M1672" s="2"/>
      <c r="N1672" s="2"/>
      <c r="O1672" s="2"/>
      <c r="P1672" s="2"/>
      <c r="Q1672" s="2"/>
    </row>
    <row r="1673" spans="1:17">
      <c r="A1673" s="2"/>
      <c r="B1673" s="30" t="e">
        <f>VLOOKUP(A1673,EMPRESAS!$A$1:$B$245,2,0)</f>
        <v>#N/A</v>
      </c>
      <c r="C1673" s="2" t="e">
        <f>VLOOKUP(A1673,EMPRESAS!$A$1:$C$245,3,0)</f>
        <v>#N/A</v>
      </c>
      <c r="D1673" s="2"/>
      <c r="E1673" s="2"/>
      <c r="F1673" s="2"/>
      <c r="G1673" s="2"/>
      <c r="H1673" s="2"/>
      <c r="I1673" s="70" t="e">
        <f>VLOOKUP(A1673,EMPRESAS!$A$1:$I$245,9,0)</f>
        <v>#N/A</v>
      </c>
      <c r="J1673" s="2"/>
      <c r="K1673" s="71" t="e">
        <f>VLOOKUP(J1673,AUXILIAR_TIPO_ASEGURADORA!$A$2:$B$19,2,0)</f>
        <v>#N/A</v>
      </c>
      <c r="L1673" s="2"/>
      <c r="M1673" s="2"/>
      <c r="N1673" s="2"/>
      <c r="O1673" s="2"/>
      <c r="P1673" s="2"/>
      <c r="Q1673" s="2"/>
    </row>
    <row r="1674" spans="1:17">
      <c r="A1674" s="2"/>
      <c r="B1674" s="30" t="e">
        <f>VLOOKUP(A1674,EMPRESAS!$A$1:$B$245,2,0)</f>
        <v>#N/A</v>
      </c>
      <c r="C1674" s="2" t="e">
        <f>VLOOKUP(A1674,EMPRESAS!$A$1:$C$245,3,0)</f>
        <v>#N/A</v>
      </c>
      <c r="D1674" s="2"/>
      <c r="E1674" s="2"/>
      <c r="F1674" s="2"/>
      <c r="G1674" s="2"/>
      <c r="H1674" s="2"/>
      <c r="I1674" s="70" t="e">
        <f>VLOOKUP(A1674,EMPRESAS!$A$1:$I$245,9,0)</f>
        <v>#N/A</v>
      </c>
      <c r="J1674" s="2"/>
      <c r="K1674" s="71" t="e">
        <f>VLOOKUP(J1674,AUXILIAR_TIPO_ASEGURADORA!$A$2:$B$19,2,0)</f>
        <v>#N/A</v>
      </c>
      <c r="L1674" s="2"/>
      <c r="M1674" s="2"/>
      <c r="N1674" s="2"/>
      <c r="O1674" s="2"/>
      <c r="P1674" s="2"/>
      <c r="Q1674" s="2"/>
    </row>
    <row r="1675" spans="1:17">
      <c r="A1675" s="2"/>
      <c r="B1675" s="30" t="e">
        <f>VLOOKUP(A1675,EMPRESAS!$A$1:$B$245,2,0)</f>
        <v>#N/A</v>
      </c>
      <c r="C1675" s="2" t="e">
        <f>VLOOKUP(A1675,EMPRESAS!$A$1:$C$245,3,0)</f>
        <v>#N/A</v>
      </c>
      <c r="D1675" s="2"/>
      <c r="E1675" s="2"/>
      <c r="F1675" s="2"/>
      <c r="G1675" s="2"/>
      <c r="H1675" s="2"/>
      <c r="I1675" s="70" t="e">
        <f>VLOOKUP(A1675,EMPRESAS!$A$1:$I$245,9,0)</f>
        <v>#N/A</v>
      </c>
      <c r="J1675" s="2"/>
      <c r="K1675" s="71" t="e">
        <f>VLOOKUP(J1675,AUXILIAR_TIPO_ASEGURADORA!$A$2:$B$19,2,0)</f>
        <v>#N/A</v>
      </c>
      <c r="L1675" s="2"/>
      <c r="M1675" s="2"/>
      <c r="N1675" s="2"/>
      <c r="O1675" s="2"/>
      <c r="P1675" s="2"/>
      <c r="Q1675" s="2"/>
    </row>
    <row r="1676" spans="1:17">
      <c r="A1676" s="2"/>
      <c r="B1676" s="30" t="e">
        <f>VLOOKUP(A1676,EMPRESAS!$A$1:$B$245,2,0)</f>
        <v>#N/A</v>
      </c>
      <c r="C1676" s="2" t="e">
        <f>VLOOKUP(A1676,EMPRESAS!$A$1:$C$245,3,0)</f>
        <v>#N/A</v>
      </c>
      <c r="D1676" s="2"/>
      <c r="E1676" s="2"/>
      <c r="F1676" s="2"/>
      <c r="G1676" s="2"/>
      <c r="H1676" s="2"/>
      <c r="I1676" s="70" t="e">
        <f>VLOOKUP(A1676,EMPRESAS!$A$1:$I$245,9,0)</f>
        <v>#N/A</v>
      </c>
      <c r="J1676" s="2"/>
      <c r="K1676" s="71" t="e">
        <f>VLOOKUP(J1676,AUXILIAR_TIPO_ASEGURADORA!$A$2:$B$19,2,0)</f>
        <v>#N/A</v>
      </c>
      <c r="L1676" s="2"/>
      <c r="M1676" s="2"/>
      <c r="N1676" s="2"/>
      <c r="O1676" s="2"/>
      <c r="P1676" s="2"/>
      <c r="Q1676" s="2"/>
    </row>
    <row r="1677" spans="1:17">
      <c r="A1677" s="2"/>
      <c r="B1677" s="30" t="e">
        <f>VLOOKUP(A1677,EMPRESAS!$A$1:$B$245,2,0)</f>
        <v>#N/A</v>
      </c>
      <c r="C1677" s="2" t="e">
        <f>VLOOKUP(A1677,EMPRESAS!$A$1:$C$245,3,0)</f>
        <v>#N/A</v>
      </c>
      <c r="D1677" s="2"/>
      <c r="E1677" s="2"/>
      <c r="F1677" s="2"/>
      <c r="G1677" s="2"/>
      <c r="H1677" s="2"/>
      <c r="I1677" s="70" t="e">
        <f>VLOOKUP(A1677,EMPRESAS!$A$1:$I$245,9,0)</f>
        <v>#N/A</v>
      </c>
      <c r="J1677" s="2"/>
      <c r="K1677" s="71" t="e">
        <f>VLOOKUP(J1677,AUXILIAR_TIPO_ASEGURADORA!$A$2:$B$19,2,0)</f>
        <v>#N/A</v>
      </c>
      <c r="L1677" s="2"/>
      <c r="M1677" s="2"/>
      <c r="N1677" s="2"/>
      <c r="O1677" s="2"/>
      <c r="P1677" s="2"/>
      <c r="Q1677" s="2"/>
    </row>
    <row r="1678" spans="1:17">
      <c r="A1678" s="2"/>
      <c r="B1678" s="30" t="e">
        <f>VLOOKUP(A1678,EMPRESAS!$A$1:$B$245,2,0)</f>
        <v>#N/A</v>
      </c>
      <c r="C1678" s="2" t="e">
        <f>VLOOKUP(A1678,EMPRESAS!$A$1:$C$245,3,0)</f>
        <v>#N/A</v>
      </c>
      <c r="D1678" s="2"/>
      <c r="E1678" s="2"/>
      <c r="F1678" s="2"/>
      <c r="G1678" s="2"/>
      <c r="H1678" s="2"/>
      <c r="I1678" s="70" t="e">
        <f>VLOOKUP(A1678,EMPRESAS!$A$1:$I$245,9,0)</f>
        <v>#N/A</v>
      </c>
      <c r="J1678" s="2"/>
      <c r="K1678" s="71" t="e">
        <f>VLOOKUP(J1678,AUXILIAR_TIPO_ASEGURADORA!$A$2:$B$19,2,0)</f>
        <v>#N/A</v>
      </c>
      <c r="L1678" s="2"/>
      <c r="M1678" s="2"/>
      <c r="N1678" s="2"/>
      <c r="O1678" s="2"/>
      <c r="P1678" s="2"/>
      <c r="Q1678" s="2"/>
    </row>
    <row r="1679" spans="1:17">
      <c r="A1679" s="2"/>
      <c r="B1679" s="30" t="e">
        <f>VLOOKUP(A1679,EMPRESAS!$A$1:$B$245,2,0)</f>
        <v>#N/A</v>
      </c>
      <c r="C1679" s="2" t="e">
        <f>VLOOKUP(A1679,EMPRESAS!$A$1:$C$245,3,0)</f>
        <v>#N/A</v>
      </c>
      <c r="D1679" s="2"/>
      <c r="E1679" s="2"/>
      <c r="F1679" s="2"/>
      <c r="G1679" s="2"/>
      <c r="H1679" s="2"/>
      <c r="I1679" s="70" t="e">
        <f>VLOOKUP(A1679,EMPRESAS!$A$1:$I$245,9,0)</f>
        <v>#N/A</v>
      </c>
      <c r="J1679" s="2"/>
      <c r="K1679" s="71" t="e">
        <f>VLOOKUP(J1679,AUXILIAR_TIPO_ASEGURADORA!$A$2:$B$19,2,0)</f>
        <v>#N/A</v>
      </c>
      <c r="L1679" s="2"/>
      <c r="M1679" s="2"/>
      <c r="N1679" s="2"/>
      <c r="O1679" s="2"/>
      <c r="P1679" s="2"/>
      <c r="Q1679" s="2"/>
    </row>
    <row r="1680" spans="1:17">
      <c r="A1680" s="2"/>
      <c r="B1680" s="30" t="e">
        <f>VLOOKUP(A1680,EMPRESAS!$A$1:$B$245,2,0)</f>
        <v>#N/A</v>
      </c>
      <c r="C1680" s="2" t="e">
        <f>VLOOKUP(A1680,EMPRESAS!$A$1:$C$245,3,0)</f>
        <v>#N/A</v>
      </c>
      <c r="D1680" s="2"/>
      <c r="E1680" s="2"/>
      <c r="F1680" s="2"/>
      <c r="G1680" s="2"/>
      <c r="H1680" s="2"/>
      <c r="I1680" s="70" t="e">
        <f>VLOOKUP(A1680,EMPRESAS!$A$1:$I$245,9,0)</f>
        <v>#N/A</v>
      </c>
      <c r="J1680" s="2"/>
      <c r="K1680" s="71" t="e">
        <f>VLOOKUP(J1680,AUXILIAR_TIPO_ASEGURADORA!$A$2:$B$19,2,0)</f>
        <v>#N/A</v>
      </c>
      <c r="L1680" s="2"/>
      <c r="M1680" s="2"/>
      <c r="N1680" s="2"/>
      <c r="O1680" s="2"/>
      <c r="P1680" s="2"/>
      <c r="Q1680" s="2"/>
    </row>
    <row r="1681" spans="1:17">
      <c r="A1681" s="2"/>
      <c r="B1681" s="30" t="e">
        <f>VLOOKUP(A1681,EMPRESAS!$A$1:$B$245,2,0)</f>
        <v>#N/A</v>
      </c>
      <c r="C1681" s="2" t="e">
        <f>VLOOKUP(A1681,EMPRESAS!$A$1:$C$245,3,0)</f>
        <v>#N/A</v>
      </c>
      <c r="D1681" s="2"/>
      <c r="E1681" s="2"/>
      <c r="F1681" s="2"/>
      <c r="G1681" s="2"/>
      <c r="H1681" s="2"/>
      <c r="I1681" s="70" t="e">
        <f>VLOOKUP(A1681,EMPRESAS!$A$1:$I$245,9,0)</f>
        <v>#N/A</v>
      </c>
      <c r="J1681" s="2"/>
      <c r="K1681" s="71" t="e">
        <f>VLOOKUP(J1681,AUXILIAR_TIPO_ASEGURADORA!$A$2:$B$19,2,0)</f>
        <v>#N/A</v>
      </c>
      <c r="L1681" s="2"/>
      <c r="M1681" s="2"/>
      <c r="N1681" s="2"/>
      <c r="O1681" s="2"/>
      <c r="P1681" s="2"/>
      <c r="Q1681" s="2"/>
    </row>
    <row r="1682" spans="1:17">
      <c r="A1682" s="2"/>
      <c r="B1682" s="30" t="e">
        <f>VLOOKUP(A1682,EMPRESAS!$A$1:$B$245,2,0)</f>
        <v>#N/A</v>
      </c>
      <c r="C1682" s="2" t="e">
        <f>VLOOKUP(A1682,EMPRESAS!$A$1:$C$245,3,0)</f>
        <v>#N/A</v>
      </c>
      <c r="D1682" s="2"/>
      <c r="E1682" s="2"/>
      <c r="F1682" s="2"/>
      <c r="G1682" s="2"/>
      <c r="H1682" s="2"/>
      <c r="I1682" s="70" t="e">
        <f>VLOOKUP(A1682,EMPRESAS!$A$1:$I$245,9,0)</f>
        <v>#N/A</v>
      </c>
      <c r="J1682" s="2"/>
      <c r="K1682" s="71" t="e">
        <f>VLOOKUP(J1682,AUXILIAR_TIPO_ASEGURADORA!$A$2:$B$19,2,0)</f>
        <v>#N/A</v>
      </c>
      <c r="L1682" s="2"/>
      <c r="M1682" s="2"/>
      <c r="N1682" s="2"/>
      <c r="O1682" s="2"/>
      <c r="P1682" s="2"/>
      <c r="Q1682" s="2"/>
    </row>
    <row r="1683" spans="1:17">
      <c r="A1683" s="2"/>
      <c r="B1683" s="30" t="e">
        <f>VLOOKUP(A1683,EMPRESAS!$A$1:$B$245,2,0)</f>
        <v>#N/A</v>
      </c>
      <c r="C1683" s="2" t="e">
        <f>VLOOKUP(A1683,EMPRESAS!$A$1:$C$245,3,0)</f>
        <v>#N/A</v>
      </c>
      <c r="D1683" s="2"/>
      <c r="E1683" s="2"/>
      <c r="F1683" s="2"/>
      <c r="G1683" s="2"/>
      <c r="H1683" s="2"/>
      <c r="I1683" s="70" t="e">
        <f>VLOOKUP(A1683,EMPRESAS!$A$1:$I$245,9,0)</f>
        <v>#N/A</v>
      </c>
      <c r="J1683" s="2"/>
      <c r="K1683" s="71" t="e">
        <f>VLOOKUP(J1683,AUXILIAR_TIPO_ASEGURADORA!$A$2:$B$19,2,0)</f>
        <v>#N/A</v>
      </c>
      <c r="L1683" s="2"/>
      <c r="M1683" s="2"/>
      <c r="N1683" s="2"/>
      <c r="O1683" s="2"/>
      <c r="P1683" s="2"/>
      <c r="Q1683" s="2"/>
    </row>
    <row r="1684" spans="1:17">
      <c r="A1684" s="2"/>
      <c r="B1684" s="30" t="e">
        <f>VLOOKUP(A1684,EMPRESAS!$A$1:$B$245,2,0)</f>
        <v>#N/A</v>
      </c>
      <c r="C1684" s="2" t="e">
        <f>VLOOKUP(A1684,EMPRESAS!$A$1:$C$245,3,0)</f>
        <v>#N/A</v>
      </c>
      <c r="D1684" s="2"/>
      <c r="E1684" s="2"/>
      <c r="F1684" s="2"/>
      <c r="G1684" s="2"/>
      <c r="H1684" s="2"/>
      <c r="I1684" s="70" t="e">
        <f>VLOOKUP(A1684,EMPRESAS!$A$1:$I$245,9,0)</f>
        <v>#N/A</v>
      </c>
      <c r="J1684" s="2"/>
      <c r="K1684" s="71" t="e">
        <f>VLOOKUP(J1684,AUXILIAR_TIPO_ASEGURADORA!$A$2:$B$19,2,0)</f>
        <v>#N/A</v>
      </c>
      <c r="L1684" s="2"/>
      <c r="M1684" s="2"/>
      <c r="N1684" s="2"/>
      <c r="O1684" s="2"/>
      <c r="P1684" s="2"/>
      <c r="Q1684" s="2"/>
    </row>
    <row r="1685" spans="1:17">
      <c r="A1685" s="2"/>
      <c r="B1685" s="30" t="e">
        <f>VLOOKUP(A1685,EMPRESAS!$A$1:$B$245,2,0)</f>
        <v>#N/A</v>
      </c>
      <c r="C1685" s="2" t="e">
        <f>VLOOKUP(A1685,EMPRESAS!$A$1:$C$245,3,0)</f>
        <v>#N/A</v>
      </c>
      <c r="D1685" s="2"/>
      <c r="E1685" s="2"/>
      <c r="F1685" s="2"/>
      <c r="G1685" s="2"/>
      <c r="H1685" s="2"/>
      <c r="I1685" s="70" t="e">
        <f>VLOOKUP(A1685,EMPRESAS!$A$1:$I$245,9,0)</f>
        <v>#N/A</v>
      </c>
      <c r="J1685" s="2"/>
      <c r="K1685" s="71" t="e">
        <f>VLOOKUP(J1685,AUXILIAR_TIPO_ASEGURADORA!$A$2:$B$19,2,0)</f>
        <v>#N/A</v>
      </c>
      <c r="L1685" s="2"/>
      <c r="M1685" s="2"/>
      <c r="N1685" s="2"/>
      <c r="O1685" s="2"/>
      <c r="P1685" s="2"/>
      <c r="Q1685" s="2"/>
    </row>
    <row r="1686" spans="1:17">
      <c r="A1686" s="2"/>
      <c r="B1686" s="30" t="e">
        <f>VLOOKUP(A1686,EMPRESAS!$A$1:$B$245,2,0)</f>
        <v>#N/A</v>
      </c>
      <c r="C1686" s="2" t="e">
        <f>VLOOKUP(A1686,EMPRESAS!$A$1:$C$245,3,0)</f>
        <v>#N/A</v>
      </c>
      <c r="D1686" s="2"/>
      <c r="E1686" s="2"/>
      <c r="F1686" s="2"/>
      <c r="G1686" s="2"/>
      <c r="H1686" s="2"/>
      <c r="I1686" s="70" t="e">
        <f>VLOOKUP(A1686,EMPRESAS!$A$1:$I$245,9,0)</f>
        <v>#N/A</v>
      </c>
      <c r="J1686" s="2"/>
      <c r="K1686" s="71" t="e">
        <f>VLOOKUP(J1686,AUXILIAR_TIPO_ASEGURADORA!$A$2:$B$19,2,0)</f>
        <v>#N/A</v>
      </c>
      <c r="L1686" s="2"/>
      <c r="M1686" s="2"/>
      <c r="N1686" s="2"/>
      <c r="O1686" s="2"/>
      <c r="P1686" s="2"/>
      <c r="Q1686" s="2"/>
    </row>
    <row r="1687" spans="1:17">
      <c r="A1687" s="2"/>
      <c r="B1687" s="30" t="e">
        <f>VLOOKUP(A1687,EMPRESAS!$A$1:$B$245,2,0)</f>
        <v>#N/A</v>
      </c>
      <c r="C1687" s="2" t="e">
        <f>VLOOKUP(A1687,EMPRESAS!$A$1:$C$245,3,0)</f>
        <v>#N/A</v>
      </c>
      <c r="D1687" s="2"/>
      <c r="E1687" s="2"/>
      <c r="F1687" s="2"/>
      <c r="G1687" s="2"/>
      <c r="H1687" s="2"/>
      <c r="I1687" s="70" t="e">
        <f>VLOOKUP(A1687,EMPRESAS!$A$1:$I$245,9,0)</f>
        <v>#N/A</v>
      </c>
      <c r="J1687" s="2"/>
      <c r="K1687" s="71" t="e">
        <f>VLOOKUP(J1687,AUXILIAR_TIPO_ASEGURADORA!$A$2:$B$19,2,0)</f>
        <v>#N/A</v>
      </c>
      <c r="L1687" s="2"/>
      <c r="M1687" s="2"/>
      <c r="N1687" s="2"/>
      <c r="O1687" s="2"/>
      <c r="P1687" s="2"/>
      <c r="Q1687" s="2"/>
    </row>
    <row r="1688" spans="1:17">
      <c r="A1688" s="2"/>
      <c r="B1688" s="30" t="e">
        <f>VLOOKUP(A1688,EMPRESAS!$A$1:$B$245,2,0)</f>
        <v>#N/A</v>
      </c>
      <c r="C1688" s="2" t="e">
        <f>VLOOKUP(A1688,EMPRESAS!$A$1:$C$245,3,0)</f>
        <v>#N/A</v>
      </c>
      <c r="D1688" s="2"/>
      <c r="E1688" s="2"/>
      <c r="F1688" s="2"/>
      <c r="G1688" s="2"/>
      <c r="H1688" s="2"/>
      <c r="I1688" s="70" t="e">
        <f>VLOOKUP(A1688,EMPRESAS!$A$1:$I$245,9,0)</f>
        <v>#N/A</v>
      </c>
      <c r="J1688" s="2"/>
      <c r="K1688" s="71" t="e">
        <f>VLOOKUP(J1688,AUXILIAR_TIPO_ASEGURADORA!$A$2:$B$19,2,0)</f>
        <v>#N/A</v>
      </c>
      <c r="L1688" s="2"/>
      <c r="M1688" s="2"/>
      <c r="N1688" s="2"/>
      <c r="O1688" s="2"/>
      <c r="P1688" s="2"/>
      <c r="Q1688" s="2"/>
    </row>
    <row r="1689" spans="1:17">
      <c r="A1689" s="2"/>
      <c r="B1689" s="30" t="e">
        <f>VLOOKUP(A1689,EMPRESAS!$A$1:$B$245,2,0)</f>
        <v>#N/A</v>
      </c>
      <c r="C1689" s="2" t="e">
        <f>VLOOKUP(A1689,EMPRESAS!$A$1:$C$245,3,0)</f>
        <v>#N/A</v>
      </c>
      <c r="D1689" s="2"/>
      <c r="E1689" s="2"/>
      <c r="F1689" s="2"/>
      <c r="G1689" s="2"/>
      <c r="H1689" s="2"/>
      <c r="I1689" s="70" t="e">
        <f>VLOOKUP(A1689,EMPRESAS!$A$1:$I$245,9,0)</f>
        <v>#N/A</v>
      </c>
      <c r="J1689" s="2"/>
      <c r="K1689" s="71" t="e">
        <f>VLOOKUP(J1689,AUXILIAR_TIPO_ASEGURADORA!$A$2:$B$19,2,0)</f>
        <v>#N/A</v>
      </c>
      <c r="L1689" s="2"/>
      <c r="M1689" s="2"/>
      <c r="N1689" s="2"/>
      <c r="O1689" s="2"/>
      <c r="P1689" s="2"/>
      <c r="Q1689" s="2"/>
    </row>
    <row r="1690" spans="1:17">
      <c r="A1690" s="2"/>
      <c r="B1690" s="30" t="e">
        <f>VLOOKUP(A1690,EMPRESAS!$A$1:$B$245,2,0)</f>
        <v>#N/A</v>
      </c>
      <c r="C1690" s="2" t="e">
        <f>VLOOKUP(A1690,EMPRESAS!$A$1:$C$245,3,0)</f>
        <v>#N/A</v>
      </c>
      <c r="D1690" s="2"/>
      <c r="E1690" s="2"/>
      <c r="F1690" s="2"/>
      <c r="G1690" s="2"/>
      <c r="H1690" s="2"/>
      <c r="I1690" s="70" t="e">
        <f>VLOOKUP(A1690,EMPRESAS!$A$1:$I$245,9,0)</f>
        <v>#N/A</v>
      </c>
      <c r="J1690" s="2"/>
      <c r="K1690" s="71" t="e">
        <f>VLOOKUP(J1690,AUXILIAR_TIPO_ASEGURADORA!$A$2:$B$19,2,0)</f>
        <v>#N/A</v>
      </c>
      <c r="L1690" s="2"/>
      <c r="M1690" s="2"/>
      <c r="N1690" s="2"/>
      <c r="O1690" s="2"/>
      <c r="P1690" s="2"/>
      <c r="Q1690" s="2"/>
    </row>
    <row r="1691" spans="1:17">
      <c r="A1691" s="2"/>
      <c r="B1691" s="30" t="e">
        <f>VLOOKUP(A1691,EMPRESAS!$A$1:$B$245,2,0)</f>
        <v>#N/A</v>
      </c>
      <c r="C1691" s="2" t="e">
        <f>VLOOKUP(A1691,EMPRESAS!$A$1:$C$245,3,0)</f>
        <v>#N/A</v>
      </c>
      <c r="D1691" s="2"/>
      <c r="E1691" s="2"/>
      <c r="F1691" s="2"/>
      <c r="G1691" s="2"/>
      <c r="H1691" s="2"/>
      <c r="I1691" s="70" t="e">
        <f>VLOOKUP(A1691,EMPRESAS!$A$1:$I$245,9,0)</f>
        <v>#N/A</v>
      </c>
      <c r="J1691" s="2"/>
      <c r="K1691" s="71" t="e">
        <f>VLOOKUP(J1691,AUXILIAR_TIPO_ASEGURADORA!$A$2:$B$19,2,0)</f>
        <v>#N/A</v>
      </c>
      <c r="L1691" s="2"/>
      <c r="M1691" s="2"/>
      <c r="N1691" s="2"/>
      <c r="O1691" s="2"/>
      <c r="P1691" s="2"/>
      <c r="Q1691" s="2"/>
    </row>
    <row r="1692" spans="1:17">
      <c r="A1692" s="2"/>
      <c r="B1692" s="30" t="e">
        <f>VLOOKUP(A1692,EMPRESAS!$A$1:$B$245,2,0)</f>
        <v>#N/A</v>
      </c>
      <c r="C1692" s="2" t="e">
        <f>VLOOKUP(A1692,EMPRESAS!$A$1:$C$245,3,0)</f>
        <v>#N/A</v>
      </c>
      <c r="D1692" s="2"/>
      <c r="E1692" s="2"/>
      <c r="F1692" s="2"/>
      <c r="G1692" s="2"/>
      <c r="H1692" s="2"/>
      <c r="I1692" s="70" t="e">
        <f>VLOOKUP(A1692,EMPRESAS!$A$1:$I$245,9,0)</f>
        <v>#N/A</v>
      </c>
      <c r="J1692" s="2"/>
      <c r="K1692" s="71" t="e">
        <f>VLOOKUP(J1692,AUXILIAR_TIPO_ASEGURADORA!$A$2:$B$19,2,0)</f>
        <v>#N/A</v>
      </c>
      <c r="L1692" s="2"/>
      <c r="M1692" s="2"/>
      <c r="N1692" s="2"/>
      <c r="O1692" s="2"/>
      <c r="P1692" s="2"/>
      <c r="Q1692" s="2"/>
    </row>
    <row r="1693" spans="1:17">
      <c r="A1693" s="2"/>
      <c r="B1693" s="30" t="e">
        <f>VLOOKUP(A1693,EMPRESAS!$A$1:$B$245,2,0)</f>
        <v>#N/A</v>
      </c>
      <c r="C1693" s="2" t="e">
        <f>VLOOKUP(A1693,EMPRESAS!$A$1:$C$245,3,0)</f>
        <v>#N/A</v>
      </c>
      <c r="D1693" s="2"/>
      <c r="E1693" s="2"/>
      <c r="F1693" s="2"/>
      <c r="G1693" s="2"/>
      <c r="H1693" s="2"/>
      <c r="I1693" s="70" t="e">
        <f>VLOOKUP(A1693,EMPRESAS!$A$1:$I$245,9,0)</f>
        <v>#N/A</v>
      </c>
      <c r="J1693" s="2"/>
      <c r="K1693" s="71" t="e">
        <f>VLOOKUP(J1693,AUXILIAR_TIPO_ASEGURADORA!$A$2:$B$19,2,0)</f>
        <v>#N/A</v>
      </c>
      <c r="L1693" s="2"/>
      <c r="M1693" s="2"/>
      <c r="N1693" s="2"/>
      <c r="O1693" s="2"/>
      <c r="P1693" s="2"/>
      <c r="Q1693" s="2"/>
    </row>
    <row r="1694" spans="1:17">
      <c r="A1694" s="2"/>
      <c r="B1694" s="30" t="e">
        <f>VLOOKUP(A1694,EMPRESAS!$A$1:$B$245,2,0)</f>
        <v>#N/A</v>
      </c>
      <c r="C1694" s="2" t="e">
        <f>VLOOKUP(A1694,EMPRESAS!$A$1:$C$245,3,0)</f>
        <v>#N/A</v>
      </c>
      <c r="D1694" s="2"/>
      <c r="E1694" s="2"/>
      <c r="F1694" s="2"/>
      <c r="G1694" s="2"/>
      <c r="H1694" s="2"/>
      <c r="I1694" s="70" t="e">
        <f>VLOOKUP(A1694,EMPRESAS!$A$1:$I$245,9,0)</f>
        <v>#N/A</v>
      </c>
      <c r="J1694" s="2"/>
      <c r="K1694" s="71" t="e">
        <f>VLOOKUP(J1694,AUXILIAR_TIPO_ASEGURADORA!$A$2:$B$19,2,0)</f>
        <v>#N/A</v>
      </c>
      <c r="L1694" s="2"/>
      <c r="M1694" s="2"/>
      <c r="N1694" s="2"/>
      <c r="O1694" s="2"/>
      <c r="P1694" s="2"/>
      <c r="Q1694" s="2"/>
    </row>
    <row r="1695" spans="1:17">
      <c r="A1695" s="2"/>
      <c r="B1695" s="30" t="e">
        <f>VLOOKUP(A1695,EMPRESAS!$A$1:$B$245,2,0)</f>
        <v>#N/A</v>
      </c>
      <c r="C1695" s="2" t="e">
        <f>VLOOKUP(A1695,EMPRESAS!$A$1:$C$245,3,0)</f>
        <v>#N/A</v>
      </c>
      <c r="D1695" s="2"/>
      <c r="E1695" s="2"/>
      <c r="F1695" s="2"/>
      <c r="G1695" s="2"/>
      <c r="H1695" s="2"/>
      <c r="I1695" s="70" t="e">
        <f>VLOOKUP(A1695,EMPRESAS!$A$1:$I$245,9,0)</f>
        <v>#N/A</v>
      </c>
      <c r="J1695" s="2"/>
      <c r="K1695" s="71" t="e">
        <f>VLOOKUP(J1695,AUXILIAR_TIPO_ASEGURADORA!$A$2:$B$19,2,0)</f>
        <v>#N/A</v>
      </c>
      <c r="L1695" s="2"/>
      <c r="M1695" s="2"/>
      <c r="N1695" s="2"/>
      <c r="O1695" s="2"/>
      <c r="P1695" s="2"/>
      <c r="Q1695" s="2"/>
    </row>
    <row r="1696" spans="1:17">
      <c r="A1696" s="2"/>
      <c r="B1696" s="30" t="e">
        <f>VLOOKUP(A1696,EMPRESAS!$A$1:$B$245,2,0)</f>
        <v>#N/A</v>
      </c>
      <c r="C1696" s="2" t="e">
        <f>VLOOKUP(A1696,EMPRESAS!$A$1:$C$245,3,0)</f>
        <v>#N/A</v>
      </c>
      <c r="D1696" s="2"/>
      <c r="E1696" s="2"/>
      <c r="F1696" s="2"/>
      <c r="G1696" s="2"/>
      <c r="H1696" s="2"/>
      <c r="I1696" s="70" t="e">
        <f>VLOOKUP(A1696,EMPRESAS!$A$1:$I$245,9,0)</f>
        <v>#N/A</v>
      </c>
      <c r="J1696" s="2"/>
      <c r="K1696" s="71" t="e">
        <f>VLOOKUP(J1696,AUXILIAR_TIPO_ASEGURADORA!$A$2:$B$19,2,0)</f>
        <v>#N/A</v>
      </c>
      <c r="L1696" s="2"/>
      <c r="M1696" s="2"/>
      <c r="N1696" s="2"/>
      <c r="O1696" s="2"/>
      <c r="P1696" s="2"/>
      <c r="Q1696" s="2"/>
    </row>
    <row r="1697" spans="1:17">
      <c r="A1697" s="2"/>
      <c r="B1697" s="30" t="e">
        <f>VLOOKUP(A1697,EMPRESAS!$A$1:$B$245,2,0)</f>
        <v>#N/A</v>
      </c>
      <c r="C1697" s="2" t="e">
        <f>VLOOKUP(A1697,EMPRESAS!$A$1:$C$245,3,0)</f>
        <v>#N/A</v>
      </c>
      <c r="D1697" s="2"/>
      <c r="E1697" s="2"/>
      <c r="F1697" s="2"/>
      <c r="G1697" s="2"/>
      <c r="H1697" s="2"/>
      <c r="I1697" s="70" t="e">
        <f>VLOOKUP(A1697,EMPRESAS!$A$1:$I$245,9,0)</f>
        <v>#N/A</v>
      </c>
      <c r="J1697" s="2"/>
      <c r="K1697" s="71" t="e">
        <f>VLOOKUP(J1697,AUXILIAR_TIPO_ASEGURADORA!$A$2:$B$19,2,0)</f>
        <v>#N/A</v>
      </c>
      <c r="L1697" s="2"/>
      <c r="M1697" s="2"/>
      <c r="N1697" s="2"/>
      <c r="O1697" s="2"/>
      <c r="P1697" s="2"/>
      <c r="Q1697" s="2"/>
    </row>
    <row r="1698" spans="1:17">
      <c r="A1698" s="2"/>
      <c r="B1698" s="30" t="e">
        <f>VLOOKUP(A1698,EMPRESAS!$A$1:$B$245,2,0)</f>
        <v>#N/A</v>
      </c>
      <c r="C1698" s="2" t="e">
        <f>VLOOKUP(A1698,EMPRESAS!$A$1:$C$245,3,0)</f>
        <v>#N/A</v>
      </c>
      <c r="D1698" s="2"/>
      <c r="E1698" s="2"/>
      <c r="F1698" s="2"/>
      <c r="G1698" s="2"/>
      <c r="H1698" s="2"/>
      <c r="I1698" s="70" t="e">
        <f>VLOOKUP(A1698,EMPRESAS!$A$1:$I$245,9,0)</f>
        <v>#N/A</v>
      </c>
      <c r="J1698" s="2"/>
      <c r="K1698" s="71" t="e">
        <f>VLOOKUP(J1698,AUXILIAR_TIPO_ASEGURADORA!$A$2:$B$19,2,0)</f>
        <v>#N/A</v>
      </c>
      <c r="L1698" s="2"/>
      <c r="M1698" s="2"/>
      <c r="N1698" s="2"/>
      <c r="O1698" s="2"/>
      <c r="P1698" s="2"/>
      <c r="Q1698" s="2"/>
    </row>
    <row r="1699" spans="1:17">
      <c r="A1699" s="2"/>
      <c r="B1699" s="30" t="e">
        <f>VLOOKUP(A1699,EMPRESAS!$A$1:$B$245,2,0)</f>
        <v>#N/A</v>
      </c>
      <c r="C1699" s="2" t="e">
        <f>VLOOKUP(A1699,EMPRESAS!$A$1:$C$245,3,0)</f>
        <v>#N/A</v>
      </c>
      <c r="D1699" s="2"/>
      <c r="E1699" s="2"/>
      <c r="F1699" s="2"/>
      <c r="G1699" s="2"/>
      <c r="H1699" s="2"/>
      <c r="I1699" s="70" t="e">
        <f>VLOOKUP(A1699,EMPRESAS!$A$1:$I$245,9,0)</f>
        <v>#N/A</v>
      </c>
      <c r="J1699" s="2"/>
      <c r="K1699" s="71" t="e">
        <f>VLOOKUP(J1699,AUXILIAR_TIPO_ASEGURADORA!$A$2:$B$19,2,0)</f>
        <v>#N/A</v>
      </c>
      <c r="L1699" s="2"/>
      <c r="M1699" s="2"/>
      <c r="N1699" s="2"/>
      <c r="O1699" s="2"/>
      <c r="P1699" s="2"/>
      <c r="Q1699" s="2"/>
    </row>
    <row r="1700" spans="1:17">
      <c r="A1700" s="2"/>
      <c r="B1700" s="30" t="e">
        <f>VLOOKUP(A1700,EMPRESAS!$A$1:$B$245,2,0)</f>
        <v>#N/A</v>
      </c>
      <c r="C1700" s="2" t="e">
        <f>VLOOKUP(A1700,EMPRESAS!$A$1:$C$245,3,0)</f>
        <v>#N/A</v>
      </c>
      <c r="D1700" s="2"/>
      <c r="E1700" s="2"/>
      <c r="F1700" s="2"/>
      <c r="G1700" s="2"/>
      <c r="H1700" s="2"/>
      <c r="I1700" s="70" t="e">
        <f>VLOOKUP(A1700,EMPRESAS!$A$1:$I$245,9,0)</f>
        <v>#N/A</v>
      </c>
      <c r="J1700" s="2"/>
      <c r="K1700" s="71" t="e">
        <f>VLOOKUP(J1700,AUXILIAR_TIPO_ASEGURADORA!$A$2:$B$19,2,0)</f>
        <v>#N/A</v>
      </c>
      <c r="L1700" s="2"/>
      <c r="M1700" s="2"/>
      <c r="N1700" s="2"/>
      <c r="O1700" s="2"/>
      <c r="P1700" s="2"/>
      <c r="Q1700" s="2"/>
    </row>
    <row r="1701" spans="1:17">
      <c r="A1701" s="2"/>
      <c r="B1701" s="30" t="e">
        <f>VLOOKUP(A1701,EMPRESAS!$A$1:$B$245,2,0)</f>
        <v>#N/A</v>
      </c>
      <c r="C1701" s="2" t="e">
        <f>VLOOKUP(A1701,EMPRESAS!$A$1:$C$245,3,0)</f>
        <v>#N/A</v>
      </c>
      <c r="D1701" s="2"/>
      <c r="E1701" s="2"/>
      <c r="F1701" s="2"/>
      <c r="G1701" s="2"/>
      <c r="H1701" s="2"/>
      <c r="I1701" s="70" t="e">
        <f>VLOOKUP(A1701,EMPRESAS!$A$1:$I$245,9,0)</f>
        <v>#N/A</v>
      </c>
      <c r="J1701" s="2"/>
      <c r="K1701" s="71" t="e">
        <f>VLOOKUP(J1701,AUXILIAR_TIPO_ASEGURADORA!$A$2:$B$19,2,0)</f>
        <v>#N/A</v>
      </c>
      <c r="L1701" s="2"/>
      <c r="M1701" s="2"/>
      <c r="N1701" s="2"/>
      <c r="O1701" s="2"/>
      <c r="P1701" s="2"/>
      <c r="Q1701" s="2"/>
    </row>
    <row r="1702" spans="1:17">
      <c r="A1702" s="2"/>
      <c r="B1702" s="30" t="e">
        <f>VLOOKUP(A1702,EMPRESAS!$A$1:$B$245,2,0)</f>
        <v>#N/A</v>
      </c>
      <c r="C1702" s="2" t="e">
        <f>VLOOKUP(A1702,EMPRESAS!$A$1:$C$245,3,0)</f>
        <v>#N/A</v>
      </c>
      <c r="D1702" s="2"/>
      <c r="E1702" s="2"/>
      <c r="F1702" s="2"/>
      <c r="G1702" s="2"/>
      <c r="H1702" s="2"/>
      <c r="I1702" s="70" t="e">
        <f>VLOOKUP(A1702,EMPRESAS!$A$1:$I$245,9,0)</f>
        <v>#N/A</v>
      </c>
      <c r="J1702" s="2"/>
      <c r="K1702" s="71" t="e">
        <f>VLOOKUP(J1702,AUXILIAR_TIPO_ASEGURADORA!$A$2:$B$19,2,0)</f>
        <v>#N/A</v>
      </c>
      <c r="L1702" s="2"/>
      <c r="M1702" s="2"/>
      <c r="N1702" s="2"/>
      <c r="O1702" s="2"/>
      <c r="P1702" s="2"/>
      <c r="Q1702" s="2"/>
    </row>
    <row r="1703" spans="1:17">
      <c r="A1703" s="2"/>
      <c r="B1703" s="30" t="e">
        <f>VLOOKUP(A1703,EMPRESAS!$A$1:$B$245,2,0)</f>
        <v>#N/A</v>
      </c>
      <c r="C1703" s="2" t="e">
        <f>VLOOKUP(A1703,EMPRESAS!$A$1:$C$245,3,0)</f>
        <v>#N/A</v>
      </c>
      <c r="D1703" s="2"/>
      <c r="E1703" s="2"/>
      <c r="F1703" s="2"/>
      <c r="G1703" s="2"/>
      <c r="H1703" s="2"/>
      <c r="I1703" s="70" t="e">
        <f>VLOOKUP(A1703,EMPRESAS!$A$1:$I$245,9,0)</f>
        <v>#N/A</v>
      </c>
      <c r="J1703" s="2"/>
      <c r="K1703" s="71" t="e">
        <f>VLOOKUP(J1703,AUXILIAR_TIPO_ASEGURADORA!$A$2:$B$19,2,0)</f>
        <v>#N/A</v>
      </c>
      <c r="L1703" s="2"/>
      <c r="M1703" s="2"/>
      <c r="N1703" s="2"/>
      <c r="O1703" s="2"/>
      <c r="P1703" s="2"/>
      <c r="Q1703" s="2"/>
    </row>
    <row r="1704" spans="1:17">
      <c r="A1704" s="2"/>
      <c r="B1704" s="30" t="e">
        <f>VLOOKUP(A1704,EMPRESAS!$A$1:$B$245,2,0)</f>
        <v>#N/A</v>
      </c>
      <c r="C1704" s="2" t="e">
        <f>VLOOKUP(A1704,EMPRESAS!$A$1:$C$245,3,0)</f>
        <v>#N/A</v>
      </c>
      <c r="D1704" s="2"/>
      <c r="E1704" s="2"/>
      <c r="F1704" s="2"/>
      <c r="G1704" s="2"/>
      <c r="H1704" s="2"/>
      <c r="I1704" s="70" t="e">
        <f>VLOOKUP(A1704,EMPRESAS!$A$1:$I$245,9,0)</f>
        <v>#N/A</v>
      </c>
      <c r="J1704" s="2"/>
      <c r="K1704" s="71" t="e">
        <f>VLOOKUP(J1704,AUXILIAR_TIPO_ASEGURADORA!$A$2:$B$19,2,0)</f>
        <v>#N/A</v>
      </c>
      <c r="L1704" s="2"/>
      <c r="M1704" s="2"/>
      <c r="N1704" s="2"/>
      <c r="O1704" s="2"/>
      <c r="P1704" s="2"/>
      <c r="Q1704" s="2"/>
    </row>
    <row r="1705" spans="1:17">
      <c r="A1705" s="2"/>
      <c r="B1705" s="30" t="e">
        <f>VLOOKUP(A1705,EMPRESAS!$A$1:$B$245,2,0)</f>
        <v>#N/A</v>
      </c>
      <c r="C1705" s="2" t="e">
        <f>VLOOKUP(A1705,EMPRESAS!$A$1:$C$245,3,0)</f>
        <v>#N/A</v>
      </c>
      <c r="D1705" s="2"/>
      <c r="E1705" s="2"/>
      <c r="F1705" s="2"/>
      <c r="G1705" s="2"/>
      <c r="H1705" s="2"/>
      <c r="I1705" s="70" t="e">
        <f>VLOOKUP(A1705,EMPRESAS!$A$1:$I$245,9,0)</f>
        <v>#N/A</v>
      </c>
      <c r="J1705" s="2"/>
      <c r="K1705" s="71" t="e">
        <f>VLOOKUP(J1705,AUXILIAR_TIPO_ASEGURADORA!$A$2:$B$19,2,0)</f>
        <v>#N/A</v>
      </c>
      <c r="L1705" s="2"/>
      <c r="M1705" s="2"/>
      <c r="N1705" s="2"/>
      <c r="O1705" s="2"/>
      <c r="P1705" s="2"/>
      <c r="Q1705" s="2"/>
    </row>
    <row r="1706" spans="1:17">
      <c r="A1706" s="2"/>
      <c r="B1706" s="30" t="e">
        <f>VLOOKUP(A1706,EMPRESAS!$A$1:$B$245,2,0)</f>
        <v>#N/A</v>
      </c>
      <c r="C1706" s="2" t="e">
        <f>VLOOKUP(A1706,EMPRESAS!$A$1:$C$245,3,0)</f>
        <v>#N/A</v>
      </c>
      <c r="D1706" s="2"/>
      <c r="E1706" s="2"/>
      <c r="F1706" s="2"/>
      <c r="G1706" s="2"/>
      <c r="H1706" s="2"/>
      <c r="I1706" s="70" t="e">
        <f>VLOOKUP(A1706,EMPRESAS!$A$1:$I$245,9,0)</f>
        <v>#N/A</v>
      </c>
      <c r="J1706" s="2"/>
      <c r="K1706" s="71" t="e">
        <f>VLOOKUP(J1706,AUXILIAR_TIPO_ASEGURADORA!$A$2:$B$19,2,0)</f>
        <v>#N/A</v>
      </c>
      <c r="L1706" s="2"/>
      <c r="M1706" s="2"/>
      <c r="N1706" s="2"/>
      <c r="O1706" s="2"/>
      <c r="P1706" s="2"/>
      <c r="Q1706" s="2"/>
    </row>
    <row r="1707" spans="1:17">
      <c r="A1707" s="2"/>
      <c r="B1707" s="30" t="e">
        <f>VLOOKUP(A1707,EMPRESAS!$A$1:$B$245,2,0)</f>
        <v>#N/A</v>
      </c>
      <c r="C1707" s="2" t="e">
        <f>VLOOKUP(A1707,EMPRESAS!$A$1:$C$245,3,0)</f>
        <v>#N/A</v>
      </c>
      <c r="D1707" s="2"/>
      <c r="E1707" s="2"/>
      <c r="F1707" s="2"/>
      <c r="G1707" s="2"/>
      <c r="H1707" s="2"/>
      <c r="I1707" s="70" t="e">
        <f>VLOOKUP(A1707,EMPRESAS!$A$1:$I$245,9,0)</f>
        <v>#N/A</v>
      </c>
      <c r="J1707" s="2"/>
      <c r="K1707" s="71" t="e">
        <f>VLOOKUP(J1707,AUXILIAR_TIPO_ASEGURADORA!$A$2:$B$19,2,0)</f>
        <v>#N/A</v>
      </c>
      <c r="L1707" s="2"/>
      <c r="M1707" s="2"/>
      <c r="N1707" s="2"/>
      <c r="O1707" s="2"/>
      <c r="P1707" s="2"/>
      <c r="Q1707" s="2"/>
    </row>
    <row r="1708" spans="1:17">
      <c r="A1708" s="2"/>
      <c r="B1708" s="30" t="e">
        <f>VLOOKUP(A1708,EMPRESAS!$A$1:$B$245,2,0)</f>
        <v>#N/A</v>
      </c>
      <c r="C1708" s="2" t="e">
        <f>VLOOKUP(A1708,EMPRESAS!$A$1:$C$245,3,0)</f>
        <v>#N/A</v>
      </c>
      <c r="D1708" s="2"/>
      <c r="E1708" s="2"/>
      <c r="F1708" s="2"/>
      <c r="G1708" s="2"/>
      <c r="H1708" s="2"/>
      <c r="I1708" s="70" t="e">
        <f>VLOOKUP(A1708,EMPRESAS!$A$1:$I$245,9,0)</f>
        <v>#N/A</v>
      </c>
      <c r="J1708" s="2"/>
      <c r="K1708" s="71" t="e">
        <f>VLOOKUP(J1708,AUXILIAR_TIPO_ASEGURADORA!$A$2:$B$19,2,0)</f>
        <v>#N/A</v>
      </c>
      <c r="L1708" s="2"/>
      <c r="M1708" s="2"/>
      <c r="N1708" s="2"/>
      <c r="O1708" s="2"/>
      <c r="P1708" s="2"/>
      <c r="Q1708" s="2"/>
    </row>
    <row r="1709" spans="1:17">
      <c r="A1709" s="2"/>
      <c r="B1709" s="30" t="e">
        <f>VLOOKUP(A1709,EMPRESAS!$A$1:$B$245,2,0)</f>
        <v>#N/A</v>
      </c>
      <c r="C1709" s="2" t="e">
        <f>VLOOKUP(A1709,EMPRESAS!$A$1:$C$245,3,0)</f>
        <v>#N/A</v>
      </c>
      <c r="D1709" s="2"/>
      <c r="E1709" s="2"/>
      <c r="F1709" s="2"/>
      <c r="G1709" s="2"/>
      <c r="H1709" s="2"/>
      <c r="I1709" s="70" t="e">
        <f>VLOOKUP(A1709,EMPRESAS!$A$1:$I$245,9,0)</f>
        <v>#N/A</v>
      </c>
      <c r="J1709" s="2"/>
      <c r="K1709" s="71" t="e">
        <f>VLOOKUP(J1709,AUXILIAR_TIPO_ASEGURADORA!$A$2:$B$19,2,0)</f>
        <v>#N/A</v>
      </c>
      <c r="L1709" s="2"/>
      <c r="M1709" s="2"/>
      <c r="N1709" s="2"/>
      <c r="O1709" s="2"/>
      <c r="P1709" s="2"/>
      <c r="Q1709" s="2"/>
    </row>
    <row r="1710" spans="1:17">
      <c r="A1710" s="2"/>
      <c r="B1710" s="30" t="e">
        <f>VLOOKUP(A1710,EMPRESAS!$A$1:$B$245,2,0)</f>
        <v>#N/A</v>
      </c>
      <c r="C1710" s="2" t="e">
        <f>VLOOKUP(A1710,EMPRESAS!$A$1:$C$245,3,0)</f>
        <v>#N/A</v>
      </c>
      <c r="D1710" s="2"/>
      <c r="E1710" s="2"/>
      <c r="F1710" s="2"/>
      <c r="G1710" s="2"/>
      <c r="H1710" s="2"/>
      <c r="I1710" s="70" t="e">
        <f>VLOOKUP(A1710,EMPRESAS!$A$1:$I$245,9,0)</f>
        <v>#N/A</v>
      </c>
      <c r="J1710" s="2"/>
      <c r="K1710" s="71" t="e">
        <f>VLOOKUP(J1710,AUXILIAR_TIPO_ASEGURADORA!$A$2:$B$19,2,0)</f>
        <v>#N/A</v>
      </c>
      <c r="L1710" s="2"/>
      <c r="M1710" s="2"/>
      <c r="N1710" s="2"/>
      <c r="O1710" s="2"/>
      <c r="P1710" s="2"/>
      <c r="Q1710" s="2"/>
    </row>
    <row r="1711" spans="1:17">
      <c r="A1711" s="2"/>
      <c r="B1711" s="30" t="e">
        <f>VLOOKUP(A1711,EMPRESAS!$A$1:$B$245,2,0)</f>
        <v>#N/A</v>
      </c>
      <c r="C1711" s="2" t="e">
        <f>VLOOKUP(A1711,EMPRESAS!$A$1:$C$245,3,0)</f>
        <v>#N/A</v>
      </c>
      <c r="D1711" s="2"/>
      <c r="E1711" s="2"/>
      <c r="F1711" s="2"/>
      <c r="G1711" s="2"/>
      <c r="H1711" s="2"/>
      <c r="I1711" s="70" t="e">
        <f>VLOOKUP(A1711,EMPRESAS!$A$1:$I$245,9,0)</f>
        <v>#N/A</v>
      </c>
      <c r="J1711" s="2"/>
      <c r="K1711" s="71" t="e">
        <f>VLOOKUP(J1711,AUXILIAR_TIPO_ASEGURADORA!$A$2:$B$19,2,0)</f>
        <v>#N/A</v>
      </c>
      <c r="L1711" s="2"/>
      <c r="M1711" s="2"/>
      <c r="N1711" s="2"/>
      <c r="O1711" s="2"/>
      <c r="P1711" s="2"/>
      <c r="Q1711" s="2"/>
    </row>
    <row r="1712" spans="1:17">
      <c r="A1712" s="2"/>
      <c r="B1712" s="30" t="e">
        <f>VLOOKUP(A1712,EMPRESAS!$A$1:$B$245,2,0)</f>
        <v>#N/A</v>
      </c>
      <c r="C1712" s="2" t="e">
        <f>VLOOKUP(A1712,EMPRESAS!$A$1:$C$245,3,0)</f>
        <v>#N/A</v>
      </c>
      <c r="D1712" s="2"/>
      <c r="E1712" s="2"/>
      <c r="F1712" s="2"/>
      <c r="G1712" s="2"/>
      <c r="H1712" s="2"/>
      <c r="I1712" s="70" t="e">
        <f>VLOOKUP(A1712,EMPRESAS!$A$1:$I$245,9,0)</f>
        <v>#N/A</v>
      </c>
      <c r="J1712" s="2"/>
      <c r="K1712" s="71" t="e">
        <f>VLOOKUP(J1712,AUXILIAR_TIPO_ASEGURADORA!$A$2:$B$19,2,0)</f>
        <v>#N/A</v>
      </c>
      <c r="L1712" s="2"/>
      <c r="M1712" s="2"/>
      <c r="N1712" s="2"/>
      <c r="O1712" s="2"/>
      <c r="P1712" s="2"/>
      <c r="Q1712" s="2"/>
    </row>
    <row r="1713" spans="1:17">
      <c r="A1713" s="2"/>
      <c r="B1713" s="30" t="e">
        <f>VLOOKUP(A1713,EMPRESAS!$A$1:$B$245,2,0)</f>
        <v>#N/A</v>
      </c>
      <c r="C1713" s="2" t="e">
        <f>VLOOKUP(A1713,EMPRESAS!$A$1:$C$245,3,0)</f>
        <v>#N/A</v>
      </c>
      <c r="D1713" s="2"/>
      <c r="E1713" s="2"/>
      <c r="F1713" s="2"/>
      <c r="G1713" s="2"/>
      <c r="H1713" s="2"/>
      <c r="I1713" s="70" t="e">
        <f>VLOOKUP(A1713,EMPRESAS!$A$1:$I$245,9,0)</f>
        <v>#N/A</v>
      </c>
      <c r="J1713" s="2"/>
      <c r="K1713" s="71" t="e">
        <f>VLOOKUP(J1713,AUXILIAR_TIPO_ASEGURADORA!$A$2:$B$19,2,0)</f>
        <v>#N/A</v>
      </c>
      <c r="L1713" s="2"/>
      <c r="M1713" s="2"/>
      <c r="N1713" s="2"/>
      <c r="O1713" s="2"/>
      <c r="P1713" s="2"/>
      <c r="Q1713" s="2"/>
    </row>
    <row r="1714" spans="1:17">
      <c r="A1714" s="2"/>
      <c r="B1714" s="30" t="e">
        <f>VLOOKUP(A1714,EMPRESAS!$A$1:$B$245,2,0)</f>
        <v>#N/A</v>
      </c>
      <c r="C1714" s="2" t="e">
        <f>VLOOKUP(A1714,EMPRESAS!$A$1:$C$245,3,0)</f>
        <v>#N/A</v>
      </c>
      <c r="D1714" s="2"/>
      <c r="E1714" s="2"/>
      <c r="F1714" s="2"/>
      <c r="G1714" s="2"/>
      <c r="H1714" s="2"/>
      <c r="I1714" s="70" t="e">
        <f>VLOOKUP(A1714,EMPRESAS!$A$1:$I$245,9,0)</f>
        <v>#N/A</v>
      </c>
      <c r="J1714" s="2"/>
      <c r="K1714" s="71" t="e">
        <f>VLOOKUP(J1714,AUXILIAR_TIPO_ASEGURADORA!$A$2:$B$19,2,0)</f>
        <v>#N/A</v>
      </c>
      <c r="L1714" s="2"/>
      <c r="M1714" s="2"/>
      <c r="N1714" s="2"/>
      <c r="O1714" s="2"/>
      <c r="P1714" s="2"/>
      <c r="Q1714" s="2"/>
    </row>
    <row r="1715" spans="1:17">
      <c r="A1715" s="2"/>
      <c r="B1715" s="30" t="e">
        <f>VLOOKUP(A1715,EMPRESAS!$A$1:$B$245,2,0)</f>
        <v>#N/A</v>
      </c>
      <c r="C1715" s="2" t="e">
        <f>VLOOKUP(A1715,EMPRESAS!$A$1:$C$245,3,0)</f>
        <v>#N/A</v>
      </c>
      <c r="D1715" s="2"/>
      <c r="E1715" s="2"/>
      <c r="F1715" s="2"/>
      <c r="G1715" s="2"/>
      <c r="H1715" s="2"/>
      <c r="I1715" s="70" t="e">
        <f>VLOOKUP(A1715,EMPRESAS!$A$1:$I$245,9,0)</f>
        <v>#N/A</v>
      </c>
      <c r="J1715" s="2"/>
      <c r="K1715" s="71" t="e">
        <f>VLOOKUP(J1715,AUXILIAR_TIPO_ASEGURADORA!$A$2:$B$19,2,0)</f>
        <v>#N/A</v>
      </c>
      <c r="L1715" s="2"/>
      <c r="M1715" s="2"/>
      <c r="N1715" s="2"/>
      <c r="O1715" s="2"/>
      <c r="P1715" s="2"/>
      <c r="Q1715" s="2"/>
    </row>
    <row r="1716" spans="1:17">
      <c r="A1716" s="2"/>
      <c r="B1716" s="30" t="e">
        <f>VLOOKUP(A1716,EMPRESAS!$A$1:$B$245,2,0)</f>
        <v>#N/A</v>
      </c>
      <c r="C1716" s="2" t="e">
        <f>VLOOKUP(A1716,EMPRESAS!$A$1:$C$245,3,0)</f>
        <v>#N/A</v>
      </c>
      <c r="D1716" s="2"/>
      <c r="E1716" s="2"/>
      <c r="F1716" s="2"/>
      <c r="G1716" s="2"/>
      <c r="H1716" s="2"/>
      <c r="I1716" s="70" t="e">
        <f>VLOOKUP(A1716,EMPRESAS!$A$1:$I$245,9,0)</f>
        <v>#N/A</v>
      </c>
      <c r="J1716" s="2"/>
      <c r="K1716" s="71" t="e">
        <f>VLOOKUP(J1716,AUXILIAR_TIPO_ASEGURADORA!$A$2:$B$19,2,0)</f>
        <v>#N/A</v>
      </c>
      <c r="L1716" s="2"/>
      <c r="M1716" s="2"/>
      <c r="N1716" s="2"/>
      <c r="O1716" s="2"/>
      <c r="P1716" s="2"/>
      <c r="Q1716" s="2"/>
    </row>
    <row r="1717" spans="1:17">
      <c r="A1717" s="2"/>
      <c r="B1717" s="30" t="e">
        <f>VLOOKUP(A1717,EMPRESAS!$A$1:$B$245,2,0)</f>
        <v>#N/A</v>
      </c>
      <c r="C1717" s="2" t="e">
        <f>VLOOKUP(A1717,EMPRESAS!$A$1:$C$245,3,0)</f>
        <v>#N/A</v>
      </c>
      <c r="D1717" s="2"/>
      <c r="E1717" s="2"/>
      <c r="F1717" s="2"/>
      <c r="G1717" s="2"/>
      <c r="H1717" s="2"/>
      <c r="I1717" s="70" t="e">
        <f>VLOOKUP(A1717,EMPRESAS!$A$1:$I$245,9,0)</f>
        <v>#N/A</v>
      </c>
      <c r="J1717" s="2"/>
      <c r="K1717" s="71" t="e">
        <f>VLOOKUP(J1717,AUXILIAR_TIPO_ASEGURADORA!$A$2:$B$19,2,0)</f>
        <v>#N/A</v>
      </c>
      <c r="L1717" s="2"/>
      <c r="M1717" s="2"/>
      <c r="N1717" s="2"/>
      <c r="O1717" s="2"/>
      <c r="P1717" s="2"/>
      <c r="Q1717" s="2"/>
    </row>
    <row r="1718" spans="1:17">
      <c r="A1718" s="2"/>
      <c r="B1718" s="30" t="e">
        <f>VLOOKUP(A1718,EMPRESAS!$A$1:$B$245,2,0)</f>
        <v>#N/A</v>
      </c>
      <c r="C1718" s="2" t="e">
        <f>VLOOKUP(A1718,EMPRESAS!$A$1:$C$245,3,0)</f>
        <v>#N/A</v>
      </c>
      <c r="D1718" s="2"/>
      <c r="E1718" s="2"/>
      <c r="F1718" s="2"/>
      <c r="G1718" s="2"/>
      <c r="H1718" s="2"/>
      <c r="I1718" s="70" t="e">
        <f>VLOOKUP(A1718,EMPRESAS!$A$1:$I$245,9,0)</f>
        <v>#N/A</v>
      </c>
      <c r="J1718" s="2"/>
      <c r="K1718" s="71" t="e">
        <f>VLOOKUP(J1718,AUXILIAR_TIPO_ASEGURADORA!$A$2:$B$19,2,0)</f>
        <v>#N/A</v>
      </c>
      <c r="L1718" s="2"/>
      <c r="M1718" s="2"/>
      <c r="N1718" s="2"/>
      <c r="O1718" s="2"/>
      <c r="P1718" s="2"/>
      <c r="Q1718" s="2"/>
    </row>
    <row r="1719" spans="1:17">
      <c r="A1719" s="2"/>
      <c r="B1719" s="30" t="e">
        <f>VLOOKUP(A1719,EMPRESAS!$A$1:$B$245,2,0)</f>
        <v>#N/A</v>
      </c>
      <c r="C1719" s="2" t="e">
        <f>VLOOKUP(A1719,EMPRESAS!$A$1:$C$245,3,0)</f>
        <v>#N/A</v>
      </c>
      <c r="D1719" s="2"/>
      <c r="E1719" s="2"/>
      <c r="F1719" s="2"/>
      <c r="G1719" s="2"/>
      <c r="H1719" s="2"/>
      <c r="I1719" s="70" t="e">
        <f>VLOOKUP(A1719,EMPRESAS!$A$1:$I$245,9,0)</f>
        <v>#N/A</v>
      </c>
      <c r="J1719" s="2"/>
      <c r="K1719" s="71" t="e">
        <f>VLOOKUP(J1719,AUXILIAR_TIPO_ASEGURADORA!$A$2:$B$19,2,0)</f>
        <v>#N/A</v>
      </c>
      <c r="L1719" s="2"/>
      <c r="M1719" s="2"/>
      <c r="N1719" s="2"/>
      <c r="O1719" s="2"/>
      <c r="P1719" s="2"/>
      <c r="Q1719" s="2"/>
    </row>
    <row r="1720" spans="1:17">
      <c r="A1720" s="2"/>
      <c r="B1720" s="30" t="e">
        <f>VLOOKUP(A1720,EMPRESAS!$A$1:$B$245,2,0)</f>
        <v>#N/A</v>
      </c>
      <c r="C1720" s="2" t="e">
        <f>VLOOKUP(A1720,EMPRESAS!$A$1:$C$245,3,0)</f>
        <v>#N/A</v>
      </c>
      <c r="D1720" s="2"/>
      <c r="E1720" s="2"/>
      <c r="F1720" s="2"/>
      <c r="G1720" s="2"/>
      <c r="H1720" s="2"/>
      <c r="I1720" s="70" t="e">
        <f>VLOOKUP(A1720,EMPRESAS!$A$1:$I$245,9,0)</f>
        <v>#N/A</v>
      </c>
      <c r="J1720" s="2"/>
      <c r="K1720" s="71" t="e">
        <f>VLOOKUP(J1720,AUXILIAR_TIPO_ASEGURADORA!$A$2:$B$19,2,0)</f>
        <v>#N/A</v>
      </c>
      <c r="L1720" s="2"/>
      <c r="M1720" s="2"/>
      <c r="N1720" s="2"/>
      <c r="O1720" s="2"/>
      <c r="P1720" s="2"/>
      <c r="Q1720" s="2"/>
    </row>
    <row r="1721" spans="1:17">
      <c r="A1721" s="2"/>
      <c r="B1721" s="30" t="e">
        <f>VLOOKUP(A1721,EMPRESAS!$A$1:$B$245,2,0)</f>
        <v>#N/A</v>
      </c>
      <c r="C1721" s="2" t="e">
        <f>VLOOKUP(A1721,EMPRESAS!$A$1:$C$245,3,0)</f>
        <v>#N/A</v>
      </c>
      <c r="D1721" s="2"/>
      <c r="E1721" s="2"/>
      <c r="F1721" s="2"/>
      <c r="G1721" s="2"/>
      <c r="H1721" s="2"/>
      <c r="I1721" s="70" t="e">
        <f>VLOOKUP(A1721,EMPRESAS!$A$1:$I$245,9,0)</f>
        <v>#N/A</v>
      </c>
      <c r="J1721" s="2"/>
      <c r="K1721" s="71" t="e">
        <f>VLOOKUP(J1721,AUXILIAR_TIPO_ASEGURADORA!$A$2:$B$19,2,0)</f>
        <v>#N/A</v>
      </c>
      <c r="L1721" s="2"/>
      <c r="M1721" s="2"/>
      <c r="N1721" s="2"/>
      <c r="O1721" s="2"/>
      <c r="P1721" s="2"/>
      <c r="Q1721" s="2"/>
    </row>
    <row r="1722" spans="1:17">
      <c r="A1722" s="2"/>
      <c r="B1722" s="30" t="e">
        <f>VLOOKUP(A1722,EMPRESAS!$A$1:$B$245,2,0)</f>
        <v>#N/A</v>
      </c>
      <c r="C1722" s="2" t="e">
        <f>VLOOKUP(A1722,EMPRESAS!$A$1:$C$245,3,0)</f>
        <v>#N/A</v>
      </c>
      <c r="D1722" s="2"/>
      <c r="E1722" s="2"/>
      <c r="F1722" s="2"/>
      <c r="G1722" s="2"/>
      <c r="H1722" s="2"/>
      <c r="I1722" s="70" t="e">
        <f>VLOOKUP(A1722,EMPRESAS!$A$1:$I$245,9,0)</f>
        <v>#N/A</v>
      </c>
      <c r="J1722" s="2"/>
      <c r="K1722" s="71" t="e">
        <f>VLOOKUP(J1722,AUXILIAR_TIPO_ASEGURADORA!$A$2:$B$19,2,0)</f>
        <v>#N/A</v>
      </c>
      <c r="L1722" s="2"/>
      <c r="M1722" s="2"/>
      <c r="N1722" s="2"/>
      <c r="O1722" s="2"/>
      <c r="P1722" s="2"/>
      <c r="Q1722" s="2"/>
    </row>
    <row r="1723" spans="1:17">
      <c r="A1723" s="2"/>
      <c r="B1723" s="30" t="e">
        <f>VLOOKUP(A1723,EMPRESAS!$A$1:$B$245,2,0)</f>
        <v>#N/A</v>
      </c>
      <c r="C1723" s="2" t="e">
        <f>VLOOKUP(A1723,EMPRESAS!$A$1:$C$245,3,0)</f>
        <v>#N/A</v>
      </c>
      <c r="D1723" s="2"/>
      <c r="E1723" s="2"/>
      <c r="F1723" s="2"/>
      <c r="G1723" s="2"/>
      <c r="H1723" s="2"/>
      <c r="I1723" s="70" t="e">
        <f>VLOOKUP(A1723,EMPRESAS!$A$1:$I$245,9,0)</f>
        <v>#N/A</v>
      </c>
      <c r="J1723" s="2"/>
      <c r="K1723" s="71" t="e">
        <f>VLOOKUP(J1723,AUXILIAR_TIPO_ASEGURADORA!$A$2:$B$19,2,0)</f>
        <v>#N/A</v>
      </c>
      <c r="L1723" s="2"/>
      <c r="M1723" s="2"/>
      <c r="N1723" s="2"/>
      <c r="O1723" s="2"/>
      <c r="P1723" s="2"/>
      <c r="Q1723" s="2"/>
    </row>
    <row r="1724" spans="1:17">
      <c r="A1724" s="2"/>
      <c r="B1724" s="30" t="e">
        <f>VLOOKUP(A1724,EMPRESAS!$A$1:$B$245,2,0)</f>
        <v>#N/A</v>
      </c>
      <c r="C1724" s="2" t="e">
        <f>VLOOKUP(A1724,EMPRESAS!$A$1:$C$245,3,0)</f>
        <v>#N/A</v>
      </c>
      <c r="D1724" s="2"/>
      <c r="E1724" s="2"/>
      <c r="F1724" s="2"/>
      <c r="G1724" s="2"/>
      <c r="H1724" s="2"/>
      <c r="I1724" s="70" t="e">
        <f>VLOOKUP(A1724,EMPRESAS!$A$1:$I$245,9,0)</f>
        <v>#N/A</v>
      </c>
      <c r="J1724" s="2"/>
      <c r="K1724" s="71" t="e">
        <f>VLOOKUP(J1724,AUXILIAR_TIPO_ASEGURADORA!$A$2:$B$19,2,0)</f>
        <v>#N/A</v>
      </c>
      <c r="L1724" s="2"/>
      <c r="M1724" s="2"/>
      <c r="N1724" s="2"/>
      <c r="O1724" s="2"/>
      <c r="P1724" s="2"/>
      <c r="Q1724" s="2"/>
    </row>
    <row r="1725" spans="1:17">
      <c r="A1725" s="2"/>
      <c r="B1725" s="30" t="e">
        <f>VLOOKUP(A1725,EMPRESAS!$A$1:$B$245,2,0)</f>
        <v>#N/A</v>
      </c>
      <c r="C1725" s="2" t="e">
        <f>VLOOKUP(A1725,EMPRESAS!$A$1:$C$245,3,0)</f>
        <v>#N/A</v>
      </c>
      <c r="D1725" s="2"/>
      <c r="E1725" s="2"/>
      <c r="F1725" s="2"/>
      <c r="G1725" s="2"/>
      <c r="H1725" s="2"/>
      <c r="I1725" s="70" t="e">
        <f>VLOOKUP(A1725,EMPRESAS!$A$1:$I$245,9,0)</f>
        <v>#N/A</v>
      </c>
      <c r="J1725" s="2"/>
      <c r="K1725" s="71" t="e">
        <f>VLOOKUP(J1725,AUXILIAR_TIPO_ASEGURADORA!$A$2:$B$19,2,0)</f>
        <v>#N/A</v>
      </c>
      <c r="L1725" s="2"/>
      <c r="M1725" s="2"/>
      <c r="N1725" s="2"/>
      <c r="O1725" s="2"/>
      <c r="P1725" s="2"/>
      <c r="Q1725" s="2"/>
    </row>
    <row r="1726" spans="1:17">
      <c r="A1726" s="2"/>
      <c r="B1726" s="30" t="e">
        <f>VLOOKUP(A1726,EMPRESAS!$A$1:$B$245,2,0)</f>
        <v>#N/A</v>
      </c>
      <c r="C1726" s="2" t="e">
        <f>VLOOKUP(A1726,EMPRESAS!$A$1:$C$245,3,0)</f>
        <v>#N/A</v>
      </c>
      <c r="D1726" s="2"/>
      <c r="E1726" s="2"/>
      <c r="F1726" s="2"/>
      <c r="G1726" s="2"/>
      <c r="H1726" s="2"/>
      <c r="I1726" s="70" t="e">
        <f>VLOOKUP(A1726,EMPRESAS!$A$1:$I$245,9,0)</f>
        <v>#N/A</v>
      </c>
      <c r="J1726" s="2"/>
      <c r="K1726" s="71" t="e">
        <f>VLOOKUP(J1726,AUXILIAR_TIPO_ASEGURADORA!$A$2:$B$19,2,0)</f>
        <v>#N/A</v>
      </c>
      <c r="L1726" s="2"/>
      <c r="M1726" s="2"/>
      <c r="N1726" s="2"/>
      <c r="O1726" s="2"/>
      <c r="P1726" s="2"/>
      <c r="Q1726" s="2"/>
    </row>
    <row r="1727" spans="1:17">
      <c r="A1727" s="2"/>
      <c r="B1727" s="30" t="e">
        <f>VLOOKUP(A1727,EMPRESAS!$A$1:$B$245,2,0)</f>
        <v>#N/A</v>
      </c>
      <c r="C1727" s="2" t="e">
        <f>VLOOKUP(A1727,EMPRESAS!$A$1:$C$245,3,0)</f>
        <v>#N/A</v>
      </c>
      <c r="D1727" s="2"/>
      <c r="E1727" s="2"/>
      <c r="F1727" s="2"/>
      <c r="G1727" s="2"/>
      <c r="H1727" s="2"/>
      <c r="I1727" s="70" t="e">
        <f>VLOOKUP(A1727,EMPRESAS!$A$1:$I$245,9,0)</f>
        <v>#N/A</v>
      </c>
      <c r="J1727" s="2"/>
      <c r="K1727" s="71" t="e">
        <f>VLOOKUP(J1727,AUXILIAR_TIPO_ASEGURADORA!$A$2:$B$19,2,0)</f>
        <v>#N/A</v>
      </c>
      <c r="L1727" s="2"/>
      <c r="M1727" s="2"/>
      <c r="N1727" s="2"/>
      <c r="O1727" s="2"/>
      <c r="P1727" s="2"/>
      <c r="Q1727" s="2"/>
    </row>
    <row r="1728" spans="1:17">
      <c r="A1728" s="2"/>
      <c r="B1728" s="30" t="e">
        <f>VLOOKUP(A1728,EMPRESAS!$A$1:$B$245,2,0)</f>
        <v>#N/A</v>
      </c>
      <c r="C1728" s="2" t="e">
        <f>VLOOKUP(A1728,EMPRESAS!$A$1:$C$245,3,0)</f>
        <v>#N/A</v>
      </c>
      <c r="D1728" s="2"/>
      <c r="E1728" s="2"/>
      <c r="F1728" s="2"/>
      <c r="G1728" s="2"/>
      <c r="H1728" s="2"/>
      <c r="I1728" s="70" t="e">
        <f>VLOOKUP(A1728,EMPRESAS!$A$1:$I$245,9,0)</f>
        <v>#N/A</v>
      </c>
      <c r="J1728" s="2"/>
      <c r="K1728" s="71" t="e">
        <f>VLOOKUP(J1728,AUXILIAR_TIPO_ASEGURADORA!$A$2:$B$19,2,0)</f>
        <v>#N/A</v>
      </c>
      <c r="L1728" s="2"/>
      <c r="M1728" s="2"/>
      <c r="N1728" s="2"/>
      <c r="O1728" s="2"/>
      <c r="P1728" s="2"/>
      <c r="Q1728" s="2"/>
    </row>
    <row r="1729" spans="1:17">
      <c r="A1729" s="2"/>
      <c r="B1729" s="30" t="e">
        <f>VLOOKUP(A1729,EMPRESAS!$A$1:$B$245,2,0)</f>
        <v>#N/A</v>
      </c>
      <c r="C1729" s="2" t="e">
        <f>VLOOKUP(A1729,EMPRESAS!$A$1:$C$245,3,0)</f>
        <v>#N/A</v>
      </c>
      <c r="D1729" s="2"/>
      <c r="E1729" s="2"/>
      <c r="F1729" s="2"/>
      <c r="G1729" s="2"/>
      <c r="H1729" s="2"/>
      <c r="I1729" s="70" t="e">
        <f>VLOOKUP(A1729,EMPRESAS!$A$1:$I$245,9,0)</f>
        <v>#N/A</v>
      </c>
      <c r="J1729" s="2"/>
      <c r="K1729" s="71" t="e">
        <f>VLOOKUP(J1729,AUXILIAR_TIPO_ASEGURADORA!$A$2:$B$19,2,0)</f>
        <v>#N/A</v>
      </c>
      <c r="L1729" s="2"/>
      <c r="M1729" s="2"/>
      <c r="N1729" s="2"/>
      <c r="O1729" s="2"/>
      <c r="P1729" s="2"/>
      <c r="Q1729" s="2"/>
    </row>
    <row r="1730" spans="1:17">
      <c r="A1730" s="2"/>
      <c r="B1730" s="30" t="e">
        <f>VLOOKUP(A1730,EMPRESAS!$A$1:$B$245,2,0)</f>
        <v>#N/A</v>
      </c>
      <c r="C1730" s="2" t="e">
        <f>VLOOKUP(A1730,EMPRESAS!$A$1:$C$245,3,0)</f>
        <v>#N/A</v>
      </c>
      <c r="D1730" s="2"/>
      <c r="E1730" s="2"/>
      <c r="F1730" s="2"/>
      <c r="G1730" s="2"/>
      <c r="H1730" s="2"/>
      <c r="I1730" s="70" t="e">
        <f>VLOOKUP(A1730,EMPRESAS!$A$1:$I$245,9,0)</f>
        <v>#N/A</v>
      </c>
      <c r="J1730" s="2"/>
      <c r="K1730" s="71" t="e">
        <f>VLOOKUP(J1730,AUXILIAR_TIPO_ASEGURADORA!$A$2:$B$19,2,0)</f>
        <v>#N/A</v>
      </c>
      <c r="L1730" s="2"/>
      <c r="M1730" s="2"/>
      <c r="N1730" s="2"/>
      <c r="O1730" s="2"/>
      <c r="P1730" s="2"/>
      <c r="Q1730" s="2"/>
    </row>
    <row r="1731" spans="1:17">
      <c r="A1731" s="2"/>
      <c r="B1731" s="30" t="e">
        <f>VLOOKUP(A1731,EMPRESAS!$A$1:$B$245,2,0)</f>
        <v>#N/A</v>
      </c>
      <c r="C1731" s="2" t="e">
        <f>VLOOKUP(A1731,EMPRESAS!$A$1:$C$245,3,0)</f>
        <v>#N/A</v>
      </c>
      <c r="D1731" s="2"/>
      <c r="E1731" s="2"/>
      <c r="F1731" s="2"/>
      <c r="G1731" s="2"/>
      <c r="H1731" s="2"/>
      <c r="I1731" s="70" t="e">
        <f>VLOOKUP(A1731,EMPRESAS!$A$1:$I$245,9,0)</f>
        <v>#N/A</v>
      </c>
      <c r="J1731" s="2"/>
      <c r="K1731" s="71" t="e">
        <f>VLOOKUP(J1731,AUXILIAR_TIPO_ASEGURADORA!$A$2:$B$19,2,0)</f>
        <v>#N/A</v>
      </c>
      <c r="L1731" s="2"/>
      <c r="M1731" s="2"/>
      <c r="N1731" s="2"/>
      <c r="O1731" s="2"/>
      <c r="P1731" s="2"/>
      <c r="Q1731" s="2"/>
    </row>
    <row r="1732" spans="1:17">
      <c r="A1732" s="2"/>
      <c r="B1732" s="30" t="e">
        <f>VLOOKUP(A1732,EMPRESAS!$A$1:$B$245,2,0)</f>
        <v>#N/A</v>
      </c>
      <c r="C1732" s="2" t="e">
        <f>VLOOKUP(A1732,EMPRESAS!$A$1:$C$245,3,0)</f>
        <v>#N/A</v>
      </c>
      <c r="D1732" s="2"/>
      <c r="E1732" s="2"/>
      <c r="F1732" s="2"/>
      <c r="G1732" s="2"/>
      <c r="H1732" s="2"/>
      <c r="I1732" s="70" t="e">
        <f>VLOOKUP(A1732,EMPRESAS!$A$1:$I$245,9,0)</f>
        <v>#N/A</v>
      </c>
      <c r="J1732" s="2"/>
      <c r="K1732" s="71" t="e">
        <f>VLOOKUP(J1732,AUXILIAR_TIPO_ASEGURADORA!$A$2:$B$19,2,0)</f>
        <v>#N/A</v>
      </c>
      <c r="L1732" s="2"/>
      <c r="M1732" s="2"/>
      <c r="N1732" s="2"/>
      <c r="O1732" s="2"/>
      <c r="P1732" s="2"/>
      <c r="Q1732" s="2"/>
    </row>
    <row r="1733" spans="1:17">
      <c r="A1733" s="2"/>
      <c r="B1733" s="30" t="e">
        <f>VLOOKUP(A1733,EMPRESAS!$A$1:$B$245,2,0)</f>
        <v>#N/A</v>
      </c>
      <c r="C1733" s="2" t="e">
        <f>VLOOKUP(A1733,EMPRESAS!$A$1:$C$245,3,0)</f>
        <v>#N/A</v>
      </c>
      <c r="D1733" s="2"/>
      <c r="E1733" s="2"/>
      <c r="F1733" s="2"/>
      <c r="G1733" s="2"/>
      <c r="H1733" s="2"/>
      <c r="I1733" s="70" t="e">
        <f>VLOOKUP(A1733,EMPRESAS!$A$1:$I$245,9,0)</f>
        <v>#N/A</v>
      </c>
      <c r="J1733" s="2"/>
      <c r="K1733" s="71" t="e">
        <f>VLOOKUP(J1733,AUXILIAR_TIPO_ASEGURADORA!$A$2:$B$19,2,0)</f>
        <v>#N/A</v>
      </c>
      <c r="L1733" s="2"/>
      <c r="M1733" s="2"/>
      <c r="N1733" s="2"/>
      <c r="O1733" s="2"/>
      <c r="P1733" s="2"/>
      <c r="Q1733" s="2"/>
    </row>
    <row r="1734" spans="1:17">
      <c r="A1734" s="2"/>
      <c r="B1734" s="30" t="e">
        <f>VLOOKUP(A1734,EMPRESAS!$A$1:$B$245,2,0)</f>
        <v>#N/A</v>
      </c>
      <c r="C1734" s="2" t="e">
        <f>VLOOKUP(A1734,EMPRESAS!$A$1:$C$245,3,0)</f>
        <v>#N/A</v>
      </c>
      <c r="D1734" s="2"/>
      <c r="E1734" s="2"/>
      <c r="F1734" s="2"/>
      <c r="G1734" s="2"/>
      <c r="H1734" s="2"/>
      <c r="I1734" s="70" t="e">
        <f>VLOOKUP(A1734,EMPRESAS!$A$1:$I$245,9,0)</f>
        <v>#N/A</v>
      </c>
      <c r="J1734" s="2"/>
      <c r="K1734" s="71" t="e">
        <f>VLOOKUP(J1734,AUXILIAR_TIPO_ASEGURADORA!$A$2:$B$19,2,0)</f>
        <v>#N/A</v>
      </c>
      <c r="L1734" s="2"/>
      <c r="M1734" s="2"/>
      <c r="N1734" s="2"/>
      <c r="O1734" s="2"/>
      <c r="P1734" s="2"/>
      <c r="Q1734" s="2"/>
    </row>
    <row r="1735" spans="1:17">
      <c r="A1735" s="2"/>
      <c r="B1735" s="30" t="e">
        <f>VLOOKUP(A1735,EMPRESAS!$A$1:$B$245,2,0)</f>
        <v>#N/A</v>
      </c>
      <c r="C1735" s="2" t="e">
        <f>VLOOKUP(A1735,EMPRESAS!$A$1:$C$245,3,0)</f>
        <v>#N/A</v>
      </c>
      <c r="D1735" s="2"/>
      <c r="E1735" s="2"/>
      <c r="F1735" s="2"/>
      <c r="G1735" s="2"/>
      <c r="H1735" s="2"/>
      <c r="I1735" s="70" t="e">
        <f>VLOOKUP(A1735,EMPRESAS!$A$1:$I$245,9,0)</f>
        <v>#N/A</v>
      </c>
      <c r="J1735" s="2"/>
      <c r="K1735" s="71" t="e">
        <f>VLOOKUP(J1735,AUXILIAR_TIPO_ASEGURADORA!$A$2:$B$19,2,0)</f>
        <v>#N/A</v>
      </c>
      <c r="L1735" s="2"/>
      <c r="M1735" s="2"/>
      <c r="N1735" s="2"/>
      <c r="O1735" s="2"/>
      <c r="P1735" s="2"/>
      <c r="Q1735" s="2"/>
    </row>
    <row r="1736" spans="1:17">
      <c r="A1736" s="2"/>
      <c r="B1736" s="30" t="e">
        <f>VLOOKUP(A1736,EMPRESAS!$A$1:$B$245,2,0)</f>
        <v>#N/A</v>
      </c>
      <c r="C1736" s="2" t="e">
        <f>VLOOKUP(A1736,EMPRESAS!$A$1:$C$245,3,0)</f>
        <v>#N/A</v>
      </c>
      <c r="D1736" s="2"/>
      <c r="E1736" s="2"/>
      <c r="F1736" s="2"/>
      <c r="G1736" s="2"/>
      <c r="H1736" s="2"/>
      <c r="I1736" s="70" t="e">
        <f>VLOOKUP(A1736,EMPRESAS!$A$1:$I$245,9,0)</f>
        <v>#N/A</v>
      </c>
      <c r="J1736" s="2"/>
      <c r="K1736" s="71" t="e">
        <f>VLOOKUP(J1736,AUXILIAR_TIPO_ASEGURADORA!$A$2:$B$19,2,0)</f>
        <v>#N/A</v>
      </c>
      <c r="L1736" s="2"/>
      <c r="M1736" s="2"/>
      <c r="N1736" s="2"/>
      <c r="O1736" s="2"/>
      <c r="P1736" s="2"/>
      <c r="Q1736" s="2"/>
    </row>
    <row r="1737" spans="1:17">
      <c r="A1737" s="2"/>
      <c r="B1737" s="30" t="e">
        <f>VLOOKUP(A1737,EMPRESAS!$A$1:$B$245,2,0)</f>
        <v>#N/A</v>
      </c>
      <c r="C1737" s="2" t="e">
        <f>VLOOKUP(A1737,EMPRESAS!$A$1:$C$245,3,0)</f>
        <v>#N/A</v>
      </c>
      <c r="D1737" s="2"/>
      <c r="E1737" s="2"/>
      <c r="F1737" s="2"/>
      <c r="G1737" s="2"/>
      <c r="H1737" s="2"/>
      <c r="I1737" s="70" t="e">
        <f>VLOOKUP(A1737,EMPRESAS!$A$1:$I$245,9,0)</f>
        <v>#N/A</v>
      </c>
      <c r="J1737" s="2"/>
      <c r="K1737" s="71" t="e">
        <f>VLOOKUP(J1737,AUXILIAR_TIPO_ASEGURADORA!$A$2:$B$19,2,0)</f>
        <v>#N/A</v>
      </c>
      <c r="L1737" s="2"/>
      <c r="M1737" s="2"/>
      <c r="N1737" s="2"/>
      <c r="O1737" s="2"/>
      <c r="P1737" s="2"/>
      <c r="Q1737" s="2"/>
    </row>
    <row r="1738" spans="1:17">
      <c r="A1738" s="2"/>
      <c r="B1738" s="30" t="e">
        <f>VLOOKUP(A1738,EMPRESAS!$A$1:$B$245,2,0)</f>
        <v>#N/A</v>
      </c>
      <c r="C1738" s="2" t="e">
        <f>VLOOKUP(A1738,EMPRESAS!$A$1:$C$245,3,0)</f>
        <v>#N/A</v>
      </c>
      <c r="D1738" s="2"/>
      <c r="E1738" s="2"/>
      <c r="F1738" s="2"/>
      <c r="G1738" s="2"/>
      <c r="H1738" s="2"/>
      <c r="I1738" s="70" t="e">
        <f>VLOOKUP(A1738,EMPRESAS!$A$1:$I$245,9,0)</f>
        <v>#N/A</v>
      </c>
      <c r="J1738" s="2"/>
      <c r="K1738" s="71" t="e">
        <f>VLOOKUP(J1738,AUXILIAR_TIPO_ASEGURADORA!$A$2:$B$19,2,0)</f>
        <v>#N/A</v>
      </c>
      <c r="L1738" s="2"/>
      <c r="M1738" s="2"/>
      <c r="N1738" s="2"/>
      <c r="O1738" s="2"/>
      <c r="P1738" s="2"/>
      <c r="Q1738" s="2"/>
    </row>
    <row r="1739" spans="1:17">
      <c r="A1739" s="2"/>
      <c r="B1739" s="30" t="e">
        <f>VLOOKUP(A1739,EMPRESAS!$A$1:$B$245,2,0)</f>
        <v>#N/A</v>
      </c>
      <c r="C1739" s="2" t="e">
        <f>VLOOKUP(A1739,EMPRESAS!$A$1:$C$245,3,0)</f>
        <v>#N/A</v>
      </c>
      <c r="D1739" s="2"/>
      <c r="E1739" s="2"/>
      <c r="F1739" s="2"/>
      <c r="G1739" s="2"/>
      <c r="H1739" s="2"/>
      <c r="I1739" s="70" t="e">
        <f>VLOOKUP(A1739,EMPRESAS!$A$1:$I$245,9,0)</f>
        <v>#N/A</v>
      </c>
      <c r="J1739" s="2"/>
      <c r="K1739" s="71" t="e">
        <f>VLOOKUP(J1739,AUXILIAR_TIPO_ASEGURADORA!$A$2:$B$19,2,0)</f>
        <v>#N/A</v>
      </c>
      <c r="L1739" s="2"/>
      <c r="M1739" s="2"/>
      <c r="N1739" s="2"/>
      <c r="O1739" s="2"/>
      <c r="P1739" s="2"/>
      <c r="Q1739" s="2"/>
    </row>
    <row r="1740" spans="1:17">
      <c r="A1740" s="2"/>
      <c r="B1740" s="30" t="e">
        <f>VLOOKUP(A1740,EMPRESAS!$A$1:$B$245,2,0)</f>
        <v>#N/A</v>
      </c>
      <c r="C1740" s="2" t="e">
        <f>VLOOKUP(A1740,EMPRESAS!$A$1:$C$245,3,0)</f>
        <v>#N/A</v>
      </c>
      <c r="D1740" s="2"/>
      <c r="E1740" s="2"/>
      <c r="F1740" s="2"/>
      <c r="G1740" s="2"/>
      <c r="H1740" s="2"/>
      <c r="I1740" s="70" t="e">
        <f>VLOOKUP(A1740,EMPRESAS!$A$1:$I$245,9,0)</f>
        <v>#N/A</v>
      </c>
      <c r="J1740" s="2"/>
      <c r="K1740" s="71" t="e">
        <f>VLOOKUP(J1740,AUXILIAR_TIPO_ASEGURADORA!$A$2:$B$19,2,0)</f>
        <v>#N/A</v>
      </c>
      <c r="L1740" s="2"/>
      <c r="M1740" s="2"/>
      <c r="N1740" s="2"/>
      <c r="O1740" s="2"/>
      <c r="P1740" s="2"/>
      <c r="Q1740" s="2"/>
    </row>
    <row r="1741" spans="1:17">
      <c r="A1741" s="2"/>
      <c r="B1741" s="30" t="e">
        <f>VLOOKUP(A1741,EMPRESAS!$A$1:$B$245,2,0)</f>
        <v>#N/A</v>
      </c>
      <c r="C1741" s="2" t="e">
        <f>VLOOKUP(A1741,EMPRESAS!$A$1:$C$245,3,0)</f>
        <v>#N/A</v>
      </c>
      <c r="D1741" s="2"/>
      <c r="E1741" s="2"/>
      <c r="F1741" s="2"/>
      <c r="G1741" s="2"/>
      <c r="H1741" s="2"/>
      <c r="I1741" s="70" t="e">
        <f>VLOOKUP(A1741,EMPRESAS!$A$1:$I$245,9,0)</f>
        <v>#N/A</v>
      </c>
      <c r="J1741" s="2"/>
      <c r="K1741" s="71" t="e">
        <f>VLOOKUP(J1741,AUXILIAR_TIPO_ASEGURADORA!$A$2:$B$19,2,0)</f>
        <v>#N/A</v>
      </c>
      <c r="L1741" s="2"/>
      <c r="M1741" s="2"/>
      <c r="N1741" s="2"/>
      <c r="O1741" s="2"/>
      <c r="P1741" s="2"/>
      <c r="Q1741" s="2"/>
    </row>
    <row r="1742" spans="1:17">
      <c r="A1742" s="2"/>
      <c r="B1742" s="30" t="e">
        <f>VLOOKUP(A1742,EMPRESAS!$A$1:$B$245,2,0)</f>
        <v>#N/A</v>
      </c>
      <c r="C1742" s="2" t="e">
        <f>VLOOKUP(A1742,EMPRESAS!$A$1:$C$245,3,0)</f>
        <v>#N/A</v>
      </c>
      <c r="D1742" s="2"/>
      <c r="E1742" s="2"/>
      <c r="F1742" s="2"/>
      <c r="G1742" s="2"/>
      <c r="H1742" s="2"/>
      <c r="I1742" s="70" t="e">
        <f>VLOOKUP(A1742,EMPRESAS!$A$1:$I$245,9,0)</f>
        <v>#N/A</v>
      </c>
      <c r="J1742" s="2"/>
      <c r="K1742" s="71" t="e">
        <f>VLOOKUP(J1742,AUXILIAR_TIPO_ASEGURADORA!$A$2:$B$19,2,0)</f>
        <v>#N/A</v>
      </c>
      <c r="L1742" s="2"/>
      <c r="M1742" s="2"/>
      <c r="N1742" s="2"/>
      <c r="O1742" s="2"/>
      <c r="P1742" s="2"/>
      <c r="Q1742" s="2"/>
    </row>
    <row r="1743" spans="1:17">
      <c r="A1743" s="2"/>
      <c r="B1743" s="30" t="e">
        <f>VLOOKUP(A1743,EMPRESAS!$A$1:$B$245,2,0)</f>
        <v>#N/A</v>
      </c>
      <c r="C1743" s="2" t="e">
        <f>VLOOKUP(A1743,EMPRESAS!$A$1:$C$245,3,0)</f>
        <v>#N/A</v>
      </c>
      <c r="D1743" s="2"/>
      <c r="E1743" s="2"/>
      <c r="F1743" s="2"/>
      <c r="G1743" s="2"/>
      <c r="H1743" s="2"/>
      <c r="I1743" s="70" t="e">
        <f>VLOOKUP(A1743,EMPRESAS!$A$1:$I$245,9,0)</f>
        <v>#N/A</v>
      </c>
      <c r="J1743" s="2"/>
      <c r="K1743" s="71" t="e">
        <f>VLOOKUP(J1743,AUXILIAR_TIPO_ASEGURADORA!$A$2:$B$19,2,0)</f>
        <v>#N/A</v>
      </c>
      <c r="L1743" s="2"/>
      <c r="M1743" s="2"/>
      <c r="N1743" s="2"/>
      <c r="O1743" s="2"/>
      <c r="P1743" s="2"/>
      <c r="Q1743" s="2"/>
    </row>
    <row r="1744" spans="1:17">
      <c r="A1744" s="2"/>
      <c r="B1744" s="30" t="e">
        <f>VLOOKUP(A1744,EMPRESAS!$A$1:$B$245,2,0)</f>
        <v>#N/A</v>
      </c>
      <c r="C1744" s="2" t="e">
        <f>VLOOKUP(A1744,EMPRESAS!$A$1:$C$245,3,0)</f>
        <v>#N/A</v>
      </c>
      <c r="D1744" s="2"/>
      <c r="E1744" s="2"/>
      <c r="F1744" s="2"/>
      <c r="G1744" s="2"/>
      <c r="H1744" s="2"/>
      <c r="I1744" s="70" t="e">
        <f>VLOOKUP(A1744,EMPRESAS!$A$1:$I$245,9,0)</f>
        <v>#N/A</v>
      </c>
      <c r="J1744" s="2"/>
      <c r="K1744" s="71" t="e">
        <f>VLOOKUP(J1744,AUXILIAR_TIPO_ASEGURADORA!$A$2:$B$19,2,0)</f>
        <v>#N/A</v>
      </c>
      <c r="L1744" s="2"/>
      <c r="M1744" s="2"/>
      <c r="N1744" s="2"/>
      <c r="O1744" s="2"/>
      <c r="P1744" s="2"/>
      <c r="Q1744" s="2"/>
    </row>
    <row r="1745" spans="1:17">
      <c r="A1745" s="2"/>
      <c r="B1745" s="30" t="e">
        <f>VLOOKUP(A1745,EMPRESAS!$A$1:$B$245,2,0)</f>
        <v>#N/A</v>
      </c>
      <c r="C1745" s="2" t="e">
        <f>VLOOKUP(A1745,EMPRESAS!$A$1:$C$245,3,0)</f>
        <v>#N/A</v>
      </c>
      <c r="D1745" s="2"/>
      <c r="E1745" s="2"/>
      <c r="F1745" s="2"/>
      <c r="G1745" s="2"/>
      <c r="H1745" s="2"/>
      <c r="I1745" s="70" t="e">
        <f>VLOOKUP(A1745,EMPRESAS!$A$1:$I$245,9,0)</f>
        <v>#N/A</v>
      </c>
      <c r="J1745" s="2"/>
      <c r="K1745" s="71" t="e">
        <f>VLOOKUP(J1745,AUXILIAR_TIPO_ASEGURADORA!$A$2:$B$19,2,0)</f>
        <v>#N/A</v>
      </c>
      <c r="L1745" s="2"/>
      <c r="M1745" s="2"/>
      <c r="N1745" s="2"/>
      <c r="O1745" s="2"/>
      <c r="P1745" s="2"/>
      <c r="Q1745" s="2"/>
    </row>
    <row r="1746" spans="1:17">
      <c r="A1746" s="2"/>
      <c r="B1746" s="30" t="e">
        <f>VLOOKUP(A1746,EMPRESAS!$A$1:$B$245,2,0)</f>
        <v>#N/A</v>
      </c>
      <c r="C1746" s="2" t="e">
        <f>VLOOKUP(A1746,EMPRESAS!$A$1:$C$245,3,0)</f>
        <v>#N/A</v>
      </c>
      <c r="D1746" s="2"/>
      <c r="E1746" s="2"/>
      <c r="F1746" s="2"/>
      <c r="G1746" s="2"/>
      <c r="H1746" s="2"/>
      <c r="I1746" s="70" t="e">
        <f>VLOOKUP(A1746,EMPRESAS!$A$1:$I$245,9,0)</f>
        <v>#N/A</v>
      </c>
      <c r="J1746" s="2"/>
      <c r="K1746" s="71" t="e">
        <f>VLOOKUP(J1746,AUXILIAR_TIPO_ASEGURADORA!$A$2:$B$19,2,0)</f>
        <v>#N/A</v>
      </c>
      <c r="L1746" s="2"/>
      <c r="M1746" s="2"/>
      <c r="N1746" s="2"/>
      <c r="O1746" s="2"/>
      <c r="P1746" s="2"/>
      <c r="Q1746" s="2"/>
    </row>
    <row r="1747" spans="1:17">
      <c r="A1747" s="2"/>
      <c r="B1747" s="30" t="e">
        <f>VLOOKUP(A1747,EMPRESAS!$A$1:$B$245,2,0)</f>
        <v>#N/A</v>
      </c>
      <c r="C1747" s="2" t="e">
        <f>VLOOKUP(A1747,EMPRESAS!$A$1:$C$245,3,0)</f>
        <v>#N/A</v>
      </c>
      <c r="D1747" s="2"/>
      <c r="E1747" s="2"/>
      <c r="F1747" s="2"/>
      <c r="G1747" s="2"/>
      <c r="H1747" s="2"/>
      <c r="I1747" s="70" t="e">
        <f>VLOOKUP(A1747,EMPRESAS!$A$1:$I$245,9,0)</f>
        <v>#N/A</v>
      </c>
      <c r="J1747" s="2"/>
      <c r="K1747" s="71" t="e">
        <f>VLOOKUP(J1747,AUXILIAR_TIPO_ASEGURADORA!$A$2:$B$19,2,0)</f>
        <v>#N/A</v>
      </c>
      <c r="L1747" s="2"/>
      <c r="M1747" s="2"/>
      <c r="N1747" s="2"/>
      <c r="O1747" s="2"/>
      <c r="P1747" s="2"/>
      <c r="Q1747" s="2"/>
    </row>
    <row r="1748" spans="1:17">
      <c r="A1748" s="2"/>
      <c r="B1748" s="30" t="e">
        <f>VLOOKUP(A1748,EMPRESAS!$A$1:$B$245,2,0)</f>
        <v>#N/A</v>
      </c>
      <c r="C1748" s="2" t="e">
        <f>VLOOKUP(A1748,EMPRESAS!$A$1:$C$245,3,0)</f>
        <v>#N/A</v>
      </c>
      <c r="D1748" s="2"/>
      <c r="E1748" s="2"/>
      <c r="F1748" s="2"/>
      <c r="G1748" s="2"/>
      <c r="H1748" s="2"/>
      <c r="I1748" s="70" t="e">
        <f>VLOOKUP(A1748,EMPRESAS!$A$1:$I$245,9,0)</f>
        <v>#N/A</v>
      </c>
      <c r="J1748" s="2"/>
      <c r="K1748" s="71" t="e">
        <f>VLOOKUP(J1748,AUXILIAR_TIPO_ASEGURADORA!$A$2:$B$19,2,0)</f>
        <v>#N/A</v>
      </c>
      <c r="L1748" s="2"/>
      <c r="M1748" s="2"/>
      <c r="N1748" s="2"/>
      <c r="O1748" s="2"/>
      <c r="P1748" s="2"/>
      <c r="Q1748" s="2"/>
    </row>
    <row r="1749" spans="1:17">
      <c r="A1749" s="2"/>
      <c r="B1749" s="30" t="e">
        <f>VLOOKUP(A1749,EMPRESAS!$A$1:$B$245,2,0)</f>
        <v>#N/A</v>
      </c>
      <c r="C1749" s="2" t="e">
        <f>VLOOKUP(A1749,EMPRESAS!$A$1:$C$245,3,0)</f>
        <v>#N/A</v>
      </c>
      <c r="D1749" s="2"/>
      <c r="E1749" s="2"/>
      <c r="F1749" s="2"/>
      <c r="G1749" s="2"/>
      <c r="H1749" s="2"/>
      <c r="I1749" s="70" t="e">
        <f>VLOOKUP(A1749,EMPRESAS!$A$1:$I$245,9,0)</f>
        <v>#N/A</v>
      </c>
      <c r="J1749" s="2"/>
      <c r="K1749" s="71" t="e">
        <f>VLOOKUP(J1749,AUXILIAR_TIPO_ASEGURADORA!$A$2:$B$19,2,0)</f>
        <v>#N/A</v>
      </c>
      <c r="L1749" s="2"/>
      <c r="M1749" s="2"/>
      <c r="N1749" s="2"/>
      <c r="O1749" s="2"/>
      <c r="P1749" s="2"/>
      <c r="Q1749" s="2"/>
    </row>
    <row r="1750" spans="1:17">
      <c r="A1750" s="2"/>
      <c r="B1750" s="30" t="e">
        <f>VLOOKUP(A1750,EMPRESAS!$A$1:$B$245,2,0)</f>
        <v>#N/A</v>
      </c>
      <c r="C1750" s="2" t="e">
        <f>VLOOKUP(A1750,EMPRESAS!$A$1:$C$245,3,0)</f>
        <v>#N/A</v>
      </c>
      <c r="D1750" s="2"/>
      <c r="E1750" s="2"/>
      <c r="F1750" s="2"/>
      <c r="G1750" s="2"/>
      <c r="H1750" s="2"/>
      <c r="I1750" s="70" t="e">
        <f>VLOOKUP(A1750,EMPRESAS!$A$1:$I$245,9,0)</f>
        <v>#N/A</v>
      </c>
      <c r="J1750" s="2"/>
      <c r="K1750" s="71" t="e">
        <f>VLOOKUP(J1750,AUXILIAR_TIPO_ASEGURADORA!$A$2:$B$19,2,0)</f>
        <v>#N/A</v>
      </c>
      <c r="L1750" s="2"/>
      <c r="M1750" s="2"/>
      <c r="N1750" s="2"/>
      <c r="O1750" s="2"/>
      <c r="P1750" s="2"/>
      <c r="Q1750" s="2"/>
    </row>
    <row r="1751" spans="1:17">
      <c r="A1751" s="2"/>
      <c r="B1751" s="30" t="e">
        <f>VLOOKUP(A1751,EMPRESAS!$A$1:$B$245,2,0)</f>
        <v>#N/A</v>
      </c>
      <c r="C1751" s="2" t="e">
        <f>VLOOKUP(A1751,EMPRESAS!$A$1:$C$245,3,0)</f>
        <v>#N/A</v>
      </c>
      <c r="D1751" s="2"/>
      <c r="E1751" s="2"/>
      <c r="F1751" s="2"/>
      <c r="G1751" s="2"/>
      <c r="H1751" s="2"/>
      <c r="I1751" s="70" t="e">
        <f>VLOOKUP(A1751,EMPRESAS!$A$1:$I$245,9,0)</f>
        <v>#N/A</v>
      </c>
      <c r="J1751" s="2"/>
      <c r="K1751" s="71" t="e">
        <f>VLOOKUP(J1751,AUXILIAR_TIPO_ASEGURADORA!$A$2:$B$19,2,0)</f>
        <v>#N/A</v>
      </c>
      <c r="L1751" s="2"/>
      <c r="M1751" s="2"/>
      <c r="N1751" s="2"/>
      <c r="O1751" s="2"/>
      <c r="P1751" s="2"/>
      <c r="Q1751" s="2"/>
    </row>
    <row r="1752" spans="1:17">
      <c r="A1752" s="2"/>
      <c r="B1752" s="30" t="e">
        <f>VLOOKUP(A1752,EMPRESAS!$A$1:$B$245,2,0)</f>
        <v>#N/A</v>
      </c>
      <c r="C1752" s="2" t="e">
        <f>VLOOKUP(A1752,EMPRESAS!$A$1:$C$245,3,0)</f>
        <v>#N/A</v>
      </c>
      <c r="D1752" s="2"/>
      <c r="E1752" s="2"/>
      <c r="F1752" s="2"/>
      <c r="G1752" s="2"/>
      <c r="H1752" s="2"/>
      <c r="I1752" s="70" t="e">
        <f>VLOOKUP(A1752,EMPRESAS!$A$1:$I$245,9,0)</f>
        <v>#N/A</v>
      </c>
      <c r="J1752" s="2"/>
      <c r="K1752" s="71" t="e">
        <f>VLOOKUP(J1752,AUXILIAR_TIPO_ASEGURADORA!$A$2:$B$19,2,0)</f>
        <v>#N/A</v>
      </c>
      <c r="L1752" s="2"/>
      <c r="M1752" s="2"/>
      <c r="N1752" s="2"/>
      <c r="O1752" s="2"/>
      <c r="P1752" s="2"/>
      <c r="Q1752" s="2"/>
    </row>
    <row r="1753" spans="1:17">
      <c r="A1753" s="2"/>
      <c r="B1753" s="30" t="e">
        <f>VLOOKUP(A1753,EMPRESAS!$A$1:$B$245,2,0)</f>
        <v>#N/A</v>
      </c>
      <c r="C1753" s="2" t="e">
        <f>VLOOKUP(A1753,EMPRESAS!$A$1:$C$245,3,0)</f>
        <v>#N/A</v>
      </c>
      <c r="D1753" s="2"/>
      <c r="E1753" s="2"/>
      <c r="F1753" s="2"/>
      <c r="G1753" s="2"/>
      <c r="H1753" s="2"/>
      <c r="I1753" s="70" t="e">
        <f>VLOOKUP(A1753,EMPRESAS!$A$1:$I$245,9,0)</f>
        <v>#N/A</v>
      </c>
      <c r="J1753" s="2"/>
      <c r="K1753" s="71" t="e">
        <f>VLOOKUP(J1753,AUXILIAR_TIPO_ASEGURADORA!$A$2:$B$19,2,0)</f>
        <v>#N/A</v>
      </c>
      <c r="L1753" s="2"/>
      <c r="M1753" s="2"/>
      <c r="N1753" s="2"/>
      <c r="O1753" s="2"/>
      <c r="P1753" s="2"/>
      <c r="Q1753" s="2"/>
    </row>
    <row r="1754" spans="1:17">
      <c r="A1754" s="2"/>
      <c r="B1754" s="30" t="e">
        <f>VLOOKUP(A1754,EMPRESAS!$A$1:$B$245,2,0)</f>
        <v>#N/A</v>
      </c>
      <c r="C1754" s="2" t="e">
        <f>VLOOKUP(A1754,EMPRESAS!$A$1:$C$245,3,0)</f>
        <v>#N/A</v>
      </c>
      <c r="D1754" s="2"/>
      <c r="E1754" s="2"/>
      <c r="F1754" s="2"/>
      <c r="G1754" s="2"/>
      <c r="H1754" s="2"/>
      <c r="I1754" s="70" t="e">
        <f>VLOOKUP(A1754,EMPRESAS!$A$1:$I$245,9,0)</f>
        <v>#N/A</v>
      </c>
      <c r="J1754" s="2"/>
      <c r="K1754" s="71" t="e">
        <f>VLOOKUP(J1754,AUXILIAR_TIPO_ASEGURADORA!$A$2:$B$19,2,0)</f>
        <v>#N/A</v>
      </c>
      <c r="L1754" s="2"/>
      <c r="M1754" s="2"/>
      <c r="N1754" s="2"/>
      <c r="O1754" s="2"/>
      <c r="P1754" s="2"/>
      <c r="Q1754" s="2"/>
    </row>
    <row r="1755" spans="1:17">
      <c r="A1755" s="2"/>
      <c r="B1755" s="30" t="e">
        <f>VLOOKUP(A1755,EMPRESAS!$A$1:$B$245,2,0)</f>
        <v>#N/A</v>
      </c>
      <c r="C1755" s="2" t="e">
        <f>VLOOKUP(A1755,EMPRESAS!$A$1:$C$245,3,0)</f>
        <v>#N/A</v>
      </c>
      <c r="D1755" s="2"/>
      <c r="E1755" s="2"/>
      <c r="F1755" s="2"/>
      <c r="G1755" s="2"/>
      <c r="H1755" s="2"/>
      <c r="I1755" s="70" t="e">
        <f>VLOOKUP(A1755,EMPRESAS!$A$1:$I$245,9,0)</f>
        <v>#N/A</v>
      </c>
      <c r="J1755" s="2"/>
      <c r="K1755" s="71" t="e">
        <f>VLOOKUP(J1755,AUXILIAR_TIPO_ASEGURADORA!$A$2:$B$19,2,0)</f>
        <v>#N/A</v>
      </c>
      <c r="L1755" s="2"/>
      <c r="M1755" s="2"/>
      <c r="N1755" s="2"/>
      <c r="O1755" s="2"/>
      <c r="P1755" s="2"/>
      <c r="Q1755" s="2"/>
    </row>
    <row r="1756" spans="1:17">
      <c r="A1756" s="2"/>
      <c r="B1756" s="30" t="e">
        <f>VLOOKUP(A1756,EMPRESAS!$A$1:$B$245,2,0)</f>
        <v>#N/A</v>
      </c>
      <c r="C1756" s="2" t="e">
        <f>VLOOKUP(A1756,EMPRESAS!$A$1:$C$245,3,0)</f>
        <v>#N/A</v>
      </c>
      <c r="D1756" s="2"/>
      <c r="E1756" s="2"/>
      <c r="F1756" s="2"/>
      <c r="G1756" s="2"/>
      <c r="H1756" s="2"/>
      <c r="I1756" s="70" t="e">
        <f>VLOOKUP(A1756,EMPRESAS!$A$1:$I$245,9,0)</f>
        <v>#N/A</v>
      </c>
      <c r="J1756" s="2"/>
      <c r="K1756" s="71" t="e">
        <f>VLOOKUP(J1756,AUXILIAR_TIPO_ASEGURADORA!$A$2:$B$19,2,0)</f>
        <v>#N/A</v>
      </c>
      <c r="L1756" s="2"/>
      <c r="M1756" s="2"/>
      <c r="N1756" s="2"/>
      <c r="O1756" s="2"/>
      <c r="P1756" s="2"/>
      <c r="Q1756" s="2"/>
    </row>
    <row r="1757" spans="1:17">
      <c r="A1757" s="2"/>
      <c r="B1757" s="30" t="e">
        <f>VLOOKUP(A1757,EMPRESAS!$A$1:$B$245,2,0)</f>
        <v>#N/A</v>
      </c>
      <c r="C1757" s="2" t="e">
        <f>VLOOKUP(A1757,EMPRESAS!$A$1:$C$245,3,0)</f>
        <v>#N/A</v>
      </c>
      <c r="D1757" s="2"/>
      <c r="E1757" s="2"/>
      <c r="F1757" s="2"/>
      <c r="G1757" s="2"/>
      <c r="H1757" s="2"/>
      <c r="I1757" s="70" t="e">
        <f>VLOOKUP(A1757,EMPRESAS!$A$1:$I$245,9,0)</f>
        <v>#N/A</v>
      </c>
      <c r="J1757" s="2"/>
      <c r="K1757" s="71" t="e">
        <f>VLOOKUP(J1757,AUXILIAR_TIPO_ASEGURADORA!$A$2:$B$19,2,0)</f>
        <v>#N/A</v>
      </c>
      <c r="L1757" s="2"/>
      <c r="M1757" s="2"/>
      <c r="N1757" s="2"/>
      <c r="O1757" s="2"/>
      <c r="P1757" s="2"/>
      <c r="Q1757" s="2"/>
    </row>
    <row r="1758" spans="1:17">
      <c r="A1758" s="2"/>
      <c r="B1758" s="30" t="e">
        <f>VLOOKUP(A1758,EMPRESAS!$A$1:$B$245,2,0)</f>
        <v>#N/A</v>
      </c>
      <c r="C1758" s="2" t="e">
        <f>VLOOKUP(A1758,EMPRESAS!$A$1:$C$245,3,0)</f>
        <v>#N/A</v>
      </c>
      <c r="D1758" s="2"/>
      <c r="E1758" s="2"/>
      <c r="F1758" s="2"/>
      <c r="G1758" s="2"/>
      <c r="H1758" s="2"/>
      <c r="I1758" s="70" t="e">
        <f>VLOOKUP(A1758,EMPRESAS!$A$1:$I$245,9,0)</f>
        <v>#N/A</v>
      </c>
      <c r="J1758" s="2"/>
      <c r="K1758" s="71" t="e">
        <f>VLOOKUP(J1758,AUXILIAR_TIPO_ASEGURADORA!$A$2:$B$19,2,0)</f>
        <v>#N/A</v>
      </c>
      <c r="L1758" s="2"/>
      <c r="M1758" s="2"/>
      <c r="N1758" s="2"/>
      <c r="O1758" s="2"/>
      <c r="P1758" s="2"/>
      <c r="Q1758" s="2"/>
    </row>
    <row r="1759" spans="1:17">
      <c r="A1759" s="2"/>
      <c r="B1759" s="30" t="e">
        <f>VLOOKUP(A1759,EMPRESAS!$A$1:$B$245,2,0)</f>
        <v>#N/A</v>
      </c>
      <c r="C1759" s="2" t="e">
        <f>VLOOKUP(A1759,EMPRESAS!$A$1:$C$245,3,0)</f>
        <v>#N/A</v>
      </c>
      <c r="D1759" s="2"/>
      <c r="E1759" s="2"/>
      <c r="F1759" s="2"/>
      <c r="G1759" s="2"/>
      <c r="H1759" s="2"/>
      <c r="I1759" s="70" t="e">
        <f>VLOOKUP(A1759,EMPRESAS!$A$1:$I$245,9,0)</f>
        <v>#N/A</v>
      </c>
      <c r="J1759" s="2"/>
      <c r="K1759" s="71" t="e">
        <f>VLOOKUP(J1759,AUXILIAR_TIPO_ASEGURADORA!$A$2:$B$19,2,0)</f>
        <v>#N/A</v>
      </c>
      <c r="L1759" s="2"/>
      <c r="M1759" s="2"/>
      <c r="N1759" s="2"/>
      <c r="O1759" s="2"/>
      <c r="P1759" s="2"/>
      <c r="Q1759" s="2"/>
    </row>
    <row r="1760" spans="1:17">
      <c r="A1760" s="2"/>
      <c r="B1760" s="30" t="e">
        <f>VLOOKUP(A1760,EMPRESAS!$A$1:$B$245,2,0)</f>
        <v>#N/A</v>
      </c>
      <c r="C1760" s="2" t="e">
        <f>VLOOKUP(A1760,EMPRESAS!$A$1:$C$245,3,0)</f>
        <v>#N/A</v>
      </c>
      <c r="D1760" s="2"/>
      <c r="E1760" s="2"/>
      <c r="F1760" s="2"/>
      <c r="G1760" s="2"/>
      <c r="H1760" s="2"/>
      <c r="I1760" s="70" t="e">
        <f>VLOOKUP(A1760,EMPRESAS!$A$1:$I$245,9,0)</f>
        <v>#N/A</v>
      </c>
      <c r="J1760" s="2"/>
      <c r="K1760" s="71" t="e">
        <f>VLOOKUP(J1760,AUXILIAR_TIPO_ASEGURADORA!$A$2:$B$19,2,0)</f>
        <v>#N/A</v>
      </c>
      <c r="L1760" s="2"/>
      <c r="M1760" s="2"/>
      <c r="N1760" s="2"/>
      <c r="O1760" s="2"/>
      <c r="P1760" s="2"/>
      <c r="Q1760" s="2"/>
    </row>
    <row r="1761" spans="1:17">
      <c r="A1761" s="2"/>
      <c r="B1761" s="30" t="e">
        <f>VLOOKUP(A1761,EMPRESAS!$A$1:$B$245,2,0)</f>
        <v>#N/A</v>
      </c>
      <c r="C1761" s="2" t="e">
        <f>VLOOKUP(A1761,EMPRESAS!$A$1:$C$245,3,0)</f>
        <v>#N/A</v>
      </c>
      <c r="D1761" s="2"/>
      <c r="E1761" s="2"/>
      <c r="F1761" s="2"/>
      <c r="G1761" s="2"/>
      <c r="H1761" s="2"/>
      <c r="I1761" s="70" t="e">
        <f>VLOOKUP(A1761,EMPRESAS!$A$1:$I$245,9,0)</f>
        <v>#N/A</v>
      </c>
      <c r="J1761" s="2"/>
      <c r="K1761" s="71" t="e">
        <f>VLOOKUP(J1761,AUXILIAR_TIPO_ASEGURADORA!$A$2:$B$19,2,0)</f>
        <v>#N/A</v>
      </c>
      <c r="L1761" s="2"/>
      <c r="M1761" s="2"/>
      <c r="N1761" s="2"/>
      <c r="O1761" s="2"/>
      <c r="P1761" s="2"/>
      <c r="Q1761" s="2"/>
    </row>
    <row r="1762" spans="1:17">
      <c r="A1762" s="2"/>
      <c r="B1762" s="30" t="e">
        <f>VLOOKUP(A1762,EMPRESAS!$A$1:$B$245,2,0)</f>
        <v>#N/A</v>
      </c>
      <c r="C1762" s="2" t="e">
        <f>VLOOKUP(A1762,EMPRESAS!$A$1:$C$245,3,0)</f>
        <v>#N/A</v>
      </c>
      <c r="D1762" s="2"/>
      <c r="E1762" s="2"/>
      <c r="F1762" s="2"/>
      <c r="G1762" s="2"/>
      <c r="H1762" s="2"/>
      <c r="I1762" s="70" t="e">
        <f>VLOOKUP(A1762,EMPRESAS!$A$1:$I$245,9,0)</f>
        <v>#N/A</v>
      </c>
      <c r="J1762" s="2"/>
      <c r="K1762" s="71" t="e">
        <f>VLOOKUP(J1762,AUXILIAR_TIPO_ASEGURADORA!$A$2:$B$19,2,0)</f>
        <v>#N/A</v>
      </c>
      <c r="L1762" s="2"/>
      <c r="M1762" s="2"/>
      <c r="N1762" s="2"/>
      <c r="O1762" s="2"/>
      <c r="P1762" s="2"/>
      <c r="Q1762" s="2"/>
    </row>
    <row r="1763" spans="1:17">
      <c r="A1763" s="2"/>
      <c r="B1763" s="30" t="e">
        <f>VLOOKUP(A1763,EMPRESAS!$A$1:$B$245,2,0)</f>
        <v>#N/A</v>
      </c>
      <c r="C1763" s="2" t="e">
        <f>VLOOKUP(A1763,EMPRESAS!$A$1:$C$245,3,0)</f>
        <v>#N/A</v>
      </c>
      <c r="D1763" s="2"/>
      <c r="E1763" s="2"/>
      <c r="F1763" s="2"/>
      <c r="G1763" s="2"/>
      <c r="H1763" s="2"/>
      <c r="I1763" s="70" t="e">
        <f>VLOOKUP(A1763,EMPRESAS!$A$1:$I$245,9,0)</f>
        <v>#N/A</v>
      </c>
      <c r="J1763" s="2"/>
      <c r="K1763" s="71" t="e">
        <f>VLOOKUP(J1763,AUXILIAR_TIPO_ASEGURADORA!$A$2:$B$19,2,0)</f>
        <v>#N/A</v>
      </c>
      <c r="L1763" s="2"/>
      <c r="M1763" s="2"/>
      <c r="N1763" s="2"/>
      <c r="O1763" s="2"/>
      <c r="P1763" s="2"/>
      <c r="Q1763" s="2"/>
    </row>
    <row r="1764" spans="1:17">
      <c r="A1764" s="2"/>
      <c r="B1764" s="30" t="e">
        <f>VLOOKUP(A1764,EMPRESAS!$A$1:$B$245,2,0)</f>
        <v>#N/A</v>
      </c>
      <c r="C1764" s="2" t="e">
        <f>VLOOKUP(A1764,EMPRESAS!$A$1:$C$245,3,0)</f>
        <v>#N/A</v>
      </c>
      <c r="D1764" s="2"/>
      <c r="E1764" s="2"/>
      <c r="F1764" s="2"/>
      <c r="G1764" s="2"/>
      <c r="H1764" s="2"/>
      <c r="I1764" s="70" t="e">
        <f>VLOOKUP(A1764,EMPRESAS!$A$1:$I$245,9,0)</f>
        <v>#N/A</v>
      </c>
      <c r="J1764" s="2"/>
      <c r="K1764" s="71" t="e">
        <f>VLOOKUP(J1764,AUXILIAR_TIPO_ASEGURADORA!$A$2:$B$19,2,0)</f>
        <v>#N/A</v>
      </c>
      <c r="L1764" s="2"/>
      <c r="M1764" s="2"/>
      <c r="N1764" s="2"/>
      <c r="O1764" s="2"/>
      <c r="P1764" s="2"/>
      <c r="Q1764" s="2"/>
    </row>
    <row r="1765" spans="1:17">
      <c r="A1765" s="2"/>
      <c r="B1765" s="30" t="e">
        <f>VLOOKUP(A1765,EMPRESAS!$A$1:$B$245,2,0)</f>
        <v>#N/A</v>
      </c>
      <c r="C1765" s="2" t="e">
        <f>VLOOKUP(A1765,EMPRESAS!$A$1:$C$245,3,0)</f>
        <v>#N/A</v>
      </c>
      <c r="D1765" s="2"/>
      <c r="E1765" s="2"/>
      <c r="F1765" s="2"/>
      <c r="G1765" s="2"/>
      <c r="H1765" s="2"/>
      <c r="I1765" s="70" t="e">
        <f>VLOOKUP(A1765,EMPRESAS!$A$1:$I$245,9,0)</f>
        <v>#N/A</v>
      </c>
      <c r="J1765" s="2"/>
      <c r="K1765" s="71" t="e">
        <f>VLOOKUP(J1765,AUXILIAR_TIPO_ASEGURADORA!$A$2:$B$19,2,0)</f>
        <v>#N/A</v>
      </c>
      <c r="L1765" s="2"/>
      <c r="M1765" s="2"/>
      <c r="N1765" s="2"/>
      <c r="O1765" s="2"/>
      <c r="P1765" s="2"/>
      <c r="Q1765" s="2"/>
    </row>
    <row r="1766" spans="1:17">
      <c r="A1766" s="2"/>
      <c r="B1766" s="30" t="e">
        <f>VLOOKUP(A1766,EMPRESAS!$A$1:$B$245,2,0)</f>
        <v>#N/A</v>
      </c>
      <c r="C1766" s="2" t="e">
        <f>VLOOKUP(A1766,EMPRESAS!$A$1:$C$245,3,0)</f>
        <v>#N/A</v>
      </c>
      <c r="D1766" s="2"/>
      <c r="E1766" s="2"/>
      <c r="F1766" s="2"/>
      <c r="G1766" s="2"/>
      <c r="H1766" s="2"/>
      <c r="I1766" s="70" t="e">
        <f>VLOOKUP(A1766,EMPRESAS!$A$1:$I$245,9,0)</f>
        <v>#N/A</v>
      </c>
      <c r="J1766" s="2"/>
      <c r="K1766" s="71" t="e">
        <f>VLOOKUP(J1766,AUXILIAR_TIPO_ASEGURADORA!$A$2:$B$19,2,0)</f>
        <v>#N/A</v>
      </c>
      <c r="L1766" s="2"/>
      <c r="M1766" s="2"/>
      <c r="N1766" s="2"/>
      <c r="O1766" s="2"/>
      <c r="P1766" s="2"/>
      <c r="Q1766" s="2"/>
    </row>
    <row r="1767" spans="1:17">
      <c r="A1767" s="2"/>
      <c r="B1767" s="30" t="e">
        <f>VLOOKUP(A1767,EMPRESAS!$A$1:$B$245,2,0)</f>
        <v>#N/A</v>
      </c>
      <c r="C1767" s="2" t="e">
        <f>VLOOKUP(A1767,EMPRESAS!$A$1:$C$245,3,0)</f>
        <v>#N/A</v>
      </c>
      <c r="D1767" s="2"/>
      <c r="E1767" s="2"/>
      <c r="F1767" s="2"/>
      <c r="G1767" s="2"/>
      <c r="H1767" s="2"/>
      <c r="I1767" s="70" t="e">
        <f>VLOOKUP(A1767,EMPRESAS!$A$1:$I$245,9,0)</f>
        <v>#N/A</v>
      </c>
      <c r="J1767" s="2"/>
      <c r="K1767" s="71" t="e">
        <f>VLOOKUP(J1767,AUXILIAR_TIPO_ASEGURADORA!$A$2:$B$19,2,0)</f>
        <v>#N/A</v>
      </c>
      <c r="L1767" s="2"/>
      <c r="M1767" s="2"/>
      <c r="N1767" s="2"/>
      <c r="O1767" s="2"/>
      <c r="P1767" s="2"/>
      <c r="Q1767" s="2"/>
    </row>
    <row r="1768" spans="1:17">
      <c r="A1768" s="2"/>
      <c r="B1768" s="30" t="e">
        <f>VLOOKUP(A1768,EMPRESAS!$A$1:$B$245,2,0)</f>
        <v>#N/A</v>
      </c>
      <c r="C1768" s="2" t="e">
        <f>VLOOKUP(A1768,EMPRESAS!$A$1:$C$245,3,0)</f>
        <v>#N/A</v>
      </c>
      <c r="D1768" s="2"/>
      <c r="E1768" s="2"/>
      <c r="F1768" s="2"/>
      <c r="G1768" s="2"/>
      <c r="H1768" s="2"/>
      <c r="I1768" s="70" t="e">
        <f>VLOOKUP(A1768,EMPRESAS!$A$1:$I$245,9,0)</f>
        <v>#N/A</v>
      </c>
      <c r="J1768" s="2"/>
      <c r="K1768" s="71" t="e">
        <f>VLOOKUP(J1768,AUXILIAR_TIPO_ASEGURADORA!$A$2:$B$19,2,0)</f>
        <v>#N/A</v>
      </c>
      <c r="L1768" s="2"/>
      <c r="M1768" s="2"/>
      <c r="N1768" s="2"/>
      <c r="O1768" s="2"/>
      <c r="P1768" s="2"/>
      <c r="Q1768" s="2"/>
    </row>
    <row r="1769" spans="1:17">
      <c r="A1769" s="2"/>
      <c r="B1769" s="30" t="e">
        <f>VLOOKUP(A1769,EMPRESAS!$A$1:$B$245,2,0)</f>
        <v>#N/A</v>
      </c>
      <c r="C1769" s="2" t="e">
        <f>VLOOKUP(A1769,EMPRESAS!$A$1:$C$245,3,0)</f>
        <v>#N/A</v>
      </c>
      <c r="D1769" s="2"/>
      <c r="E1769" s="2"/>
      <c r="F1769" s="2"/>
      <c r="G1769" s="2"/>
      <c r="H1769" s="2"/>
      <c r="I1769" s="70" t="e">
        <f>VLOOKUP(A1769,EMPRESAS!$A$1:$I$245,9,0)</f>
        <v>#N/A</v>
      </c>
      <c r="J1769" s="2"/>
      <c r="K1769" s="71" t="e">
        <f>VLOOKUP(J1769,AUXILIAR_TIPO_ASEGURADORA!$A$2:$B$19,2,0)</f>
        <v>#N/A</v>
      </c>
      <c r="L1769" s="2"/>
      <c r="M1769" s="2"/>
      <c r="N1769" s="2"/>
      <c r="O1769" s="2"/>
      <c r="P1769" s="2"/>
      <c r="Q1769" s="2"/>
    </row>
    <row r="1770" spans="1:17">
      <c r="A1770" s="2"/>
      <c r="B1770" s="30" t="e">
        <f>VLOOKUP(A1770,EMPRESAS!$A$1:$B$245,2,0)</f>
        <v>#N/A</v>
      </c>
      <c r="C1770" s="2" t="e">
        <f>VLOOKUP(A1770,EMPRESAS!$A$1:$C$245,3,0)</f>
        <v>#N/A</v>
      </c>
      <c r="D1770" s="2"/>
      <c r="E1770" s="2"/>
      <c r="F1770" s="2"/>
      <c r="G1770" s="2"/>
      <c r="H1770" s="2"/>
      <c r="I1770" s="70" t="e">
        <f>VLOOKUP(A1770,EMPRESAS!$A$1:$I$245,9,0)</f>
        <v>#N/A</v>
      </c>
      <c r="J1770" s="2"/>
      <c r="K1770" s="71" t="e">
        <f>VLOOKUP(J1770,AUXILIAR_TIPO_ASEGURADORA!$A$2:$B$19,2,0)</f>
        <v>#N/A</v>
      </c>
      <c r="L1770" s="2"/>
      <c r="M1770" s="2"/>
      <c r="N1770" s="2"/>
      <c r="O1770" s="2"/>
      <c r="P1770" s="2"/>
      <c r="Q1770" s="2"/>
    </row>
    <row r="1771" spans="1:17">
      <c r="A1771" s="2"/>
      <c r="B1771" s="30" t="e">
        <f>VLOOKUP(A1771,EMPRESAS!$A$1:$B$245,2,0)</f>
        <v>#N/A</v>
      </c>
      <c r="C1771" s="2" t="e">
        <f>VLOOKUP(A1771,EMPRESAS!$A$1:$C$245,3,0)</f>
        <v>#N/A</v>
      </c>
      <c r="D1771" s="2"/>
      <c r="E1771" s="2"/>
      <c r="F1771" s="2"/>
      <c r="G1771" s="2"/>
      <c r="H1771" s="2"/>
      <c r="I1771" s="70" t="e">
        <f>VLOOKUP(A1771,EMPRESAS!$A$1:$I$245,9,0)</f>
        <v>#N/A</v>
      </c>
      <c r="J1771" s="2"/>
      <c r="K1771" s="71" t="e">
        <f>VLOOKUP(J1771,AUXILIAR_TIPO_ASEGURADORA!$A$2:$B$19,2,0)</f>
        <v>#N/A</v>
      </c>
      <c r="L1771" s="2"/>
      <c r="M1771" s="2"/>
      <c r="N1771" s="2"/>
      <c r="O1771" s="2"/>
      <c r="P1771" s="2"/>
      <c r="Q1771" s="2"/>
    </row>
    <row r="1772" spans="1:17">
      <c r="A1772" s="2"/>
      <c r="B1772" s="30" t="e">
        <f>VLOOKUP(A1772,EMPRESAS!$A$1:$B$245,2,0)</f>
        <v>#N/A</v>
      </c>
      <c r="C1772" s="2" t="e">
        <f>VLOOKUP(A1772,EMPRESAS!$A$1:$C$245,3,0)</f>
        <v>#N/A</v>
      </c>
      <c r="D1772" s="2"/>
      <c r="E1772" s="2"/>
      <c r="F1772" s="2"/>
      <c r="G1772" s="2"/>
      <c r="H1772" s="2"/>
      <c r="I1772" s="70" t="e">
        <f>VLOOKUP(A1772,EMPRESAS!$A$1:$I$245,9,0)</f>
        <v>#N/A</v>
      </c>
      <c r="J1772" s="2"/>
      <c r="K1772" s="71" t="e">
        <f>VLOOKUP(J1772,AUXILIAR_TIPO_ASEGURADORA!$A$2:$B$19,2,0)</f>
        <v>#N/A</v>
      </c>
      <c r="L1772" s="2"/>
      <c r="M1772" s="2"/>
      <c r="N1772" s="2"/>
      <c r="O1772" s="2"/>
      <c r="P1772" s="2"/>
      <c r="Q1772" s="2"/>
    </row>
    <row r="1773" spans="1:17">
      <c r="A1773" s="2"/>
      <c r="B1773" s="30" t="e">
        <f>VLOOKUP(A1773,EMPRESAS!$A$1:$B$245,2,0)</f>
        <v>#N/A</v>
      </c>
      <c r="C1773" s="2" t="e">
        <f>VLOOKUP(A1773,EMPRESAS!$A$1:$C$245,3,0)</f>
        <v>#N/A</v>
      </c>
      <c r="D1773" s="2"/>
      <c r="E1773" s="2"/>
      <c r="F1773" s="2"/>
      <c r="G1773" s="2"/>
      <c r="H1773" s="2"/>
      <c r="I1773" s="70" t="e">
        <f>VLOOKUP(A1773,EMPRESAS!$A$1:$I$245,9,0)</f>
        <v>#N/A</v>
      </c>
      <c r="J1773" s="2"/>
      <c r="K1773" s="71" t="e">
        <f>VLOOKUP(J1773,AUXILIAR_TIPO_ASEGURADORA!$A$2:$B$19,2,0)</f>
        <v>#N/A</v>
      </c>
      <c r="L1773" s="2"/>
      <c r="M1773" s="2"/>
      <c r="N1773" s="2"/>
      <c r="O1773" s="2"/>
      <c r="P1773" s="2"/>
      <c r="Q1773" s="2"/>
    </row>
    <row r="1774" spans="1:17">
      <c r="A1774" s="2"/>
      <c r="B1774" s="30" t="e">
        <f>VLOOKUP(A1774,EMPRESAS!$A$1:$B$245,2,0)</f>
        <v>#N/A</v>
      </c>
      <c r="C1774" s="2" t="e">
        <f>VLOOKUP(A1774,EMPRESAS!$A$1:$C$245,3,0)</f>
        <v>#N/A</v>
      </c>
      <c r="D1774" s="2"/>
      <c r="E1774" s="2"/>
      <c r="F1774" s="2"/>
      <c r="G1774" s="2"/>
      <c r="H1774" s="2"/>
      <c r="I1774" s="70" t="e">
        <f>VLOOKUP(A1774,EMPRESAS!$A$1:$I$245,9,0)</f>
        <v>#N/A</v>
      </c>
      <c r="J1774" s="2"/>
      <c r="K1774" s="71" t="e">
        <f>VLOOKUP(J1774,AUXILIAR_TIPO_ASEGURADORA!$A$2:$B$19,2,0)</f>
        <v>#N/A</v>
      </c>
      <c r="L1774" s="2"/>
      <c r="M1774" s="2"/>
      <c r="N1774" s="2"/>
      <c r="O1774" s="2"/>
      <c r="P1774" s="2"/>
      <c r="Q1774" s="2"/>
    </row>
    <row r="1775" spans="1:17">
      <c r="A1775" s="2"/>
      <c r="B1775" s="30" t="e">
        <f>VLOOKUP(A1775,EMPRESAS!$A$1:$B$245,2,0)</f>
        <v>#N/A</v>
      </c>
      <c r="C1775" s="2" t="e">
        <f>VLOOKUP(A1775,EMPRESAS!$A$1:$C$245,3,0)</f>
        <v>#N/A</v>
      </c>
      <c r="D1775" s="2"/>
      <c r="E1775" s="2"/>
      <c r="F1775" s="2"/>
      <c r="G1775" s="2"/>
      <c r="H1775" s="2"/>
      <c r="I1775" s="70" t="e">
        <f>VLOOKUP(A1775,EMPRESAS!$A$1:$I$245,9,0)</f>
        <v>#N/A</v>
      </c>
      <c r="J1775" s="2"/>
      <c r="K1775" s="71" t="e">
        <f>VLOOKUP(J1775,AUXILIAR_TIPO_ASEGURADORA!$A$2:$B$19,2,0)</f>
        <v>#N/A</v>
      </c>
      <c r="L1775" s="2"/>
      <c r="M1775" s="2"/>
      <c r="N1775" s="2"/>
      <c r="O1775" s="2"/>
      <c r="P1775" s="2"/>
      <c r="Q1775" s="2"/>
    </row>
    <row r="1776" spans="1:17">
      <c r="A1776" s="2"/>
      <c r="B1776" s="30" t="e">
        <f>VLOOKUP(A1776,EMPRESAS!$A$1:$B$245,2,0)</f>
        <v>#N/A</v>
      </c>
      <c r="C1776" s="2" t="e">
        <f>VLOOKUP(A1776,EMPRESAS!$A$1:$C$245,3,0)</f>
        <v>#N/A</v>
      </c>
      <c r="D1776" s="2"/>
      <c r="E1776" s="2"/>
      <c r="F1776" s="2"/>
      <c r="G1776" s="2"/>
      <c r="H1776" s="2"/>
      <c r="I1776" s="70" t="e">
        <f>VLOOKUP(A1776,EMPRESAS!$A$1:$I$245,9,0)</f>
        <v>#N/A</v>
      </c>
      <c r="J1776" s="2"/>
      <c r="K1776" s="71" t="e">
        <f>VLOOKUP(J1776,AUXILIAR_TIPO_ASEGURADORA!$A$2:$B$19,2,0)</f>
        <v>#N/A</v>
      </c>
      <c r="L1776" s="2"/>
      <c r="M1776" s="2"/>
      <c r="N1776" s="2"/>
      <c r="O1776" s="2"/>
      <c r="P1776" s="2"/>
      <c r="Q1776" s="2"/>
    </row>
    <row r="1777" spans="1:17">
      <c r="A1777" s="2"/>
      <c r="B1777" s="30" t="e">
        <f>VLOOKUP(A1777,EMPRESAS!$A$1:$B$245,2,0)</f>
        <v>#N/A</v>
      </c>
      <c r="C1777" s="2" t="e">
        <f>VLOOKUP(A1777,EMPRESAS!$A$1:$C$245,3,0)</f>
        <v>#N/A</v>
      </c>
      <c r="D1777" s="2"/>
      <c r="E1777" s="2"/>
      <c r="F1777" s="2"/>
      <c r="G1777" s="2"/>
      <c r="H1777" s="2"/>
      <c r="I1777" s="70" t="e">
        <f>VLOOKUP(A1777,EMPRESAS!$A$1:$I$245,9,0)</f>
        <v>#N/A</v>
      </c>
      <c r="J1777" s="2"/>
      <c r="K1777" s="71" t="e">
        <f>VLOOKUP(J1777,AUXILIAR_TIPO_ASEGURADORA!$A$2:$B$19,2,0)</f>
        <v>#N/A</v>
      </c>
      <c r="L1777" s="2"/>
      <c r="M1777" s="2"/>
      <c r="N1777" s="2"/>
      <c r="O1777" s="2"/>
      <c r="P1777" s="2"/>
      <c r="Q1777" s="2"/>
    </row>
    <row r="1778" spans="1:17">
      <c r="A1778" s="2"/>
      <c r="B1778" s="30" t="e">
        <f>VLOOKUP(A1778,EMPRESAS!$A$1:$B$245,2,0)</f>
        <v>#N/A</v>
      </c>
      <c r="C1778" s="2" t="e">
        <f>VLOOKUP(A1778,EMPRESAS!$A$1:$C$245,3,0)</f>
        <v>#N/A</v>
      </c>
      <c r="D1778" s="2"/>
      <c r="E1778" s="2"/>
      <c r="F1778" s="2"/>
      <c r="G1778" s="2"/>
      <c r="H1778" s="2"/>
      <c r="I1778" s="70" t="e">
        <f>VLOOKUP(A1778,EMPRESAS!$A$1:$I$245,9,0)</f>
        <v>#N/A</v>
      </c>
      <c r="J1778" s="2"/>
      <c r="K1778" s="71" t="e">
        <f>VLOOKUP(J1778,AUXILIAR_TIPO_ASEGURADORA!$A$2:$B$19,2,0)</f>
        <v>#N/A</v>
      </c>
      <c r="L1778" s="2"/>
      <c r="M1778" s="2"/>
      <c r="N1778" s="2"/>
      <c r="O1778" s="2"/>
      <c r="P1778" s="2"/>
      <c r="Q1778" s="2"/>
    </row>
    <row r="1779" spans="1:17">
      <c r="A1779" s="2"/>
      <c r="B1779" s="30" t="e">
        <f>VLOOKUP(A1779,EMPRESAS!$A$1:$B$245,2,0)</f>
        <v>#N/A</v>
      </c>
      <c r="C1779" s="2" t="e">
        <f>VLOOKUP(A1779,EMPRESAS!$A$1:$C$245,3,0)</f>
        <v>#N/A</v>
      </c>
      <c r="D1779" s="2"/>
      <c r="E1779" s="2"/>
      <c r="F1779" s="2"/>
      <c r="G1779" s="2"/>
      <c r="H1779" s="2"/>
      <c r="I1779" s="70" t="e">
        <f>VLOOKUP(A1779,EMPRESAS!$A$1:$I$245,9,0)</f>
        <v>#N/A</v>
      </c>
      <c r="J1779" s="2"/>
      <c r="K1779" s="71" t="e">
        <f>VLOOKUP(J1779,AUXILIAR_TIPO_ASEGURADORA!$A$2:$B$19,2,0)</f>
        <v>#N/A</v>
      </c>
      <c r="L1779" s="2"/>
      <c r="M1779" s="2"/>
      <c r="N1779" s="2"/>
      <c r="O1779" s="2"/>
      <c r="P1779" s="2"/>
      <c r="Q1779" s="2"/>
    </row>
    <row r="1780" spans="1:17">
      <c r="A1780" s="2"/>
      <c r="B1780" s="30" t="e">
        <f>VLOOKUP(A1780,EMPRESAS!$A$1:$B$245,2,0)</f>
        <v>#N/A</v>
      </c>
      <c r="C1780" s="2" t="e">
        <f>VLOOKUP(A1780,EMPRESAS!$A$1:$C$245,3,0)</f>
        <v>#N/A</v>
      </c>
      <c r="D1780" s="2"/>
      <c r="E1780" s="2"/>
      <c r="F1780" s="2"/>
      <c r="G1780" s="2"/>
      <c r="H1780" s="2"/>
      <c r="I1780" s="70" t="e">
        <f>VLOOKUP(A1780,EMPRESAS!$A$1:$I$245,9,0)</f>
        <v>#N/A</v>
      </c>
      <c r="J1780" s="2"/>
      <c r="K1780" s="71" t="e">
        <f>VLOOKUP(J1780,AUXILIAR_TIPO_ASEGURADORA!$A$2:$B$19,2,0)</f>
        <v>#N/A</v>
      </c>
      <c r="L1780" s="2"/>
      <c r="M1780" s="2"/>
      <c r="N1780" s="2"/>
      <c r="O1780" s="2"/>
      <c r="P1780" s="2"/>
      <c r="Q1780" s="2"/>
    </row>
    <row r="1781" spans="1:17">
      <c r="A1781" s="2"/>
      <c r="B1781" s="30" t="e">
        <f>VLOOKUP(A1781,EMPRESAS!$A$1:$B$245,2,0)</f>
        <v>#N/A</v>
      </c>
      <c r="C1781" s="2" t="e">
        <f>VLOOKUP(A1781,EMPRESAS!$A$1:$C$245,3,0)</f>
        <v>#N/A</v>
      </c>
      <c r="D1781" s="2"/>
      <c r="E1781" s="2"/>
      <c r="F1781" s="2"/>
      <c r="G1781" s="2"/>
      <c r="H1781" s="2"/>
      <c r="I1781" s="70" t="e">
        <f>VLOOKUP(A1781,EMPRESAS!$A$1:$I$245,9,0)</f>
        <v>#N/A</v>
      </c>
      <c r="J1781" s="2"/>
      <c r="K1781" s="71" t="e">
        <f>VLOOKUP(J1781,AUXILIAR_TIPO_ASEGURADORA!$A$2:$B$19,2,0)</f>
        <v>#N/A</v>
      </c>
      <c r="L1781" s="2"/>
      <c r="M1781" s="2"/>
      <c r="N1781" s="2"/>
      <c r="O1781" s="2"/>
      <c r="P1781" s="2"/>
      <c r="Q1781" s="2"/>
    </row>
    <row r="1782" spans="1:17">
      <c r="A1782" s="2"/>
      <c r="B1782" s="30" t="e">
        <f>VLOOKUP(A1782,EMPRESAS!$A$1:$B$245,2,0)</f>
        <v>#N/A</v>
      </c>
      <c r="C1782" s="2" t="e">
        <f>VLOOKUP(A1782,EMPRESAS!$A$1:$C$245,3,0)</f>
        <v>#N/A</v>
      </c>
      <c r="D1782" s="2"/>
      <c r="E1782" s="2"/>
      <c r="F1782" s="2"/>
      <c r="G1782" s="2"/>
      <c r="H1782" s="2"/>
      <c r="I1782" s="70" t="e">
        <f>VLOOKUP(A1782,EMPRESAS!$A$1:$I$245,9,0)</f>
        <v>#N/A</v>
      </c>
      <c r="J1782" s="2"/>
      <c r="K1782" s="71" t="e">
        <f>VLOOKUP(J1782,AUXILIAR_TIPO_ASEGURADORA!$A$2:$B$19,2,0)</f>
        <v>#N/A</v>
      </c>
      <c r="L1782" s="2"/>
      <c r="M1782" s="2"/>
      <c r="N1782" s="2"/>
      <c r="O1782" s="2"/>
      <c r="P1782" s="2"/>
      <c r="Q1782" s="2"/>
    </row>
    <row r="1783" spans="1:17">
      <c r="A1783" s="2"/>
      <c r="B1783" s="30" t="e">
        <f>VLOOKUP(A1783,EMPRESAS!$A$1:$B$245,2,0)</f>
        <v>#N/A</v>
      </c>
      <c r="C1783" s="2" t="e">
        <f>VLOOKUP(A1783,EMPRESAS!$A$1:$C$245,3,0)</f>
        <v>#N/A</v>
      </c>
      <c r="D1783" s="2"/>
      <c r="E1783" s="2"/>
      <c r="F1783" s="2"/>
      <c r="G1783" s="2"/>
      <c r="H1783" s="2"/>
      <c r="I1783" s="70" t="e">
        <f>VLOOKUP(A1783,EMPRESAS!$A$1:$I$245,9,0)</f>
        <v>#N/A</v>
      </c>
      <c r="J1783" s="2"/>
      <c r="K1783" s="71" t="e">
        <f>VLOOKUP(J1783,AUXILIAR_TIPO_ASEGURADORA!$A$2:$B$19,2,0)</f>
        <v>#N/A</v>
      </c>
      <c r="L1783" s="2"/>
      <c r="M1783" s="2"/>
      <c r="N1783" s="2"/>
      <c r="O1783" s="2"/>
      <c r="P1783" s="2"/>
      <c r="Q1783" s="2"/>
    </row>
    <row r="1784" spans="1:17">
      <c r="A1784" s="2"/>
      <c r="B1784" s="30" t="e">
        <f>VLOOKUP(A1784,EMPRESAS!$A$1:$B$245,2,0)</f>
        <v>#N/A</v>
      </c>
      <c r="C1784" s="2" t="e">
        <f>VLOOKUP(A1784,EMPRESAS!$A$1:$C$245,3,0)</f>
        <v>#N/A</v>
      </c>
      <c r="D1784" s="2"/>
      <c r="E1784" s="2"/>
      <c r="F1784" s="2"/>
      <c r="G1784" s="2"/>
      <c r="H1784" s="2"/>
      <c r="I1784" s="70" t="e">
        <f>VLOOKUP(A1784,EMPRESAS!$A$1:$I$245,9,0)</f>
        <v>#N/A</v>
      </c>
      <c r="J1784" s="2"/>
      <c r="K1784" s="71" t="e">
        <f>VLOOKUP(J1784,AUXILIAR_TIPO_ASEGURADORA!$A$2:$B$19,2,0)</f>
        <v>#N/A</v>
      </c>
      <c r="L1784" s="2"/>
      <c r="M1784" s="2"/>
      <c r="N1784" s="2"/>
      <c r="O1784" s="2"/>
      <c r="P1784" s="2"/>
      <c r="Q1784" s="2"/>
    </row>
    <row r="1785" spans="1:17">
      <c r="A1785" s="2"/>
      <c r="B1785" s="30" t="e">
        <f>VLOOKUP(A1785,EMPRESAS!$A$1:$B$245,2,0)</f>
        <v>#N/A</v>
      </c>
      <c r="C1785" s="2" t="e">
        <f>VLOOKUP(A1785,EMPRESAS!$A$1:$C$245,3,0)</f>
        <v>#N/A</v>
      </c>
      <c r="D1785" s="2"/>
      <c r="E1785" s="2"/>
      <c r="F1785" s="2"/>
      <c r="G1785" s="2"/>
      <c r="H1785" s="2"/>
      <c r="I1785" s="70" t="e">
        <f>VLOOKUP(A1785,EMPRESAS!$A$1:$I$245,9,0)</f>
        <v>#N/A</v>
      </c>
      <c r="J1785" s="2"/>
      <c r="K1785" s="71" t="e">
        <f>VLOOKUP(J1785,AUXILIAR_TIPO_ASEGURADORA!$A$2:$B$19,2,0)</f>
        <v>#N/A</v>
      </c>
      <c r="L1785" s="2"/>
      <c r="M1785" s="2"/>
      <c r="N1785" s="2"/>
      <c r="O1785" s="2"/>
      <c r="P1785" s="2"/>
      <c r="Q1785" s="2"/>
    </row>
    <row r="1786" spans="1:17">
      <c r="A1786" s="2"/>
      <c r="B1786" s="30" t="e">
        <f>VLOOKUP(A1786,EMPRESAS!$A$1:$B$245,2,0)</f>
        <v>#N/A</v>
      </c>
      <c r="C1786" s="2" t="e">
        <f>VLOOKUP(A1786,EMPRESAS!$A$1:$C$245,3,0)</f>
        <v>#N/A</v>
      </c>
      <c r="D1786" s="2"/>
      <c r="E1786" s="2"/>
      <c r="F1786" s="2"/>
      <c r="G1786" s="2"/>
      <c r="H1786" s="2"/>
      <c r="I1786" s="70" t="e">
        <f>VLOOKUP(A1786,EMPRESAS!$A$1:$I$245,9,0)</f>
        <v>#N/A</v>
      </c>
      <c r="J1786" s="2"/>
      <c r="K1786" s="71" t="e">
        <f>VLOOKUP(J1786,AUXILIAR_TIPO_ASEGURADORA!$A$2:$B$19,2,0)</f>
        <v>#N/A</v>
      </c>
      <c r="L1786" s="2"/>
      <c r="M1786" s="2"/>
      <c r="N1786" s="2"/>
      <c r="O1786" s="2"/>
      <c r="P1786" s="2"/>
      <c r="Q1786" s="2"/>
    </row>
    <row r="1787" spans="1:17">
      <c r="A1787" s="2"/>
      <c r="B1787" s="30" t="e">
        <f>VLOOKUP(A1787,EMPRESAS!$A$1:$B$245,2,0)</f>
        <v>#N/A</v>
      </c>
      <c r="C1787" s="2" t="e">
        <f>VLOOKUP(A1787,EMPRESAS!$A$1:$C$245,3,0)</f>
        <v>#N/A</v>
      </c>
      <c r="D1787" s="2"/>
      <c r="E1787" s="2"/>
      <c r="F1787" s="2"/>
      <c r="G1787" s="2"/>
      <c r="H1787" s="2"/>
      <c r="I1787" s="70" t="e">
        <f>VLOOKUP(A1787,EMPRESAS!$A$1:$I$245,9,0)</f>
        <v>#N/A</v>
      </c>
      <c r="J1787" s="2"/>
      <c r="K1787" s="71" t="e">
        <f>VLOOKUP(J1787,AUXILIAR_TIPO_ASEGURADORA!$A$2:$B$19,2,0)</f>
        <v>#N/A</v>
      </c>
      <c r="L1787" s="2"/>
      <c r="M1787" s="2"/>
      <c r="N1787" s="2"/>
      <c r="O1787" s="2"/>
      <c r="P1787" s="2"/>
      <c r="Q1787" s="2"/>
    </row>
    <row r="1788" spans="1:17">
      <c r="A1788" s="2"/>
      <c r="B1788" s="30" t="e">
        <f>VLOOKUP(A1788,EMPRESAS!$A$1:$B$245,2,0)</f>
        <v>#N/A</v>
      </c>
      <c r="C1788" s="2" t="e">
        <f>VLOOKUP(A1788,EMPRESAS!$A$1:$C$245,3,0)</f>
        <v>#N/A</v>
      </c>
      <c r="D1788" s="2"/>
      <c r="E1788" s="2"/>
      <c r="F1788" s="2"/>
      <c r="G1788" s="2"/>
      <c r="H1788" s="2"/>
      <c r="I1788" s="70" t="e">
        <f>VLOOKUP(A1788,EMPRESAS!$A$1:$I$245,9,0)</f>
        <v>#N/A</v>
      </c>
      <c r="J1788" s="2"/>
      <c r="K1788" s="71" t="e">
        <f>VLOOKUP(J1788,AUXILIAR_TIPO_ASEGURADORA!$A$2:$B$19,2,0)</f>
        <v>#N/A</v>
      </c>
      <c r="L1788" s="2"/>
      <c r="M1788" s="2"/>
      <c r="N1788" s="2"/>
      <c r="O1788" s="2"/>
      <c r="P1788" s="2"/>
      <c r="Q1788" s="2"/>
    </row>
    <row r="1789" spans="1:17">
      <c r="A1789" s="2"/>
      <c r="B1789" s="30" t="e">
        <f>VLOOKUP(A1789,EMPRESAS!$A$1:$B$245,2,0)</f>
        <v>#N/A</v>
      </c>
      <c r="C1789" s="2" t="e">
        <f>VLOOKUP(A1789,EMPRESAS!$A$1:$C$245,3,0)</f>
        <v>#N/A</v>
      </c>
      <c r="D1789" s="2"/>
      <c r="E1789" s="2"/>
      <c r="F1789" s="2"/>
      <c r="G1789" s="2"/>
      <c r="H1789" s="2"/>
      <c r="I1789" s="70" t="e">
        <f>VLOOKUP(A1789,EMPRESAS!$A$1:$I$245,9,0)</f>
        <v>#N/A</v>
      </c>
      <c r="J1789" s="2"/>
      <c r="K1789" s="71" t="e">
        <f>VLOOKUP(J1789,AUXILIAR_TIPO_ASEGURADORA!$A$2:$B$19,2,0)</f>
        <v>#N/A</v>
      </c>
      <c r="L1789" s="2"/>
      <c r="M1789" s="2"/>
      <c r="N1789" s="2"/>
      <c r="O1789" s="2"/>
      <c r="P1789" s="2"/>
      <c r="Q1789" s="2"/>
    </row>
    <row r="1790" spans="1:17">
      <c r="A1790" s="2"/>
      <c r="B1790" s="30" t="e">
        <f>VLOOKUP(A1790,EMPRESAS!$A$1:$B$245,2,0)</f>
        <v>#N/A</v>
      </c>
      <c r="C1790" s="2" t="e">
        <f>VLOOKUP(A1790,EMPRESAS!$A$1:$C$245,3,0)</f>
        <v>#N/A</v>
      </c>
      <c r="D1790" s="2"/>
      <c r="E1790" s="2"/>
      <c r="F1790" s="2"/>
      <c r="G1790" s="2"/>
      <c r="H1790" s="2"/>
      <c r="I1790" s="70" t="e">
        <f>VLOOKUP(A1790,EMPRESAS!$A$1:$I$245,9,0)</f>
        <v>#N/A</v>
      </c>
      <c r="J1790" s="2"/>
      <c r="K1790" s="71" t="e">
        <f>VLOOKUP(J1790,AUXILIAR_TIPO_ASEGURADORA!$A$2:$B$19,2,0)</f>
        <v>#N/A</v>
      </c>
      <c r="L1790" s="2"/>
      <c r="M1790" s="2"/>
      <c r="N1790" s="2"/>
      <c r="O1790" s="2"/>
      <c r="P1790" s="2"/>
      <c r="Q1790" s="2"/>
    </row>
    <row r="1791" spans="1:17">
      <c r="A1791" s="2"/>
      <c r="B1791" s="30" t="e">
        <f>VLOOKUP(A1791,EMPRESAS!$A$1:$B$245,2,0)</f>
        <v>#N/A</v>
      </c>
      <c r="C1791" s="2" t="e">
        <f>VLOOKUP(A1791,EMPRESAS!$A$1:$C$245,3,0)</f>
        <v>#N/A</v>
      </c>
      <c r="D1791" s="2"/>
      <c r="E1791" s="2"/>
      <c r="F1791" s="2"/>
      <c r="G1791" s="2"/>
      <c r="H1791" s="2"/>
      <c r="I1791" s="70" t="e">
        <f>VLOOKUP(A1791,EMPRESAS!$A$1:$I$245,9,0)</f>
        <v>#N/A</v>
      </c>
      <c r="J1791" s="2"/>
      <c r="K1791" s="71" t="e">
        <f>VLOOKUP(J1791,AUXILIAR_TIPO_ASEGURADORA!$A$2:$B$19,2,0)</f>
        <v>#N/A</v>
      </c>
      <c r="L1791" s="2"/>
      <c r="M1791" s="2"/>
      <c r="N1791" s="2"/>
      <c r="O1791" s="2"/>
      <c r="P1791" s="2"/>
      <c r="Q1791" s="2"/>
    </row>
    <row r="1792" spans="1:17">
      <c r="A1792" s="2"/>
      <c r="B1792" s="30" t="e">
        <f>VLOOKUP(A1792,EMPRESAS!$A$1:$B$245,2,0)</f>
        <v>#N/A</v>
      </c>
      <c r="C1792" s="2" t="e">
        <f>VLOOKUP(A1792,EMPRESAS!$A$1:$C$245,3,0)</f>
        <v>#N/A</v>
      </c>
      <c r="D1792" s="2"/>
      <c r="E1792" s="2"/>
      <c r="F1792" s="2"/>
      <c r="G1792" s="2"/>
      <c r="H1792" s="2"/>
      <c r="I1792" s="70" t="e">
        <f>VLOOKUP(A1792,EMPRESAS!$A$1:$I$245,9,0)</f>
        <v>#N/A</v>
      </c>
      <c r="J1792" s="2"/>
      <c r="K1792" s="71" t="e">
        <f>VLOOKUP(J1792,AUXILIAR_TIPO_ASEGURADORA!$A$2:$B$19,2,0)</f>
        <v>#N/A</v>
      </c>
      <c r="L1792" s="2"/>
      <c r="M1792" s="2"/>
      <c r="N1792" s="2"/>
      <c r="O1792" s="2"/>
      <c r="P1792" s="2"/>
      <c r="Q1792" s="2"/>
    </row>
    <row r="1793" spans="1:17">
      <c r="A1793" s="2"/>
      <c r="B1793" s="30" t="e">
        <f>VLOOKUP(A1793,EMPRESAS!$A$1:$B$245,2,0)</f>
        <v>#N/A</v>
      </c>
      <c r="C1793" s="2" t="e">
        <f>VLOOKUP(A1793,EMPRESAS!$A$1:$C$245,3,0)</f>
        <v>#N/A</v>
      </c>
      <c r="D1793" s="2"/>
      <c r="E1793" s="2"/>
      <c r="F1793" s="2"/>
      <c r="G1793" s="2"/>
      <c r="H1793" s="2"/>
      <c r="I1793" s="70" t="e">
        <f>VLOOKUP(A1793,EMPRESAS!$A$1:$I$245,9,0)</f>
        <v>#N/A</v>
      </c>
      <c r="J1793" s="2"/>
      <c r="K1793" s="71" t="e">
        <f>VLOOKUP(J1793,AUXILIAR_TIPO_ASEGURADORA!$A$2:$B$19,2,0)</f>
        <v>#N/A</v>
      </c>
      <c r="L1793" s="2"/>
      <c r="M1793" s="2"/>
      <c r="N1793" s="2"/>
      <c r="O1793" s="2"/>
      <c r="P1793" s="2"/>
      <c r="Q1793" s="2"/>
    </row>
    <row r="1794" spans="1:17">
      <c r="A1794" s="2"/>
      <c r="B1794" s="30" t="e">
        <f>VLOOKUP(A1794,EMPRESAS!$A$1:$B$245,2,0)</f>
        <v>#N/A</v>
      </c>
      <c r="C1794" s="2" t="e">
        <f>VLOOKUP(A1794,EMPRESAS!$A$1:$C$245,3,0)</f>
        <v>#N/A</v>
      </c>
      <c r="D1794" s="2"/>
      <c r="E1794" s="2"/>
      <c r="F1794" s="2"/>
      <c r="G1794" s="2"/>
      <c r="H1794" s="2"/>
      <c r="I1794" s="70" t="e">
        <f>VLOOKUP(A1794,EMPRESAS!$A$1:$I$245,9,0)</f>
        <v>#N/A</v>
      </c>
      <c r="J1794" s="2"/>
      <c r="K1794" s="71" t="e">
        <f>VLOOKUP(J1794,AUXILIAR_TIPO_ASEGURADORA!$A$2:$B$19,2,0)</f>
        <v>#N/A</v>
      </c>
      <c r="L1794" s="2"/>
      <c r="M1794" s="2"/>
      <c r="N1794" s="2"/>
      <c r="O1794" s="2"/>
      <c r="P1794" s="2"/>
      <c r="Q1794" s="2"/>
    </row>
    <row r="1795" spans="1:17">
      <c r="A1795" s="2"/>
      <c r="B1795" s="30" t="e">
        <f>VLOOKUP(A1795,EMPRESAS!$A$1:$B$245,2,0)</f>
        <v>#N/A</v>
      </c>
      <c r="C1795" s="2" t="e">
        <f>VLOOKUP(A1795,EMPRESAS!$A$1:$C$245,3,0)</f>
        <v>#N/A</v>
      </c>
      <c r="D1795" s="2"/>
      <c r="E1795" s="2"/>
      <c r="F1795" s="2"/>
      <c r="G1795" s="2"/>
      <c r="H1795" s="2"/>
      <c r="I1795" s="70" t="e">
        <f>VLOOKUP(A1795,EMPRESAS!$A$1:$I$245,9,0)</f>
        <v>#N/A</v>
      </c>
      <c r="J1795" s="2"/>
      <c r="K1795" s="71" t="e">
        <f>VLOOKUP(J1795,AUXILIAR_TIPO_ASEGURADORA!$A$2:$B$19,2,0)</f>
        <v>#N/A</v>
      </c>
      <c r="L1795" s="2"/>
      <c r="M1795" s="2"/>
      <c r="N1795" s="2"/>
      <c r="O1795" s="2"/>
      <c r="P1795" s="2"/>
      <c r="Q1795" s="2"/>
    </row>
    <row r="1796" spans="1:17">
      <c r="A1796" s="2"/>
      <c r="B1796" s="30" t="e">
        <f>VLOOKUP(A1796,EMPRESAS!$A$1:$B$245,2,0)</f>
        <v>#N/A</v>
      </c>
      <c r="C1796" s="2" t="e">
        <f>VLOOKUP(A1796,EMPRESAS!$A$1:$C$245,3,0)</f>
        <v>#N/A</v>
      </c>
      <c r="D1796" s="2"/>
      <c r="E1796" s="2"/>
      <c r="F1796" s="2"/>
      <c r="G1796" s="2"/>
      <c r="H1796" s="2"/>
      <c r="I1796" s="70" t="e">
        <f>VLOOKUP(A1796,EMPRESAS!$A$1:$I$245,9,0)</f>
        <v>#N/A</v>
      </c>
      <c r="J1796" s="2"/>
      <c r="K1796" s="71" t="e">
        <f>VLOOKUP(J1796,AUXILIAR_TIPO_ASEGURADORA!$A$2:$B$19,2,0)</f>
        <v>#N/A</v>
      </c>
      <c r="L1796" s="2"/>
      <c r="M1796" s="2"/>
      <c r="N1796" s="2"/>
      <c r="O1796" s="2"/>
      <c r="P1796" s="2"/>
      <c r="Q1796" s="2"/>
    </row>
    <row r="1797" spans="1:17">
      <c r="A1797" s="2"/>
      <c r="B1797" s="30" t="e">
        <f>VLOOKUP(A1797,EMPRESAS!$A$1:$B$245,2,0)</f>
        <v>#N/A</v>
      </c>
      <c r="C1797" s="2" t="e">
        <f>VLOOKUP(A1797,EMPRESAS!$A$1:$C$245,3,0)</f>
        <v>#N/A</v>
      </c>
      <c r="D1797" s="2"/>
      <c r="E1797" s="2"/>
      <c r="F1797" s="2"/>
      <c r="G1797" s="2"/>
      <c r="H1797" s="2"/>
      <c r="I1797" s="70" t="e">
        <f>VLOOKUP(A1797,EMPRESAS!$A$1:$I$245,9,0)</f>
        <v>#N/A</v>
      </c>
      <c r="J1797" s="2"/>
      <c r="K1797" s="71" t="e">
        <f>VLOOKUP(J1797,AUXILIAR_TIPO_ASEGURADORA!$A$2:$B$19,2,0)</f>
        <v>#N/A</v>
      </c>
      <c r="L1797" s="2"/>
      <c r="M1797" s="2"/>
      <c r="N1797" s="2"/>
      <c r="O1797" s="2"/>
      <c r="P1797" s="2"/>
      <c r="Q1797" s="2"/>
    </row>
    <row r="1798" spans="1:17">
      <c r="A1798" s="2"/>
      <c r="B1798" s="30" t="e">
        <f>VLOOKUP(A1798,EMPRESAS!$A$1:$B$245,2,0)</f>
        <v>#N/A</v>
      </c>
      <c r="C1798" s="2" t="e">
        <f>VLOOKUP(A1798,EMPRESAS!$A$1:$C$245,3,0)</f>
        <v>#N/A</v>
      </c>
      <c r="D1798" s="2"/>
      <c r="E1798" s="2"/>
      <c r="F1798" s="2"/>
      <c r="G1798" s="2"/>
      <c r="H1798" s="2"/>
      <c r="I1798" s="70" t="e">
        <f>VLOOKUP(A1798,EMPRESAS!$A$1:$I$245,9,0)</f>
        <v>#N/A</v>
      </c>
      <c r="J1798" s="2"/>
      <c r="K1798" s="71" t="e">
        <f>VLOOKUP(J1798,AUXILIAR_TIPO_ASEGURADORA!$A$2:$B$19,2,0)</f>
        <v>#N/A</v>
      </c>
      <c r="L1798" s="2"/>
      <c r="M1798" s="2"/>
      <c r="N1798" s="2"/>
      <c r="O1798" s="2"/>
      <c r="P1798" s="2"/>
      <c r="Q1798" s="2"/>
    </row>
    <row r="1799" spans="1:17">
      <c r="A1799" s="2"/>
      <c r="B1799" s="30" t="e">
        <f>VLOOKUP(A1799,EMPRESAS!$A$1:$B$245,2,0)</f>
        <v>#N/A</v>
      </c>
      <c r="C1799" s="2" t="e">
        <f>VLOOKUP(A1799,EMPRESAS!$A$1:$C$245,3,0)</f>
        <v>#N/A</v>
      </c>
      <c r="D1799" s="2"/>
      <c r="E1799" s="2"/>
      <c r="F1799" s="2"/>
      <c r="G1799" s="2"/>
      <c r="H1799" s="2"/>
      <c r="I1799" s="70" t="e">
        <f>VLOOKUP(A1799,EMPRESAS!$A$1:$I$245,9,0)</f>
        <v>#N/A</v>
      </c>
      <c r="J1799" s="2"/>
      <c r="K1799" s="71" t="e">
        <f>VLOOKUP(J1799,AUXILIAR_TIPO_ASEGURADORA!$A$2:$B$19,2,0)</f>
        <v>#N/A</v>
      </c>
      <c r="L1799" s="2"/>
      <c r="M1799" s="2"/>
      <c r="N1799" s="2"/>
      <c r="O1799" s="2"/>
      <c r="P1799" s="2"/>
      <c r="Q1799" s="2"/>
    </row>
    <row r="1800" spans="1:17">
      <c r="A1800" s="2"/>
      <c r="B1800" s="30" t="e">
        <f>VLOOKUP(A1800,EMPRESAS!$A$1:$B$245,2,0)</f>
        <v>#N/A</v>
      </c>
      <c r="C1800" s="2" t="e">
        <f>VLOOKUP(A1800,EMPRESAS!$A$1:$C$245,3,0)</f>
        <v>#N/A</v>
      </c>
      <c r="D1800" s="2"/>
      <c r="E1800" s="2"/>
      <c r="F1800" s="2"/>
      <c r="G1800" s="2"/>
      <c r="H1800" s="2"/>
      <c r="I1800" s="70" t="e">
        <f>VLOOKUP(A1800,EMPRESAS!$A$1:$I$245,9,0)</f>
        <v>#N/A</v>
      </c>
      <c r="J1800" s="2"/>
      <c r="K1800" s="71" t="e">
        <f>VLOOKUP(J1800,AUXILIAR_TIPO_ASEGURADORA!$A$2:$B$19,2,0)</f>
        <v>#N/A</v>
      </c>
      <c r="L1800" s="2"/>
      <c r="M1800" s="2"/>
      <c r="N1800" s="2"/>
      <c r="O1800" s="2"/>
      <c r="P1800" s="2"/>
      <c r="Q1800" s="2"/>
    </row>
    <row r="1801" spans="1:17">
      <c r="A1801" s="2"/>
      <c r="B1801" s="30" t="e">
        <f>VLOOKUP(A1801,EMPRESAS!$A$1:$B$245,2,0)</f>
        <v>#N/A</v>
      </c>
      <c r="C1801" s="2" t="e">
        <f>VLOOKUP(A1801,EMPRESAS!$A$1:$C$245,3,0)</f>
        <v>#N/A</v>
      </c>
      <c r="D1801" s="2"/>
      <c r="E1801" s="2"/>
      <c r="F1801" s="2"/>
      <c r="G1801" s="2"/>
      <c r="H1801" s="2"/>
      <c r="I1801" s="70" t="e">
        <f>VLOOKUP(A1801,EMPRESAS!$A$1:$I$245,9,0)</f>
        <v>#N/A</v>
      </c>
      <c r="J1801" s="2"/>
      <c r="K1801" s="71" t="e">
        <f>VLOOKUP(J1801,AUXILIAR_TIPO_ASEGURADORA!$A$2:$B$19,2,0)</f>
        <v>#N/A</v>
      </c>
      <c r="L1801" s="2"/>
      <c r="M1801" s="2"/>
      <c r="N1801" s="2"/>
      <c r="O1801" s="2"/>
      <c r="P1801" s="2"/>
      <c r="Q1801" s="2"/>
    </row>
    <row r="1802" spans="1:17">
      <c r="A1802" s="2"/>
      <c r="B1802" s="30" t="e">
        <f>VLOOKUP(A1802,EMPRESAS!$A$1:$B$245,2,0)</f>
        <v>#N/A</v>
      </c>
      <c r="C1802" s="2" t="e">
        <f>VLOOKUP(A1802,EMPRESAS!$A$1:$C$245,3,0)</f>
        <v>#N/A</v>
      </c>
      <c r="D1802" s="2"/>
      <c r="E1802" s="2"/>
      <c r="F1802" s="2"/>
      <c r="G1802" s="2"/>
      <c r="H1802" s="2"/>
      <c r="I1802" s="70" t="e">
        <f>VLOOKUP(A1802,EMPRESAS!$A$1:$I$245,9,0)</f>
        <v>#N/A</v>
      </c>
      <c r="J1802" s="2"/>
      <c r="K1802" s="71" t="e">
        <f>VLOOKUP(J1802,AUXILIAR_TIPO_ASEGURADORA!$A$2:$B$19,2,0)</f>
        <v>#N/A</v>
      </c>
      <c r="L1802" s="2"/>
      <c r="M1802" s="2"/>
      <c r="N1802" s="2"/>
      <c r="O1802" s="2"/>
      <c r="P1802" s="2"/>
      <c r="Q1802" s="2"/>
    </row>
    <row r="1803" spans="1:17">
      <c r="A1803" s="2"/>
      <c r="B1803" s="30" t="e">
        <f>VLOOKUP(A1803,EMPRESAS!$A$1:$B$245,2,0)</f>
        <v>#N/A</v>
      </c>
      <c r="C1803" s="2" t="e">
        <f>VLOOKUP(A1803,EMPRESAS!$A$1:$C$245,3,0)</f>
        <v>#N/A</v>
      </c>
      <c r="D1803" s="2"/>
      <c r="E1803" s="2"/>
      <c r="F1803" s="2"/>
      <c r="G1803" s="2"/>
      <c r="H1803" s="2"/>
      <c r="I1803" s="70" t="e">
        <f>VLOOKUP(A1803,EMPRESAS!$A$1:$I$245,9,0)</f>
        <v>#N/A</v>
      </c>
      <c r="J1803" s="2"/>
      <c r="K1803" s="71" t="e">
        <f>VLOOKUP(J1803,AUXILIAR_TIPO_ASEGURADORA!$A$2:$B$19,2,0)</f>
        <v>#N/A</v>
      </c>
      <c r="L1803" s="2"/>
      <c r="M1803" s="2"/>
      <c r="N1803" s="2"/>
      <c r="O1803" s="2"/>
      <c r="P1803" s="2"/>
      <c r="Q1803" s="2"/>
    </row>
    <row r="1804" spans="1:17">
      <c r="A1804" s="2"/>
      <c r="B1804" s="30" t="e">
        <f>VLOOKUP(A1804,EMPRESAS!$A$1:$B$245,2,0)</f>
        <v>#N/A</v>
      </c>
      <c r="C1804" s="2" t="e">
        <f>VLOOKUP(A1804,EMPRESAS!$A$1:$C$245,3,0)</f>
        <v>#N/A</v>
      </c>
      <c r="D1804" s="2"/>
      <c r="E1804" s="2"/>
      <c r="F1804" s="2"/>
      <c r="G1804" s="2"/>
      <c r="H1804" s="2"/>
      <c r="I1804" s="70" t="e">
        <f>VLOOKUP(A1804,EMPRESAS!$A$1:$I$245,9,0)</f>
        <v>#N/A</v>
      </c>
      <c r="J1804" s="2"/>
      <c r="K1804" s="71" t="e">
        <f>VLOOKUP(J1804,AUXILIAR_TIPO_ASEGURADORA!$A$2:$B$19,2,0)</f>
        <v>#N/A</v>
      </c>
      <c r="L1804" s="2"/>
      <c r="M1804" s="2"/>
      <c r="N1804" s="2"/>
      <c r="O1804" s="2"/>
      <c r="P1804" s="2"/>
      <c r="Q1804" s="2"/>
    </row>
    <row r="1805" spans="1:17">
      <c r="A1805" s="2"/>
      <c r="B1805" s="30" t="e">
        <f>VLOOKUP(A1805,EMPRESAS!$A$1:$B$245,2,0)</f>
        <v>#N/A</v>
      </c>
      <c r="C1805" s="2" t="e">
        <f>VLOOKUP(A1805,EMPRESAS!$A$1:$C$245,3,0)</f>
        <v>#N/A</v>
      </c>
      <c r="D1805" s="2"/>
      <c r="E1805" s="2"/>
      <c r="F1805" s="2"/>
      <c r="G1805" s="2"/>
      <c r="H1805" s="2"/>
      <c r="I1805" s="70" t="e">
        <f>VLOOKUP(A1805,EMPRESAS!$A$1:$I$245,9,0)</f>
        <v>#N/A</v>
      </c>
      <c r="J1805" s="2"/>
      <c r="K1805" s="71" t="e">
        <f>VLOOKUP(J1805,AUXILIAR_TIPO_ASEGURADORA!$A$2:$B$19,2,0)</f>
        <v>#N/A</v>
      </c>
      <c r="L1805" s="2"/>
      <c r="M1805" s="2"/>
      <c r="N1805" s="2"/>
      <c r="O1805" s="2"/>
      <c r="P1805" s="2"/>
      <c r="Q1805" s="2"/>
    </row>
    <row r="1806" spans="1:17">
      <c r="A1806" s="2"/>
      <c r="B1806" s="30" t="e">
        <f>VLOOKUP(A1806,EMPRESAS!$A$1:$B$245,2,0)</f>
        <v>#N/A</v>
      </c>
      <c r="C1806" s="2" t="e">
        <f>VLOOKUP(A1806,EMPRESAS!$A$1:$C$245,3,0)</f>
        <v>#N/A</v>
      </c>
      <c r="D1806" s="2"/>
      <c r="E1806" s="2"/>
      <c r="F1806" s="2"/>
      <c r="G1806" s="2"/>
      <c r="H1806" s="2"/>
      <c r="I1806" s="70" t="e">
        <f>VLOOKUP(A1806,EMPRESAS!$A$1:$I$245,9,0)</f>
        <v>#N/A</v>
      </c>
      <c r="J1806" s="2"/>
      <c r="K1806" s="71" t="e">
        <f>VLOOKUP(J1806,AUXILIAR_TIPO_ASEGURADORA!$A$2:$B$19,2,0)</f>
        <v>#N/A</v>
      </c>
      <c r="L1806" s="2"/>
      <c r="M1806" s="2"/>
      <c r="N1806" s="2"/>
      <c r="O1806" s="2"/>
      <c r="P1806" s="2"/>
      <c r="Q1806" s="2"/>
    </row>
    <row r="1807" spans="1:17">
      <c r="A1807" s="2"/>
      <c r="B1807" s="30" t="e">
        <f>VLOOKUP(A1807,EMPRESAS!$A$1:$B$245,2,0)</f>
        <v>#N/A</v>
      </c>
      <c r="C1807" s="2" t="e">
        <f>VLOOKUP(A1807,EMPRESAS!$A$1:$C$245,3,0)</f>
        <v>#N/A</v>
      </c>
      <c r="D1807" s="2"/>
      <c r="E1807" s="2"/>
      <c r="F1807" s="2"/>
      <c r="G1807" s="2"/>
      <c r="H1807" s="2"/>
      <c r="I1807" s="70" t="e">
        <f>VLOOKUP(A1807,EMPRESAS!$A$1:$I$245,9,0)</f>
        <v>#N/A</v>
      </c>
      <c r="J1807" s="2"/>
      <c r="K1807" s="71" t="e">
        <f>VLOOKUP(J1807,AUXILIAR_TIPO_ASEGURADORA!$A$2:$B$19,2,0)</f>
        <v>#N/A</v>
      </c>
      <c r="L1807" s="2"/>
      <c r="M1807" s="2"/>
      <c r="N1807" s="2"/>
      <c r="O1807" s="2"/>
      <c r="P1807" s="2"/>
      <c r="Q1807" s="2"/>
    </row>
    <row r="1808" spans="1:17">
      <c r="A1808" s="2"/>
      <c r="B1808" s="30" t="e">
        <f>VLOOKUP(A1808,EMPRESAS!$A$1:$B$245,2,0)</f>
        <v>#N/A</v>
      </c>
      <c r="C1808" s="2" t="e">
        <f>VLOOKUP(A1808,EMPRESAS!$A$1:$C$245,3,0)</f>
        <v>#N/A</v>
      </c>
      <c r="D1808" s="2"/>
      <c r="E1808" s="2"/>
      <c r="F1808" s="2"/>
      <c r="G1808" s="2"/>
      <c r="H1808" s="2"/>
      <c r="I1808" s="70" t="e">
        <f>VLOOKUP(A1808,EMPRESAS!$A$1:$I$245,9,0)</f>
        <v>#N/A</v>
      </c>
      <c r="J1808" s="2"/>
      <c r="K1808" s="71" t="e">
        <f>VLOOKUP(J1808,AUXILIAR_TIPO_ASEGURADORA!$A$2:$B$19,2,0)</f>
        <v>#N/A</v>
      </c>
      <c r="L1808" s="2"/>
      <c r="M1808" s="2"/>
      <c r="N1808" s="2"/>
      <c r="O1808" s="2"/>
      <c r="P1808" s="2"/>
      <c r="Q1808" s="2"/>
    </row>
    <row r="1809" spans="1:17">
      <c r="A1809" s="2"/>
      <c r="B1809" s="30" t="e">
        <f>VLOOKUP(A1809,EMPRESAS!$A$1:$B$245,2,0)</f>
        <v>#N/A</v>
      </c>
      <c r="C1809" s="2" t="e">
        <f>VLOOKUP(A1809,EMPRESAS!$A$1:$C$245,3,0)</f>
        <v>#N/A</v>
      </c>
      <c r="D1809" s="2"/>
      <c r="E1809" s="2"/>
      <c r="F1809" s="2"/>
      <c r="G1809" s="2"/>
      <c r="H1809" s="2"/>
      <c r="I1809" s="70" t="e">
        <f>VLOOKUP(A1809,EMPRESAS!$A$1:$I$245,9,0)</f>
        <v>#N/A</v>
      </c>
      <c r="J1809" s="2"/>
      <c r="K1809" s="71" t="e">
        <f>VLOOKUP(J1809,AUXILIAR_TIPO_ASEGURADORA!$A$2:$B$19,2,0)</f>
        <v>#N/A</v>
      </c>
      <c r="L1809" s="2"/>
      <c r="M1809" s="2"/>
      <c r="N1809" s="2"/>
      <c r="O1809" s="2"/>
      <c r="P1809" s="2"/>
      <c r="Q1809" s="2"/>
    </row>
    <row r="1810" spans="1:17">
      <c r="A1810" s="2"/>
      <c r="B1810" s="30" t="e">
        <f>VLOOKUP(A1810,EMPRESAS!$A$1:$B$245,2,0)</f>
        <v>#N/A</v>
      </c>
      <c r="C1810" s="2" t="e">
        <f>VLOOKUP(A1810,EMPRESAS!$A$1:$C$245,3,0)</f>
        <v>#N/A</v>
      </c>
      <c r="D1810" s="2"/>
      <c r="E1810" s="2"/>
      <c r="F1810" s="2"/>
      <c r="G1810" s="2"/>
      <c r="H1810" s="2"/>
      <c r="I1810" s="70" t="e">
        <f>VLOOKUP(A1810,EMPRESAS!$A$1:$I$245,9,0)</f>
        <v>#N/A</v>
      </c>
      <c r="J1810" s="2"/>
      <c r="K1810" s="71" t="e">
        <f>VLOOKUP(J1810,AUXILIAR_TIPO_ASEGURADORA!$A$2:$B$19,2,0)</f>
        <v>#N/A</v>
      </c>
      <c r="L1810" s="2"/>
      <c r="M1810" s="2"/>
      <c r="N1810" s="2"/>
      <c r="O1810" s="2"/>
      <c r="P1810" s="2"/>
      <c r="Q1810" s="2"/>
    </row>
    <row r="1811" spans="1:17">
      <c r="A1811" s="2"/>
      <c r="B1811" s="30" t="e">
        <f>VLOOKUP(A1811,EMPRESAS!$A$1:$B$245,2,0)</f>
        <v>#N/A</v>
      </c>
      <c r="C1811" s="2" t="e">
        <f>VLOOKUP(A1811,EMPRESAS!$A$1:$C$245,3,0)</f>
        <v>#N/A</v>
      </c>
      <c r="D1811" s="2"/>
      <c r="E1811" s="2"/>
      <c r="F1811" s="2"/>
      <c r="G1811" s="2"/>
      <c r="H1811" s="2"/>
      <c r="I1811" s="70" t="e">
        <f>VLOOKUP(A1811,EMPRESAS!$A$1:$I$245,9,0)</f>
        <v>#N/A</v>
      </c>
      <c r="J1811" s="2"/>
      <c r="K1811" s="71" t="e">
        <f>VLOOKUP(J1811,AUXILIAR_TIPO_ASEGURADORA!$A$2:$B$19,2,0)</f>
        <v>#N/A</v>
      </c>
      <c r="L1811" s="2"/>
      <c r="M1811" s="2"/>
      <c r="N1811" s="2"/>
      <c r="O1811" s="2"/>
      <c r="P1811" s="2"/>
      <c r="Q1811" s="2"/>
    </row>
    <row r="1812" spans="1:17">
      <c r="A1812" s="2"/>
      <c r="B1812" s="30" t="e">
        <f>VLOOKUP(A1812,EMPRESAS!$A$1:$B$245,2,0)</f>
        <v>#N/A</v>
      </c>
      <c r="C1812" s="2" t="e">
        <f>VLOOKUP(A1812,EMPRESAS!$A$1:$C$245,3,0)</f>
        <v>#N/A</v>
      </c>
      <c r="D1812" s="2"/>
      <c r="E1812" s="2"/>
      <c r="F1812" s="2"/>
      <c r="G1812" s="2"/>
      <c r="H1812" s="2"/>
      <c r="I1812" s="70" t="e">
        <f>VLOOKUP(A1812,EMPRESAS!$A$1:$I$245,9,0)</f>
        <v>#N/A</v>
      </c>
      <c r="J1812" s="2"/>
      <c r="K1812" s="71" t="e">
        <f>VLOOKUP(J1812,AUXILIAR_TIPO_ASEGURADORA!$A$2:$B$19,2,0)</f>
        <v>#N/A</v>
      </c>
      <c r="L1812" s="2"/>
      <c r="M1812" s="2"/>
      <c r="N1812" s="2"/>
      <c r="O1812" s="2"/>
      <c r="P1812" s="2"/>
      <c r="Q1812" s="2"/>
    </row>
    <row r="1813" spans="1:17">
      <c r="A1813" s="2"/>
      <c r="B1813" s="30" t="e">
        <f>VLOOKUP(A1813,EMPRESAS!$A$1:$B$245,2,0)</f>
        <v>#N/A</v>
      </c>
      <c r="C1813" s="2" t="e">
        <f>VLOOKUP(A1813,EMPRESAS!$A$1:$C$245,3,0)</f>
        <v>#N/A</v>
      </c>
      <c r="D1813" s="2"/>
      <c r="E1813" s="2"/>
      <c r="F1813" s="2"/>
      <c r="G1813" s="2"/>
      <c r="H1813" s="2"/>
      <c r="I1813" s="70" t="e">
        <f>VLOOKUP(A1813,EMPRESAS!$A$1:$I$245,9,0)</f>
        <v>#N/A</v>
      </c>
      <c r="J1813" s="2"/>
      <c r="K1813" s="71" t="e">
        <f>VLOOKUP(J1813,AUXILIAR_TIPO_ASEGURADORA!$A$2:$B$19,2,0)</f>
        <v>#N/A</v>
      </c>
      <c r="L1813" s="2"/>
      <c r="M1813" s="2"/>
      <c r="N1813" s="2"/>
      <c r="O1813" s="2"/>
      <c r="P1813" s="2"/>
      <c r="Q1813" s="2"/>
    </row>
    <row r="1814" spans="1:17">
      <c r="A1814" s="2"/>
      <c r="B1814" s="30" t="e">
        <f>VLOOKUP(A1814,EMPRESAS!$A$1:$B$245,2,0)</f>
        <v>#N/A</v>
      </c>
      <c r="C1814" s="2" t="e">
        <f>VLOOKUP(A1814,EMPRESAS!$A$1:$C$245,3,0)</f>
        <v>#N/A</v>
      </c>
      <c r="D1814" s="2"/>
      <c r="E1814" s="2"/>
      <c r="F1814" s="2"/>
      <c r="G1814" s="2"/>
      <c r="H1814" s="2"/>
      <c r="I1814" s="70" t="e">
        <f>VLOOKUP(A1814,EMPRESAS!$A$1:$I$245,9,0)</f>
        <v>#N/A</v>
      </c>
      <c r="J1814" s="2"/>
      <c r="K1814" s="71" t="e">
        <f>VLOOKUP(J1814,AUXILIAR_TIPO_ASEGURADORA!$A$2:$B$19,2,0)</f>
        <v>#N/A</v>
      </c>
      <c r="L1814" s="2"/>
      <c r="M1814" s="2"/>
      <c r="N1814" s="2"/>
      <c r="O1814" s="2"/>
      <c r="P1814" s="2"/>
      <c r="Q1814" s="2"/>
    </row>
    <row r="1815" spans="1:17">
      <c r="A1815" s="2"/>
      <c r="B1815" s="30" t="e">
        <f>VLOOKUP(A1815,EMPRESAS!$A$1:$B$245,2,0)</f>
        <v>#N/A</v>
      </c>
      <c r="C1815" s="2" t="e">
        <f>VLOOKUP(A1815,EMPRESAS!$A$1:$C$245,3,0)</f>
        <v>#N/A</v>
      </c>
      <c r="D1815" s="2"/>
      <c r="E1815" s="2"/>
      <c r="F1815" s="2"/>
      <c r="G1815" s="2"/>
      <c r="H1815" s="2"/>
      <c r="I1815" s="70" t="e">
        <f>VLOOKUP(A1815,EMPRESAS!$A$1:$I$245,9,0)</f>
        <v>#N/A</v>
      </c>
      <c r="J1815" s="2"/>
      <c r="K1815" s="71" t="e">
        <f>VLOOKUP(J1815,AUXILIAR_TIPO_ASEGURADORA!$A$2:$B$19,2,0)</f>
        <v>#N/A</v>
      </c>
      <c r="L1815" s="2"/>
      <c r="M1815" s="2"/>
      <c r="N1815" s="2"/>
      <c r="O1815" s="2"/>
      <c r="P1815" s="2"/>
      <c r="Q1815" s="2"/>
    </row>
    <row r="1816" spans="1:17">
      <c r="A1816" s="2"/>
      <c r="B1816" s="30" t="e">
        <f>VLOOKUP(A1816,EMPRESAS!$A$1:$B$245,2,0)</f>
        <v>#N/A</v>
      </c>
      <c r="C1816" s="2" t="e">
        <f>VLOOKUP(A1816,EMPRESAS!$A$1:$C$245,3,0)</f>
        <v>#N/A</v>
      </c>
      <c r="D1816" s="2"/>
      <c r="E1816" s="2"/>
      <c r="F1816" s="2"/>
      <c r="G1816" s="2"/>
      <c r="H1816" s="2"/>
      <c r="I1816" s="70" t="e">
        <f>VLOOKUP(A1816,EMPRESAS!$A$1:$I$245,9,0)</f>
        <v>#N/A</v>
      </c>
      <c r="J1816" s="2"/>
      <c r="K1816" s="71" t="e">
        <f>VLOOKUP(J1816,AUXILIAR_TIPO_ASEGURADORA!$A$2:$B$19,2,0)</f>
        <v>#N/A</v>
      </c>
      <c r="L1816" s="2"/>
      <c r="M1816" s="2"/>
      <c r="N1816" s="2"/>
      <c r="O1816" s="2"/>
      <c r="P1816" s="2"/>
      <c r="Q1816" s="2"/>
    </row>
    <row r="1817" spans="1:17">
      <c r="A1817" s="2"/>
      <c r="B1817" s="30" t="e">
        <f>VLOOKUP(A1817,EMPRESAS!$A$1:$B$245,2,0)</f>
        <v>#N/A</v>
      </c>
      <c r="C1817" s="2" t="e">
        <f>VLOOKUP(A1817,EMPRESAS!$A$1:$C$245,3,0)</f>
        <v>#N/A</v>
      </c>
      <c r="D1817" s="2"/>
      <c r="E1817" s="2"/>
      <c r="F1817" s="2"/>
      <c r="G1817" s="2"/>
      <c r="H1817" s="2"/>
      <c r="I1817" s="70" t="e">
        <f>VLOOKUP(A1817,EMPRESAS!$A$1:$I$245,9,0)</f>
        <v>#N/A</v>
      </c>
      <c r="J1817" s="2"/>
      <c r="K1817" s="71" t="e">
        <f>VLOOKUP(J1817,AUXILIAR_TIPO_ASEGURADORA!$A$2:$B$19,2,0)</f>
        <v>#N/A</v>
      </c>
      <c r="L1817" s="2"/>
      <c r="M1817" s="2"/>
      <c r="N1817" s="2"/>
      <c r="O1817" s="2"/>
      <c r="P1817" s="2"/>
      <c r="Q1817" s="2"/>
    </row>
    <row r="1818" spans="1:17">
      <c r="A1818" s="2"/>
      <c r="B1818" s="30" t="e">
        <f>VLOOKUP(A1818,EMPRESAS!$A$1:$B$245,2,0)</f>
        <v>#N/A</v>
      </c>
      <c r="C1818" s="2" t="e">
        <f>VLOOKUP(A1818,EMPRESAS!$A$1:$C$245,3,0)</f>
        <v>#N/A</v>
      </c>
      <c r="D1818" s="2"/>
      <c r="E1818" s="2"/>
      <c r="F1818" s="2"/>
      <c r="G1818" s="2"/>
      <c r="H1818" s="2"/>
      <c r="I1818" s="70" t="e">
        <f>VLOOKUP(A1818,EMPRESAS!$A$1:$I$245,9,0)</f>
        <v>#N/A</v>
      </c>
      <c r="J1818" s="2"/>
      <c r="K1818" s="71" t="e">
        <f>VLOOKUP(J1818,AUXILIAR_TIPO_ASEGURADORA!$A$2:$B$19,2,0)</f>
        <v>#N/A</v>
      </c>
      <c r="L1818" s="2"/>
      <c r="M1818" s="2"/>
      <c r="N1818" s="2"/>
      <c r="O1818" s="2"/>
      <c r="P1818" s="2"/>
      <c r="Q1818" s="2"/>
    </row>
    <row r="1819" spans="1:17">
      <c r="A1819" s="2"/>
      <c r="B1819" s="30" t="e">
        <f>VLOOKUP(A1819,EMPRESAS!$A$1:$B$245,2,0)</f>
        <v>#N/A</v>
      </c>
      <c r="C1819" s="2" t="e">
        <f>VLOOKUP(A1819,EMPRESAS!$A$1:$C$245,3,0)</f>
        <v>#N/A</v>
      </c>
      <c r="D1819" s="2"/>
      <c r="E1819" s="2"/>
      <c r="F1819" s="2"/>
      <c r="G1819" s="2"/>
      <c r="H1819" s="2"/>
      <c r="I1819" s="70" t="e">
        <f>VLOOKUP(A1819,EMPRESAS!$A$1:$I$245,9,0)</f>
        <v>#N/A</v>
      </c>
      <c r="J1819" s="2"/>
      <c r="K1819" s="71" t="e">
        <f>VLOOKUP(J1819,AUXILIAR_TIPO_ASEGURADORA!$A$2:$B$19,2,0)</f>
        <v>#N/A</v>
      </c>
      <c r="L1819" s="2"/>
      <c r="M1819" s="2"/>
      <c r="N1819" s="2"/>
      <c r="O1819" s="2"/>
      <c r="P1819" s="2"/>
      <c r="Q1819" s="2"/>
    </row>
    <row r="1820" spans="1:17">
      <c r="A1820" s="2"/>
      <c r="B1820" s="30" t="e">
        <f>VLOOKUP(A1820,EMPRESAS!$A$1:$B$245,2,0)</f>
        <v>#N/A</v>
      </c>
      <c r="C1820" s="2" t="e">
        <f>VLOOKUP(A1820,EMPRESAS!$A$1:$C$245,3,0)</f>
        <v>#N/A</v>
      </c>
      <c r="D1820" s="2"/>
      <c r="E1820" s="2"/>
      <c r="F1820" s="2"/>
      <c r="G1820" s="2"/>
      <c r="H1820" s="2"/>
      <c r="I1820" s="70" t="e">
        <f>VLOOKUP(A1820,EMPRESAS!$A$1:$I$245,9,0)</f>
        <v>#N/A</v>
      </c>
      <c r="J1820" s="2"/>
      <c r="K1820" s="71" t="e">
        <f>VLOOKUP(J1820,AUXILIAR_TIPO_ASEGURADORA!$A$2:$B$19,2,0)</f>
        <v>#N/A</v>
      </c>
      <c r="L1820" s="2"/>
      <c r="M1820" s="2"/>
      <c r="N1820" s="2"/>
      <c r="O1820" s="2"/>
      <c r="P1820" s="2"/>
      <c r="Q1820" s="2"/>
    </row>
    <row r="1821" spans="1:17">
      <c r="A1821" s="2"/>
      <c r="B1821" s="30" t="e">
        <f>VLOOKUP(A1821,EMPRESAS!$A$1:$B$245,2,0)</f>
        <v>#N/A</v>
      </c>
      <c r="C1821" s="2" t="e">
        <f>VLOOKUP(A1821,EMPRESAS!$A$1:$C$245,3,0)</f>
        <v>#N/A</v>
      </c>
      <c r="D1821" s="2"/>
      <c r="E1821" s="2"/>
      <c r="F1821" s="2"/>
      <c r="G1821" s="2"/>
      <c r="H1821" s="2"/>
      <c r="I1821" s="70" t="e">
        <f>VLOOKUP(A1821,EMPRESAS!$A$1:$I$245,9,0)</f>
        <v>#N/A</v>
      </c>
      <c r="J1821" s="2"/>
      <c r="K1821" s="71" t="e">
        <f>VLOOKUP(J1821,AUXILIAR_TIPO_ASEGURADORA!$A$2:$B$19,2,0)</f>
        <v>#N/A</v>
      </c>
      <c r="L1821" s="2"/>
      <c r="M1821" s="2"/>
      <c r="N1821" s="2"/>
      <c r="O1821" s="2"/>
      <c r="P1821" s="2"/>
      <c r="Q1821" s="2"/>
    </row>
    <row r="1822" spans="1:17">
      <c r="A1822" s="2"/>
      <c r="B1822" s="30" t="e">
        <f>VLOOKUP(A1822,EMPRESAS!$A$1:$B$245,2,0)</f>
        <v>#N/A</v>
      </c>
      <c r="C1822" s="2" t="e">
        <f>VLOOKUP(A1822,EMPRESAS!$A$1:$C$245,3,0)</f>
        <v>#N/A</v>
      </c>
      <c r="D1822" s="2"/>
      <c r="E1822" s="2"/>
      <c r="F1822" s="2"/>
      <c r="G1822" s="2"/>
      <c r="H1822" s="2"/>
      <c r="I1822" s="70" t="e">
        <f>VLOOKUP(A1822,EMPRESAS!$A$1:$I$245,9,0)</f>
        <v>#N/A</v>
      </c>
      <c r="J1822" s="2"/>
      <c r="K1822" s="71" t="e">
        <f>VLOOKUP(J1822,AUXILIAR_TIPO_ASEGURADORA!$A$2:$B$19,2,0)</f>
        <v>#N/A</v>
      </c>
      <c r="L1822" s="2"/>
      <c r="M1822" s="2"/>
      <c r="N1822" s="2"/>
      <c r="O1822" s="2"/>
      <c r="P1822" s="2"/>
      <c r="Q1822" s="2"/>
    </row>
    <row r="1823" spans="1:17">
      <c r="A1823" s="2"/>
      <c r="B1823" s="30" t="e">
        <f>VLOOKUP(A1823,EMPRESAS!$A$1:$B$245,2,0)</f>
        <v>#N/A</v>
      </c>
      <c r="C1823" s="2" t="e">
        <f>VLOOKUP(A1823,EMPRESAS!$A$1:$C$245,3,0)</f>
        <v>#N/A</v>
      </c>
      <c r="D1823" s="2"/>
      <c r="E1823" s="2"/>
      <c r="F1823" s="2"/>
      <c r="G1823" s="2"/>
      <c r="H1823" s="2"/>
      <c r="I1823" s="70" t="e">
        <f>VLOOKUP(A1823,EMPRESAS!$A$1:$I$245,9,0)</f>
        <v>#N/A</v>
      </c>
      <c r="J1823" s="2"/>
      <c r="K1823" s="71" t="e">
        <f>VLOOKUP(J1823,AUXILIAR_TIPO_ASEGURADORA!$A$2:$B$19,2,0)</f>
        <v>#N/A</v>
      </c>
      <c r="L1823" s="2"/>
      <c r="M1823" s="2"/>
      <c r="N1823" s="2"/>
      <c r="O1823" s="2"/>
      <c r="P1823" s="2"/>
      <c r="Q1823" s="2"/>
    </row>
    <row r="1824" spans="1:17">
      <c r="A1824" s="2"/>
      <c r="B1824" s="30" t="e">
        <f>VLOOKUP(A1824,EMPRESAS!$A$1:$B$245,2,0)</f>
        <v>#N/A</v>
      </c>
      <c r="C1824" s="2" t="e">
        <f>VLOOKUP(A1824,EMPRESAS!$A$1:$C$245,3,0)</f>
        <v>#N/A</v>
      </c>
      <c r="D1824" s="2"/>
      <c r="E1824" s="2"/>
      <c r="F1824" s="2"/>
      <c r="G1824" s="2"/>
      <c r="H1824" s="2"/>
      <c r="I1824" s="70" t="e">
        <f>VLOOKUP(A1824,EMPRESAS!$A$1:$I$245,9,0)</f>
        <v>#N/A</v>
      </c>
      <c r="J1824" s="2"/>
      <c r="K1824" s="71" t="e">
        <f>VLOOKUP(J1824,AUXILIAR_TIPO_ASEGURADORA!$A$2:$B$19,2,0)</f>
        <v>#N/A</v>
      </c>
      <c r="L1824" s="2"/>
      <c r="M1824" s="2"/>
      <c r="N1824" s="2"/>
      <c r="O1824" s="2"/>
      <c r="P1824" s="2"/>
      <c r="Q1824" s="2"/>
    </row>
    <row r="1825" spans="1:17">
      <c r="A1825" s="2"/>
      <c r="B1825" s="30" t="e">
        <f>VLOOKUP(A1825,EMPRESAS!$A$1:$B$245,2,0)</f>
        <v>#N/A</v>
      </c>
      <c r="C1825" s="2" t="e">
        <f>VLOOKUP(A1825,EMPRESAS!$A$1:$C$245,3,0)</f>
        <v>#N/A</v>
      </c>
      <c r="D1825" s="2"/>
      <c r="E1825" s="2"/>
      <c r="F1825" s="2"/>
      <c r="G1825" s="2"/>
      <c r="H1825" s="2"/>
      <c r="I1825" s="70" t="e">
        <f>VLOOKUP(A1825,EMPRESAS!$A$1:$I$245,9,0)</f>
        <v>#N/A</v>
      </c>
      <c r="J1825" s="2"/>
      <c r="K1825" s="71" t="e">
        <f>VLOOKUP(J1825,AUXILIAR_TIPO_ASEGURADORA!$A$2:$B$19,2,0)</f>
        <v>#N/A</v>
      </c>
      <c r="L1825" s="2"/>
      <c r="M1825" s="2"/>
      <c r="N1825" s="2"/>
      <c r="O1825" s="2"/>
      <c r="P1825" s="2"/>
      <c r="Q1825" s="2"/>
    </row>
    <row r="1826" spans="1:17">
      <c r="A1826" s="2"/>
      <c r="B1826" s="30" t="e">
        <f>VLOOKUP(A1826,EMPRESAS!$A$1:$B$245,2,0)</f>
        <v>#N/A</v>
      </c>
      <c r="C1826" s="2" t="e">
        <f>VLOOKUP(A1826,EMPRESAS!$A$1:$C$245,3,0)</f>
        <v>#N/A</v>
      </c>
      <c r="D1826" s="2"/>
      <c r="E1826" s="2"/>
      <c r="F1826" s="2"/>
      <c r="G1826" s="2"/>
      <c r="H1826" s="2"/>
      <c r="I1826" s="70" t="e">
        <f>VLOOKUP(A1826,EMPRESAS!$A$1:$I$245,9,0)</f>
        <v>#N/A</v>
      </c>
      <c r="J1826" s="2"/>
      <c r="K1826" s="71" t="e">
        <f>VLOOKUP(J1826,AUXILIAR_TIPO_ASEGURADORA!$A$2:$B$19,2,0)</f>
        <v>#N/A</v>
      </c>
      <c r="L1826" s="2"/>
      <c r="M1826" s="2"/>
      <c r="N1826" s="2"/>
      <c r="O1826" s="2"/>
      <c r="P1826" s="2"/>
      <c r="Q1826" s="2"/>
    </row>
    <row r="1827" spans="1:17">
      <c r="A1827" s="2"/>
      <c r="B1827" s="30" t="e">
        <f>VLOOKUP(A1827,EMPRESAS!$A$1:$B$245,2,0)</f>
        <v>#N/A</v>
      </c>
      <c r="C1827" s="2" t="e">
        <f>VLOOKUP(A1827,EMPRESAS!$A$1:$C$245,3,0)</f>
        <v>#N/A</v>
      </c>
      <c r="D1827" s="2"/>
      <c r="E1827" s="2"/>
      <c r="F1827" s="2"/>
      <c r="G1827" s="2"/>
      <c r="H1827" s="2"/>
      <c r="I1827" s="70" t="e">
        <f>VLOOKUP(A1827,EMPRESAS!$A$1:$I$245,9,0)</f>
        <v>#N/A</v>
      </c>
      <c r="J1827" s="2"/>
      <c r="K1827" s="71" t="e">
        <f>VLOOKUP(J1827,AUXILIAR_TIPO_ASEGURADORA!$A$2:$B$19,2,0)</f>
        <v>#N/A</v>
      </c>
      <c r="L1827" s="2"/>
      <c r="M1827" s="2"/>
      <c r="N1827" s="2"/>
      <c r="O1827" s="2"/>
      <c r="P1827" s="2"/>
      <c r="Q1827" s="2"/>
    </row>
    <row r="1828" spans="1:17">
      <c r="A1828" s="2"/>
      <c r="B1828" s="30" t="e">
        <f>VLOOKUP(A1828,EMPRESAS!$A$1:$B$245,2,0)</f>
        <v>#N/A</v>
      </c>
      <c r="C1828" s="2" t="e">
        <f>VLOOKUP(A1828,EMPRESAS!$A$1:$C$245,3,0)</f>
        <v>#N/A</v>
      </c>
      <c r="D1828" s="2"/>
      <c r="E1828" s="2"/>
      <c r="F1828" s="2"/>
      <c r="G1828" s="2"/>
      <c r="H1828" s="2"/>
      <c r="I1828" s="70" t="e">
        <f>VLOOKUP(A1828,EMPRESAS!$A$1:$I$245,9,0)</f>
        <v>#N/A</v>
      </c>
      <c r="J1828" s="2"/>
      <c r="K1828" s="71" t="e">
        <f>VLOOKUP(J1828,AUXILIAR_TIPO_ASEGURADORA!$A$2:$B$19,2,0)</f>
        <v>#N/A</v>
      </c>
      <c r="L1828" s="2"/>
      <c r="M1828" s="2"/>
      <c r="N1828" s="2"/>
      <c r="O1828" s="2"/>
      <c r="P1828" s="2"/>
      <c r="Q1828" s="2"/>
    </row>
    <row r="1829" spans="1:17">
      <c r="A1829" s="2"/>
      <c r="B1829" s="30" t="e">
        <f>VLOOKUP(A1829,EMPRESAS!$A$1:$B$245,2,0)</f>
        <v>#N/A</v>
      </c>
      <c r="C1829" s="2" t="e">
        <f>VLOOKUP(A1829,EMPRESAS!$A$1:$C$245,3,0)</f>
        <v>#N/A</v>
      </c>
      <c r="D1829" s="2"/>
      <c r="E1829" s="2"/>
      <c r="F1829" s="2"/>
      <c r="G1829" s="2"/>
      <c r="H1829" s="2"/>
      <c r="I1829" s="70" t="e">
        <f>VLOOKUP(A1829,EMPRESAS!$A$1:$I$245,9,0)</f>
        <v>#N/A</v>
      </c>
      <c r="J1829" s="2"/>
      <c r="K1829" s="71" t="e">
        <f>VLOOKUP(J1829,AUXILIAR_TIPO_ASEGURADORA!$A$2:$B$19,2,0)</f>
        <v>#N/A</v>
      </c>
      <c r="L1829" s="2"/>
      <c r="M1829" s="2"/>
      <c r="N1829" s="2"/>
      <c r="O1829" s="2"/>
      <c r="P1829" s="2"/>
      <c r="Q1829" s="2"/>
    </row>
    <row r="1830" spans="1:17">
      <c r="A1830" s="2"/>
      <c r="B1830" s="30" t="e">
        <f>VLOOKUP(A1830,EMPRESAS!$A$1:$B$245,2,0)</f>
        <v>#N/A</v>
      </c>
      <c r="C1830" s="2" t="e">
        <f>VLOOKUP(A1830,EMPRESAS!$A$1:$C$245,3,0)</f>
        <v>#N/A</v>
      </c>
      <c r="D1830" s="2"/>
      <c r="E1830" s="2"/>
      <c r="F1830" s="2"/>
      <c r="G1830" s="2"/>
      <c r="H1830" s="2"/>
      <c r="I1830" s="70" t="e">
        <f>VLOOKUP(A1830,EMPRESAS!$A$1:$I$245,9,0)</f>
        <v>#N/A</v>
      </c>
      <c r="J1830" s="2"/>
      <c r="K1830" s="71" t="e">
        <f>VLOOKUP(J1830,AUXILIAR_TIPO_ASEGURADORA!$A$2:$B$19,2,0)</f>
        <v>#N/A</v>
      </c>
      <c r="L1830" s="2"/>
      <c r="M1830" s="2"/>
      <c r="N1830" s="2"/>
      <c r="O1830" s="2"/>
      <c r="P1830" s="2"/>
      <c r="Q1830" s="2"/>
    </row>
    <row r="1831" spans="1:17">
      <c r="A1831" s="2"/>
      <c r="B1831" s="30" t="e">
        <f>VLOOKUP(A1831,EMPRESAS!$A$1:$B$245,2,0)</f>
        <v>#N/A</v>
      </c>
      <c r="C1831" s="2" t="e">
        <f>VLOOKUP(A1831,EMPRESAS!$A$1:$C$245,3,0)</f>
        <v>#N/A</v>
      </c>
      <c r="D1831" s="2"/>
      <c r="E1831" s="2"/>
      <c r="F1831" s="2"/>
      <c r="G1831" s="2"/>
      <c r="H1831" s="2"/>
      <c r="I1831" s="70" t="e">
        <f>VLOOKUP(A1831,EMPRESAS!$A$1:$I$245,9,0)</f>
        <v>#N/A</v>
      </c>
      <c r="J1831" s="2"/>
      <c r="K1831" s="71" t="e">
        <f>VLOOKUP(J1831,AUXILIAR_TIPO_ASEGURADORA!$A$2:$B$19,2,0)</f>
        <v>#N/A</v>
      </c>
      <c r="L1831" s="2"/>
      <c r="M1831" s="2"/>
      <c r="N1831" s="2"/>
      <c r="O1831" s="2"/>
      <c r="P1831" s="2"/>
      <c r="Q1831" s="2"/>
    </row>
    <row r="1832" spans="1:17">
      <c r="A1832" s="2"/>
      <c r="B1832" s="30" t="e">
        <f>VLOOKUP(A1832,EMPRESAS!$A$1:$B$245,2,0)</f>
        <v>#N/A</v>
      </c>
      <c r="C1832" s="2" t="e">
        <f>VLOOKUP(A1832,EMPRESAS!$A$1:$C$245,3,0)</f>
        <v>#N/A</v>
      </c>
      <c r="D1832" s="2"/>
      <c r="E1832" s="2"/>
      <c r="F1832" s="2"/>
      <c r="G1832" s="2"/>
      <c r="H1832" s="2"/>
      <c r="I1832" s="70" t="e">
        <f>VLOOKUP(A1832,EMPRESAS!$A$1:$I$245,9,0)</f>
        <v>#N/A</v>
      </c>
      <c r="J1832" s="2"/>
      <c r="K1832" s="71" t="e">
        <f>VLOOKUP(J1832,AUXILIAR_TIPO_ASEGURADORA!$A$2:$B$19,2,0)</f>
        <v>#N/A</v>
      </c>
      <c r="L1832" s="2"/>
      <c r="M1832" s="2"/>
      <c r="N1832" s="2"/>
      <c r="O1832" s="2"/>
      <c r="P1832" s="2"/>
      <c r="Q1832" s="2"/>
    </row>
    <row r="1833" spans="1:17">
      <c r="A1833" s="2"/>
      <c r="B1833" s="30" t="e">
        <f>VLOOKUP(A1833,EMPRESAS!$A$1:$B$245,2,0)</f>
        <v>#N/A</v>
      </c>
      <c r="C1833" s="2" t="e">
        <f>VLOOKUP(A1833,EMPRESAS!$A$1:$C$245,3,0)</f>
        <v>#N/A</v>
      </c>
      <c r="D1833" s="2"/>
      <c r="E1833" s="2"/>
      <c r="F1833" s="2"/>
      <c r="G1833" s="2"/>
      <c r="H1833" s="2"/>
      <c r="I1833" s="70" t="e">
        <f>VLOOKUP(A1833,EMPRESAS!$A$1:$I$245,9,0)</f>
        <v>#N/A</v>
      </c>
      <c r="J1833" s="2"/>
      <c r="K1833" s="71" t="e">
        <f>VLOOKUP(J1833,AUXILIAR_TIPO_ASEGURADORA!$A$2:$B$19,2,0)</f>
        <v>#N/A</v>
      </c>
      <c r="L1833" s="2"/>
      <c r="M1833" s="2"/>
      <c r="N1833" s="2"/>
      <c r="O1833" s="2"/>
      <c r="P1833" s="2"/>
      <c r="Q1833" s="2"/>
    </row>
    <row r="1834" spans="1:17">
      <c r="A1834" s="2"/>
      <c r="B1834" s="30" t="e">
        <f>VLOOKUP(A1834,EMPRESAS!$A$1:$B$245,2,0)</f>
        <v>#N/A</v>
      </c>
      <c r="C1834" s="2" t="e">
        <f>VLOOKUP(A1834,EMPRESAS!$A$1:$C$245,3,0)</f>
        <v>#N/A</v>
      </c>
      <c r="D1834" s="2"/>
      <c r="E1834" s="2"/>
      <c r="F1834" s="2"/>
      <c r="G1834" s="2"/>
      <c r="H1834" s="2"/>
      <c r="I1834" s="70" t="e">
        <f>VLOOKUP(A1834,EMPRESAS!$A$1:$I$245,9,0)</f>
        <v>#N/A</v>
      </c>
      <c r="J1834" s="2"/>
      <c r="K1834" s="71" t="e">
        <f>VLOOKUP(J1834,AUXILIAR_TIPO_ASEGURADORA!$A$2:$B$19,2,0)</f>
        <v>#N/A</v>
      </c>
      <c r="L1834" s="2"/>
      <c r="M1834" s="2"/>
      <c r="N1834" s="2"/>
      <c r="O1834" s="2"/>
      <c r="P1834" s="2"/>
      <c r="Q1834" s="2"/>
    </row>
    <row r="1835" spans="1:17">
      <c r="A1835" s="2"/>
      <c r="B1835" s="30" t="e">
        <f>VLOOKUP(A1835,EMPRESAS!$A$1:$B$245,2,0)</f>
        <v>#N/A</v>
      </c>
      <c r="C1835" s="2" t="e">
        <f>VLOOKUP(A1835,EMPRESAS!$A$1:$C$245,3,0)</f>
        <v>#N/A</v>
      </c>
      <c r="D1835" s="2"/>
      <c r="E1835" s="2"/>
      <c r="F1835" s="2"/>
      <c r="G1835" s="2"/>
      <c r="H1835" s="2"/>
      <c r="I1835" s="70" t="e">
        <f>VLOOKUP(A1835,EMPRESAS!$A$1:$I$245,9,0)</f>
        <v>#N/A</v>
      </c>
      <c r="J1835" s="2"/>
      <c r="K1835" s="71" t="e">
        <f>VLOOKUP(J1835,AUXILIAR_TIPO_ASEGURADORA!$A$2:$B$19,2,0)</f>
        <v>#N/A</v>
      </c>
      <c r="L1835" s="2"/>
      <c r="M1835" s="2"/>
      <c r="N1835" s="2"/>
      <c r="O1835" s="2"/>
      <c r="P1835" s="2"/>
      <c r="Q1835" s="2"/>
    </row>
    <row r="1836" spans="1:17">
      <c r="A1836" s="2"/>
      <c r="B1836" s="30" t="e">
        <f>VLOOKUP(A1836,EMPRESAS!$A$1:$B$245,2,0)</f>
        <v>#N/A</v>
      </c>
      <c r="C1836" s="2" t="e">
        <f>VLOOKUP(A1836,EMPRESAS!$A$1:$C$245,3,0)</f>
        <v>#N/A</v>
      </c>
      <c r="D1836" s="2"/>
      <c r="E1836" s="2"/>
      <c r="F1836" s="2"/>
      <c r="G1836" s="2"/>
      <c r="H1836" s="2"/>
      <c r="I1836" s="70" t="e">
        <f>VLOOKUP(A1836,EMPRESAS!$A$1:$I$245,9,0)</f>
        <v>#N/A</v>
      </c>
      <c r="J1836" s="2"/>
      <c r="K1836" s="71" t="e">
        <f>VLOOKUP(J1836,AUXILIAR_TIPO_ASEGURADORA!$A$2:$B$19,2,0)</f>
        <v>#N/A</v>
      </c>
      <c r="L1836" s="2"/>
      <c r="M1836" s="2"/>
      <c r="N1836" s="2"/>
      <c r="O1836" s="2"/>
      <c r="P1836" s="2"/>
      <c r="Q1836" s="2"/>
    </row>
    <row r="1837" spans="1:17">
      <c r="A1837" s="2"/>
      <c r="B1837" s="30" t="e">
        <f>VLOOKUP(A1837,EMPRESAS!$A$1:$B$245,2,0)</f>
        <v>#N/A</v>
      </c>
      <c r="C1837" s="2" t="e">
        <f>VLOOKUP(A1837,EMPRESAS!$A$1:$C$245,3,0)</f>
        <v>#N/A</v>
      </c>
      <c r="D1837" s="2"/>
      <c r="E1837" s="2"/>
      <c r="F1837" s="2"/>
      <c r="G1837" s="2"/>
      <c r="H1837" s="2"/>
      <c r="I1837" s="70" t="e">
        <f>VLOOKUP(A1837,EMPRESAS!$A$1:$I$245,9,0)</f>
        <v>#N/A</v>
      </c>
      <c r="J1837" s="2"/>
      <c r="K1837" s="71" t="e">
        <f>VLOOKUP(J1837,AUXILIAR_TIPO_ASEGURADORA!$A$2:$B$19,2,0)</f>
        <v>#N/A</v>
      </c>
      <c r="L1837" s="2"/>
      <c r="M1837" s="2"/>
      <c r="N1837" s="2"/>
      <c r="O1837" s="2"/>
      <c r="P1837" s="2"/>
      <c r="Q1837" s="2"/>
    </row>
    <row r="1838" spans="1:17">
      <c r="A1838" s="2"/>
      <c r="B1838" s="30" t="e">
        <f>VLOOKUP(A1838,EMPRESAS!$A$1:$B$245,2,0)</f>
        <v>#N/A</v>
      </c>
      <c r="C1838" s="2" t="e">
        <f>VLOOKUP(A1838,EMPRESAS!$A$1:$C$245,3,0)</f>
        <v>#N/A</v>
      </c>
      <c r="D1838" s="2"/>
      <c r="E1838" s="2"/>
      <c r="F1838" s="2"/>
      <c r="G1838" s="2"/>
      <c r="H1838" s="2"/>
      <c r="I1838" s="70" t="e">
        <f>VLOOKUP(A1838,EMPRESAS!$A$1:$I$245,9,0)</f>
        <v>#N/A</v>
      </c>
      <c r="J1838" s="2"/>
      <c r="K1838" s="71" t="e">
        <f>VLOOKUP(J1838,AUXILIAR_TIPO_ASEGURADORA!$A$2:$B$19,2,0)</f>
        <v>#N/A</v>
      </c>
      <c r="L1838" s="2"/>
      <c r="M1838" s="2"/>
      <c r="N1838" s="2"/>
      <c r="O1838" s="2"/>
      <c r="P1838" s="2"/>
      <c r="Q1838" s="2"/>
    </row>
    <row r="1839" spans="1:17">
      <c r="A1839" s="2"/>
      <c r="B1839" s="30" t="e">
        <f>VLOOKUP(A1839,EMPRESAS!$A$1:$B$245,2,0)</f>
        <v>#N/A</v>
      </c>
      <c r="C1839" s="2" t="e">
        <f>VLOOKUP(A1839,EMPRESAS!$A$1:$C$245,3,0)</f>
        <v>#N/A</v>
      </c>
      <c r="D1839" s="2"/>
      <c r="E1839" s="2"/>
      <c r="F1839" s="2"/>
      <c r="G1839" s="2"/>
      <c r="H1839" s="2"/>
      <c r="I1839" s="70" t="e">
        <f>VLOOKUP(A1839,EMPRESAS!$A$1:$I$245,9,0)</f>
        <v>#N/A</v>
      </c>
      <c r="J1839" s="2"/>
      <c r="K1839" s="71" t="e">
        <f>VLOOKUP(J1839,AUXILIAR_TIPO_ASEGURADORA!$A$2:$B$19,2,0)</f>
        <v>#N/A</v>
      </c>
      <c r="L1839" s="2"/>
      <c r="M1839" s="2"/>
      <c r="N1839" s="2"/>
      <c r="O1839" s="2"/>
      <c r="P1839" s="2"/>
      <c r="Q1839" s="2"/>
    </row>
    <row r="1840" spans="1:17">
      <c r="A1840" s="2"/>
      <c r="B1840" s="30" t="e">
        <f>VLOOKUP(A1840,EMPRESAS!$A$1:$B$245,2,0)</f>
        <v>#N/A</v>
      </c>
      <c r="C1840" s="2" t="e">
        <f>VLOOKUP(A1840,EMPRESAS!$A$1:$C$245,3,0)</f>
        <v>#N/A</v>
      </c>
      <c r="D1840" s="2"/>
      <c r="E1840" s="2"/>
      <c r="F1840" s="2"/>
      <c r="G1840" s="2"/>
      <c r="H1840" s="2"/>
      <c r="I1840" s="70" t="e">
        <f>VLOOKUP(A1840,EMPRESAS!$A$1:$I$245,9,0)</f>
        <v>#N/A</v>
      </c>
      <c r="J1840" s="2"/>
      <c r="K1840" s="71" t="e">
        <f>VLOOKUP(J1840,AUXILIAR_TIPO_ASEGURADORA!$A$2:$B$19,2,0)</f>
        <v>#N/A</v>
      </c>
      <c r="L1840" s="2"/>
      <c r="M1840" s="2"/>
      <c r="N1840" s="2"/>
      <c r="O1840" s="2"/>
      <c r="P1840" s="2"/>
      <c r="Q1840" s="2"/>
    </row>
    <row r="1841" spans="1:17">
      <c r="A1841" s="2"/>
      <c r="B1841" s="30" t="e">
        <f>VLOOKUP(A1841,EMPRESAS!$A$1:$B$245,2,0)</f>
        <v>#N/A</v>
      </c>
      <c r="C1841" s="2" t="e">
        <f>VLOOKUP(A1841,EMPRESAS!$A$1:$C$245,3,0)</f>
        <v>#N/A</v>
      </c>
      <c r="D1841" s="2"/>
      <c r="E1841" s="2"/>
      <c r="F1841" s="2"/>
      <c r="G1841" s="2"/>
      <c r="H1841" s="2"/>
      <c r="I1841" s="70" t="e">
        <f>VLOOKUP(A1841,EMPRESAS!$A$1:$I$245,9,0)</f>
        <v>#N/A</v>
      </c>
      <c r="J1841" s="2"/>
      <c r="K1841" s="71" t="e">
        <f>VLOOKUP(J1841,AUXILIAR_TIPO_ASEGURADORA!$A$2:$B$19,2,0)</f>
        <v>#N/A</v>
      </c>
      <c r="L1841" s="2"/>
      <c r="M1841" s="2"/>
      <c r="N1841" s="2"/>
      <c r="O1841" s="2"/>
      <c r="P1841" s="2"/>
      <c r="Q1841" s="2"/>
    </row>
    <row r="1842" spans="1:17">
      <c r="A1842" s="2"/>
      <c r="B1842" s="30" t="e">
        <f>VLOOKUP(A1842,EMPRESAS!$A$1:$B$245,2,0)</f>
        <v>#N/A</v>
      </c>
      <c r="C1842" s="2" t="e">
        <f>VLOOKUP(A1842,EMPRESAS!$A$1:$C$245,3,0)</f>
        <v>#N/A</v>
      </c>
      <c r="D1842" s="2"/>
      <c r="E1842" s="2"/>
      <c r="F1842" s="2"/>
      <c r="G1842" s="2"/>
      <c r="H1842" s="2"/>
      <c r="I1842" s="70" t="e">
        <f>VLOOKUP(A1842,EMPRESAS!$A$1:$I$245,9,0)</f>
        <v>#N/A</v>
      </c>
      <c r="J1842" s="2"/>
      <c r="K1842" s="71" t="e">
        <f>VLOOKUP(J1842,AUXILIAR_TIPO_ASEGURADORA!$A$2:$B$19,2,0)</f>
        <v>#N/A</v>
      </c>
      <c r="L1842" s="2"/>
      <c r="M1842" s="2"/>
      <c r="N1842" s="2"/>
      <c r="O1842" s="2"/>
      <c r="P1842" s="2"/>
      <c r="Q1842" s="2"/>
    </row>
    <row r="1843" spans="1:17">
      <c r="A1843" s="2"/>
      <c r="B1843" s="30" t="e">
        <f>VLOOKUP(A1843,EMPRESAS!$A$1:$B$245,2,0)</f>
        <v>#N/A</v>
      </c>
      <c r="C1843" s="2" t="e">
        <f>VLOOKUP(A1843,EMPRESAS!$A$1:$C$245,3,0)</f>
        <v>#N/A</v>
      </c>
      <c r="D1843" s="2"/>
      <c r="E1843" s="2"/>
      <c r="F1843" s="2"/>
      <c r="G1843" s="2"/>
      <c r="H1843" s="2"/>
      <c r="I1843" s="70" t="e">
        <f>VLOOKUP(A1843,EMPRESAS!$A$1:$I$245,9,0)</f>
        <v>#N/A</v>
      </c>
      <c r="J1843" s="2"/>
      <c r="K1843" s="71" t="e">
        <f>VLOOKUP(J1843,AUXILIAR_TIPO_ASEGURADORA!$A$2:$B$19,2,0)</f>
        <v>#N/A</v>
      </c>
      <c r="L1843" s="2"/>
      <c r="M1843" s="2"/>
      <c r="N1843" s="2"/>
      <c r="O1843" s="2"/>
      <c r="P1843" s="2"/>
      <c r="Q1843" s="2"/>
    </row>
    <row r="1844" spans="1:17">
      <c r="A1844" s="2"/>
      <c r="B1844" s="30" t="e">
        <f>VLOOKUP(A1844,EMPRESAS!$A$1:$B$245,2,0)</f>
        <v>#N/A</v>
      </c>
      <c r="C1844" s="2" t="e">
        <f>VLOOKUP(A1844,EMPRESAS!$A$1:$C$245,3,0)</f>
        <v>#N/A</v>
      </c>
      <c r="D1844" s="2"/>
      <c r="E1844" s="2"/>
      <c r="F1844" s="2"/>
      <c r="G1844" s="2"/>
      <c r="H1844" s="2"/>
      <c r="I1844" s="70" t="e">
        <f>VLOOKUP(A1844,EMPRESAS!$A$1:$I$245,9,0)</f>
        <v>#N/A</v>
      </c>
      <c r="J1844" s="2"/>
      <c r="K1844" s="71" t="e">
        <f>VLOOKUP(J1844,AUXILIAR_TIPO_ASEGURADORA!$A$2:$B$19,2,0)</f>
        <v>#N/A</v>
      </c>
      <c r="L1844" s="2"/>
      <c r="M1844" s="2"/>
      <c r="N1844" s="2"/>
      <c r="O1844" s="2"/>
      <c r="P1844" s="2"/>
      <c r="Q1844" s="2"/>
    </row>
    <row r="1845" spans="1:17">
      <c r="A1845" s="2"/>
      <c r="B1845" s="30" t="e">
        <f>VLOOKUP(A1845,EMPRESAS!$A$1:$B$245,2,0)</f>
        <v>#N/A</v>
      </c>
      <c r="C1845" s="2" t="e">
        <f>VLOOKUP(A1845,EMPRESAS!$A$1:$C$245,3,0)</f>
        <v>#N/A</v>
      </c>
      <c r="D1845" s="2"/>
      <c r="E1845" s="2"/>
      <c r="F1845" s="2"/>
      <c r="G1845" s="2"/>
      <c r="H1845" s="2"/>
      <c r="I1845" s="70" t="e">
        <f>VLOOKUP(A1845,EMPRESAS!$A$1:$I$245,9,0)</f>
        <v>#N/A</v>
      </c>
      <c r="J1845" s="2"/>
      <c r="K1845" s="71" t="e">
        <f>VLOOKUP(J1845,AUXILIAR_TIPO_ASEGURADORA!$A$2:$B$19,2,0)</f>
        <v>#N/A</v>
      </c>
      <c r="L1845" s="2"/>
      <c r="M1845" s="2"/>
      <c r="N1845" s="2"/>
      <c r="O1845" s="2"/>
      <c r="P1845" s="2"/>
      <c r="Q1845" s="2"/>
    </row>
    <row r="1846" spans="1:17">
      <c r="A1846" s="2"/>
      <c r="B1846" s="30" t="e">
        <f>VLOOKUP(A1846,EMPRESAS!$A$1:$B$245,2,0)</f>
        <v>#N/A</v>
      </c>
      <c r="C1846" s="2" t="e">
        <f>VLOOKUP(A1846,EMPRESAS!$A$1:$C$245,3,0)</f>
        <v>#N/A</v>
      </c>
      <c r="D1846" s="2"/>
      <c r="E1846" s="2"/>
      <c r="F1846" s="2"/>
      <c r="G1846" s="2"/>
      <c r="H1846" s="2"/>
      <c r="I1846" s="70" t="e">
        <f>VLOOKUP(A1846,EMPRESAS!$A$1:$I$245,9,0)</f>
        <v>#N/A</v>
      </c>
      <c r="J1846" s="2"/>
      <c r="K1846" s="71" t="e">
        <f>VLOOKUP(J1846,AUXILIAR_TIPO_ASEGURADORA!$A$2:$B$19,2,0)</f>
        <v>#N/A</v>
      </c>
      <c r="L1846" s="2"/>
      <c r="M1846" s="2"/>
      <c r="N1846" s="2"/>
      <c r="O1846" s="2"/>
      <c r="P1846" s="2"/>
      <c r="Q1846" s="2"/>
    </row>
    <row r="1847" spans="1:17">
      <c r="A1847" s="2"/>
      <c r="B1847" s="30" t="e">
        <f>VLOOKUP(A1847,EMPRESAS!$A$1:$B$245,2,0)</f>
        <v>#N/A</v>
      </c>
      <c r="C1847" s="2" t="e">
        <f>VLOOKUP(A1847,EMPRESAS!$A$1:$C$245,3,0)</f>
        <v>#N/A</v>
      </c>
      <c r="D1847" s="2"/>
      <c r="E1847" s="2"/>
      <c r="F1847" s="2"/>
      <c r="G1847" s="2"/>
      <c r="H1847" s="2"/>
      <c r="I1847" s="70" t="e">
        <f>VLOOKUP(A1847,EMPRESAS!$A$1:$I$245,9,0)</f>
        <v>#N/A</v>
      </c>
      <c r="J1847" s="2"/>
      <c r="K1847" s="71" t="e">
        <f>VLOOKUP(J1847,AUXILIAR_TIPO_ASEGURADORA!$A$2:$B$19,2,0)</f>
        <v>#N/A</v>
      </c>
      <c r="L1847" s="2"/>
      <c r="M1847" s="2"/>
      <c r="N1847" s="2"/>
      <c r="O1847" s="2"/>
      <c r="P1847" s="2"/>
      <c r="Q1847" s="2"/>
    </row>
    <row r="1848" spans="1:17">
      <c r="A1848" s="2"/>
      <c r="B1848" s="30" t="e">
        <f>VLOOKUP(A1848,EMPRESAS!$A$1:$B$245,2,0)</f>
        <v>#N/A</v>
      </c>
      <c r="C1848" s="2" t="e">
        <f>VLOOKUP(A1848,EMPRESAS!$A$1:$C$245,3,0)</f>
        <v>#N/A</v>
      </c>
      <c r="D1848" s="2"/>
      <c r="E1848" s="2"/>
      <c r="F1848" s="2"/>
      <c r="G1848" s="2"/>
      <c r="H1848" s="2"/>
      <c r="I1848" s="70" t="e">
        <f>VLOOKUP(A1848,EMPRESAS!$A$1:$I$245,9,0)</f>
        <v>#N/A</v>
      </c>
      <c r="J1848" s="2"/>
      <c r="K1848" s="71" t="e">
        <f>VLOOKUP(J1848,AUXILIAR_TIPO_ASEGURADORA!$A$2:$B$19,2,0)</f>
        <v>#N/A</v>
      </c>
      <c r="L1848" s="2"/>
      <c r="M1848" s="2"/>
      <c r="N1848" s="2"/>
      <c r="O1848" s="2"/>
      <c r="P1848" s="2"/>
      <c r="Q1848" s="2"/>
    </row>
    <row r="1849" spans="1:17">
      <c r="A1849" s="2"/>
      <c r="B1849" s="30" t="e">
        <f>VLOOKUP(A1849,EMPRESAS!$A$1:$B$245,2,0)</f>
        <v>#N/A</v>
      </c>
      <c r="C1849" s="2" t="e">
        <f>VLOOKUP(A1849,EMPRESAS!$A$1:$C$245,3,0)</f>
        <v>#N/A</v>
      </c>
      <c r="D1849" s="2"/>
      <c r="E1849" s="2"/>
      <c r="F1849" s="2"/>
      <c r="G1849" s="2"/>
      <c r="H1849" s="2"/>
      <c r="I1849" s="70" t="e">
        <f>VLOOKUP(A1849,EMPRESAS!$A$1:$I$245,9,0)</f>
        <v>#N/A</v>
      </c>
      <c r="J1849" s="2"/>
      <c r="K1849" s="71" t="e">
        <f>VLOOKUP(J1849,AUXILIAR_TIPO_ASEGURADORA!$A$2:$B$19,2,0)</f>
        <v>#N/A</v>
      </c>
      <c r="L1849" s="2"/>
      <c r="M1849" s="2"/>
      <c r="N1849" s="2"/>
      <c r="O1849" s="2"/>
      <c r="P1849" s="2"/>
      <c r="Q1849" s="2"/>
    </row>
    <row r="1850" spans="1:17">
      <c r="A1850" s="2"/>
      <c r="B1850" s="30" t="e">
        <f>VLOOKUP(A1850,EMPRESAS!$A$1:$B$245,2,0)</f>
        <v>#N/A</v>
      </c>
      <c r="C1850" s="2" t="e">
        <f>VLOOKUP(A1850,EMPRESAS!$A$1:$C$245,3,0)</f>
        <v>#N/A</v>
      </c>
      <c r="D1850" s="2"/>
      <c r="E1850" s="2"/>
      <c r="F1850" s="2"/>
      <c r="G1850" s="2"/>
      <c r="H1850" s="2"/>
      <c r="I1850" s="70" t="e">
        <f>VLOOKUP(A1850,EMPRESAS!$A$1:$I$245,9,0)</f>
        <v>#N/A</v>
      </c>
      <c r="J1850" s="2"/>
      <c r="K1850" s="71" t="e">
        <f>VLOOKUP(J1850,AUXILIAR_TIPO_ASEGURADORA!$A$2:$B$19,2,0)</f>
        <v>#N/A</v>
      </c>
      <c r="L1850" s="2"/>
      <c r="M1850" s="2"/>
      <c r="N1850" s="2"/>
      <c r="O1850" s="2"/>
      <c r="P1850" s="2"/>
      <c r="Q1850" s="2"/>
    </row>
    <row r="1851" spans="1:17">
      <c r="A1851" s="2"/>
      <c r="B1851" s="30" t="e">
        <f>VLOOKUP(A1851,EMPRESAS!$A$1:$B$245,2,0)</f>
        <v>#N/A</v>
      </c>
      <c r="C1851" s="2" t="e">
        <f>VLOOKUP(A1851,EMPRESAS!$A$1:$C$245,3,0)</f>
        <v>#N/A</v>
      </c>
      <c r="D1851" s="2"/>
      <c r="E1851" s="2"/>
      <c r="F1851" s="2"/>
      <c r="G1851" s="2"/>
      <c r="H1851" s="2"/>
      <c r="I1851" s="70" t="e">
        <f>VLOOKUP(A1851,EMPRESAS!$A$1:$I$245,9,0)</f>
        <v>#N/A</v>
      </c>
      <c r="J1851" s="2"/>
      <c r="K1851" s="71" t="e">
        <f>VLOOKUP(J1851,AUXILIAR_TIPO_ASEGURADORA!$A$2:$B$19,2,0)</f>
        <v>#N/A</v>
      </c>
      <c r="L1851" s="2"/>
      <c r="M1851" s="2"/>
      <c r="N1851" s="2"/>
      <c r="O1851" s="2"/>
      <c r="P1851" s="2"/>
      <c r="Q1851" s="2"/>
    </row>
    <row r="1852" spans="1:17">
      <c r="A1852" s="2"/>
      <c r="B1852" s="30" t="e">
        <f>VLOOKUP(A1852,EMPRESAS!$A$1:$B$245,2,0)</f>
        <v>#N/A</v>
      </c>
      <c r="C1852" s="2" t="e">
        <f>VLOOKUP(A1852,EMPRESAS!$A$1:$C$245,3,0)</f>
        <v>#N/A</v>
      </c>
      <c r="D1852" s="2"/>
      <c r="E1852" s="2"/>
      <c r="F1852" s="2"/>
      <c r="G1852" s="2"/>
      <c r="H1852" s="2"/>
      <c r="I1852" s="70" t="e">
        <f>VLOOKUP(A1852,EMPRESAS!$A$1:$I$245,9,0)</f>
        <v>#N/A</v>
      </c>
      <c r="J1852" s="2"/>
      <c r="K1852" s="71" t="e">
        <f>VLOOKUP(J1852,AUXILIAR_TIPO_ASEGURADORA!$A$2:$B$19,2,0)</f>
        <v>#N/A</v>
      </c>
      <c r="L1852" s="2"/>
      <c r="M1852" s="2"/>
      <c r="N1852" s="2"/>
      <c r="O1852" s="2"/>
      <c r="P1852" s="2"/>
      <c r="Q1852" s="2"/>
    </row>
    <row r="1853" spans="1:17">
      <c r="A1853" s="2"/>
      <c r="B1853" s="30" t="e">
        <f>VLOOKUP(A1853,EMPRESAS!$A$1:$B$245,2,0)</f>
        <v>#N/A</v>
      </c>
      <c r="C1853" s="2" t="e">
        <f>VLOOKUP(A1853,EMPRESAS!$A$1:$C$245,3,0)</f>
        <v>#N/A</v>
      </c>
      <c r="D1853" s="2"/>
      <c r="E1853" s="2"/>
      <c r="F1853" s="2"/>
      <c r="G1853" s="2"/>
      <c r="H1853" s="2"/>
      <c r="I1853" s="70" t="e">
        <f>VLOOKUP(A1853,EMPRESAS!$A$1:$I$245,9,0)</f>
        <v>#N/A</v>
      </c>
      <c r="J1853" s="2"/>
      <c r="K1853" s="71" t="e">
        <f>VLOOKUP(J1853,AUXILIAR_TIPO_ASEGURADORA!$A$2:$B$19,2,0)</f>
        <v>#N/A</v>
      </c>
      <c r="L1853" s="2"/>
      <c r="M1853" s="2"/>
      <c r="N1853" s="2"/>
      <c r="O1853" s="2"/>
      <c r="P1853" s="2"/>
      <c r="Q1853" s="2"/>
    </row>
    <row r="1854" spans="1:17">
      <c r="A1854" s="2"/>
      <c r="B1854" s="30" t="e">
        <f>VLOOKUP(A1854,EMPRESAS!$A$1:$B$245,2,0)</f>
        <v>#N/A</v>
      </c>
      <c r="C1854" s="2" t="e">
        <f>VLOOKUP(A1854,EMPRESAS!$A$1:$C$245,3,0)</f>
        <v>#N/A</v>
      </c>
      <c r="D1854" s="2"/>
      <c r="E1854" s="2"/>
      <c r="F1854" s="2"/>
      <c r="G1854" s="2"/>
      <c r="H1854" s="2"/>
      <c r="I1854" s="70" t="e">
        <f>VLOOKUP(A1854,EMPRESAS!$A$1:$I$245,9,0)</f>
        <v>#N/A</v>
      </c>
      <c r="J1854" s="2"/>
      <c r="K1854" s="71" t="e">
        <f>VLOOKUP(J1854,AUXILIAR_TIPO_ASEGURADORA!$A$2:$B$19,2,0)</f>
        <v>#N/A</v>
      </c>
      <c r="L1854" s="2"/>
      <c r="M1854" s="2"/>
      <c r="N1854" s="2"/>
      <c r="O1854" s="2"/>
      <c r="P1854" s="2"/>
      <c r="Q1854" s="2"/>
    </row>
    <row r="1855" spans="1:17">
      <c r="A1855" s="2"/>
      <c r="B1855" s="30" t="e">
        <f>VLOOKUP(A1855,EMPRESAS!$A$1:$B$245,2,0)</f>
        <v>#N/A</v>
      </c>
      <c r="C1855" s="2" t="e">
        <f>VLOOKUP(A1855,EMPRESAS!$A$1:$C$245,3,0)</f>
        <v>#N/A</v>
      </c>
      <c r="D1855" s="2"/>
      <c r="E1855" s="2"/>
      <c r="F1855" s="2"/>
      <c r="G1855" s="2"/>
      <c r="H1855" s="2"/>
      <c r="I1855" s="70" t="e">
        <f>VLOOKUP(A1855,EMPRESAS!$A$1:$I$245,9,0)</f>
        <v>#N/A</v>
      </c>
      <c r="J1855" s="2"/>
      <c r="K1855" s="71" t="e">
        <f>VLOOKUP(J1855,AUXILIAR_TIPO_ASEGURADORA!$A$2:$B$19,2,0)</f>
        <v>#N/A</v>
      </c>
      <c r="L1855" s="2"/>
      <c r="M1855" s="2"/>
      <c r="N1855" s="2"/>
      <c r="O1855" s="2"/>
      <c r="P1855" s="2"/>
      <c r="Q1855" s="2"/>
    </row>
    <row r="1856" spans="1:17">
      <c r="A1856" s="2"/>
      <c r="B1856" s="30" t="e">
        <f>VLOOKUP(A1856,EMPRESAS!$A$1:$B$245,2,0)</f>
        <v>#N/A</v>
      </c>
      <c r="C1856" s="2" t="e">
        <f>VLOOKUP(A1856,EMPRESAS!$A$1:$C$245,3,0)</f>
        <v>#N/A</v>
      </c>
      <c r="D1856" s="2"/>
      <c r="E1856" s="2"/>
      <c r="F1856" s="2"/>
      <c r="G1856" s="2"/>
      <c r="H1856" s="2"/>
      <c r="I1856" s="70" t="e">
        <f>VLOOKUP(A1856,EMPRESAS!$A$1:$I$245,9,0)</f>
        <v>#N/A</v>
      </c>
      <c r="J1856" s="2"/>
      <c r="K1856" s="71" t="e">
        <f>VLOOKUP(J1856,AUXILIAR_TIPO_ASEGURADORA!$A$2:$B$19,2,0)</f>
        <v>#N/A</v>
      </c>
      <c r="L1856" s="2"/>
      <c r="M1856" s="2"/>
      <c r="N1856" s="2"/>
      <c r="O1856" s="2"/>
      <c r="P1856" s="2"/>
      <c r="Q1856" s="2"/>
    </row>
    <row r="1857" spans="1:17">
      <c r="A1857" s="2"/>
      <c r="B1857" s="30" t="e">
        <f>VLOOKUP(A1857,EMPRESAS!$A$1:$B$245,2,0)</f>
        <v>#N/A</v>
      </c>
      <c r="C1857" s="2" t="e">
        <f>VLOOKUP(A1857,EMPRESAS!$A$1:$C$245,3,0)</f>
        <v>#N/A</v>
      </c>
      <c r="D1857" s="2"/>
      <c r="E1857" s="2"/>
      <c r="F1857" s="2"/>
      <c r="G1857" s="2"/>
      <c r="H1857" s="2"/>
      <c r="I1857" s="70" t="e">
        <f>VLOOKUP(A1857,EMPRESAS!$A$1:$I$245,9,0)</f>
        <v>#N/A</v>
      </c>
      <c r="J1857" s="2"/>
      <c r="K1857" s="71" t="e">
        <f>VLOOKUP(J1857,AUXILIAR_TIPO_ASEGURADORA!$A$2:$B$19,2,0)</f>
        <v>#N/A</v>
      </c>
      <c r="L1857" s="2"/>
      <c r="M1857" s="2"/>
      <c r="N1857" s="2"/>
      <c r="O1857" s="2"/>
      <c r="P1857" s="2"/>
      <c r="Q1857" s="2"/>
    </row>
    <row r="1858" spans="1:17">
      <c r="A1858" s="2"/>
      <c r="B1858" s="30" t="e">
        <f>VLOOKUP(A1858,EMPRESAS!$A$1:$B$245,2,0)</f>
        <v>#N/A</v>
      </c>
      <c r="C1858" s="2" t="e">
        <f>VLOOKUP(A1858,EMPRESAS!$A$1:$C$245,3,0)</f>
        <v>#N/A</v>
      </c>
      <c r="D1858" s="2"/>
      <c r="E1858" s="2"/>
      <c r="F1858" s="2"/>
      <c r="G1858" s="2"/>
      <c r="H1858" s="2"/>
      <c r="I1858" s="70" t="e">
        <f>VLOOKUP(A1858,EMPRESAS!$A$1:$I$245,9,0)</f>
        <v>#N/A</v>
      </c>
      <c r="J1858" s="2"/>
      <c r="K1858" s="71" t="e">
        <f>VLOOKUP(J1858,AUXILIAR_TIPO_ASEGURADORA!$A$2:$B$19,2,0)</f>
        <v>#N/A</v>
      </c>
      <c r="L1858" s="2"/>
      <c r="M1858" s="2"/>
      <c r="N1858" s="2"/>
      <c r="O1858" s="2"/>
      <c r="P1858" s="2"/>
      <c r="Q1858" s="2"/>
    </row>
    <row r="1859" spans="1:17">
      <c r="A1859" s="2"/>
      <c r="B1859" s="30" t="e">
        <f>VLOOKUP(A1859,EMPRESAS!$A$1:$B$245,2,0)</f>
        <v>#N/A</v>
      </c>
      <c r="C1859" s="2" t="e">
        <f>VLOOKUP(A1859,EMPRESAS!$A$1:$C$245,3,0)</f>
        <v>#N/A</v>
      </c>
      <c r="D1859" s="2"/>
      <c r="E1859" s="2"/>
      <c r="F1859" s="2"/>
      <c r="G1859" s="2"/>
      <c r="H1859" s="2"/>
      <c r="I1859" s="70" t="e">
        <f>VLOOKUP(A1859,EMPRESAS!$A$1:$I$245,9,0)</f>
        <v>#N/A</v>
      </c>
      <c r="J1859" s="2"/>
      <c r="K1859" s="71" t="e">
        <f>VLOOKUP(J1859,AUXILIAR_TIPO_ASEGURADORA!$A$2:$B$19,2,0)</f>
        <v>#N/A</v>
      </c>
      <c r="L1859" s="2"/>
      <c r="M1859" s="2"/>
      <c r="N1859" s="2"/>
      <c r="O1859" s="2"/>
      <c r="P1859" s="2"/>
      <c r="Q1859" s="2"/>
    </row>
    <row r="1860" spans="1:17">
      <c r="A1860" s="2"/>
      <c r="B1860" s="30" t="e">
        <f>VLOOKUP(A1860,EMPRESAS!$A$1:$B$245,2,0)</f>
        <v>#N/A</v>
      </c>
      <c r="C1860" s="2" t="e">
        <f>VLOOKUP(A1860,EMPRESAS!$A$1:$C$245,3,0)</f>
        <v>#N/A</v>
      </c>
      <c r="D1860" s="2"/>
      <c r="E1860" s="2"/>
      <c r="F1860" s="2"/>
      <c r="G1860" s="2"/>
      <c r="H1860" s="2"/>
      <c r="I1860" s="70" t="e">
        <f>VLOOKUP(A1860,EMPRESAS!$A$1:$I$245,9,0)</f>
        <v>#N/A</v>
      </c>
      <c r="J1860" s="2"/>
      <c r="K1860" s="71" t="e">
        <f>VLOOKUP(J1860,AUXILIAR_TIPO_ASEGURADORA!$A$2:$B$19,2,0)</f>
        <v>#N/A</v>
      </c>
      <c r="L1860" s="2"/>
      <c r="M1860" s="2"/>
      <c r="N1860" s="2"/>
      <c r="O1860" s="2"/>
      <c r="P1860" s="2"/>
      <c r="Q1860" s="2"/>
    </row>
    <row r="1861" spans="1:17">
      <c r="A1861" s="2"/>
      <c r="B1861" s="30" t="e">
        <f>VLOOKUP(A1861,EMPRESAS!$A$1:$B$245,2,0)</f>
        <v>#N/A</v>
      </c>
      <c r="C1861" s="2" t="e">
        <f>VLOOKUP(A1861,EMPRESAS!$A$1:$C$245,3,0)</f>
        <v>#N/A</v>
      </c>
      <c r="D1861" s="2"/>
      <c r="E1861" s="2"/>
      <c r="F1861" s="2"/>
      <c r="G1861" s="2"/>
      <c r="H1861" s="2"/>
      <c r="I1861" s="70" t="e">
        <f>VLOOKUP(A1861,EMPRESAS!$A$1:$I$245,9,0)</f>
        <v>#N/A</v>
      </c>
      <c r="J1861" s="2"/>
      <c r="K1861" s="71" t="e">
        <f>VLOOKUP(J1861,AUXILIAR_TIPO_ASEGURADORA!$A$2:$B$19,2,0)</f>
        <v>#N/A</v>
      </c>
      <c r="L1861" s="2"/>
      <c r="M1861" s="2"/>
      <c r="N1861" s="2"/>
      <c r="O1861" s="2"/>
      <c r="P1861" s="2"/>
      <c r="Q1861" s="2"/>
    </row>
    <row r="1862" spans="1:17">
      <c r="A1862" s="2"/>
      <c r="B1862" s="30" t="e">
        <f>VLOOKUP(A1862,EMPRESAS!$A$1:$B$245,2,0)</f>
        <v>#N/A</v>
      </c>
      <c r="C1862" s="2" t="e">
        <f>VLOOKUP(A1862,EMPRESAS!$A$1:$C$245,3,0)</f>
        <v>#N/A</v>
      </c>
      <c r="D1862" s="2"/>
      <c r="E1862" s="2"/>
      <c r="F1862" s="2"/>
      <c r="G1862" s="2"/>
      <c r="H1862" s="2"/>
      <c r="I1862" s="70" t="e">
        <f>VLOOKUP(A1862,EMPRESAS!$A$1:$I$245,9,0)</f>
        <v>#N/A</v>
      </c>
      <c r="J1862" s="2"/>
      <c r="K1862" s="71" t="e">
        <f>VLOOKUP(J1862,AUXILIAR_TIPO_ASEGURADORA!$A$2:$B$19,2,0)</f>
        <v>#N/A</v>
      </c>
      <c r="L1862" s="2"/>
      <c r="M1862" s="2"/>
      <c r="N1862" s="2"/>
      <c r="O1862" s="2"/>
      <c r="P1862" s="2"/>
      <c r="Q1862" s="2"/>
    </row>
    <row r="1863" spans="1:17">
      <c r="A1863" s="2"/>
      <c r="B1863" s="30" t="e">
        <f>VLOOKUP(A1863,EMPRESAS!$A$1:$B$245,2,0)</f>
        <v>#N/A</v>
      </c>
      <c r="C1863" s="2" t="e">
        <f>VLOOKUP(A1863,EMPRESAS!$A$1:$C$245,3,0)</f>
        <v>#N/A</v>
      </c>
      <c r="D1863" s="2"/>
      <c r="E1863" s="2"/>
      <c r="F1863" s="2"/>
      <c r="G1863" s="2"/>
      <c r="H1863" s="2"/>
      <c r="I1863" s="70" t="e">
        <f>VLOOKUP(A1863,EMPRESAS!$A$1:$I$245,9,0)</f>
        <v>#N/A</v>
      </c>
      <c r="J1863" s="2"/>
      <c r="K1863" s="71" t="e">
        <f>VLOOKUP(J1863,AUXILIAR_TIPO_ASEGURADORA!$A$2:$B$19,2,0)</f>
        <v>#N/A</v>
      </c>
      <c r="L1863" s="2"/>
      <c r="M1863" s="2"/>
      <c r="N1863" s="2"/>
      <c r="O1863" s="2"/>
      <c r="P1863" s="2"/>
      <c r="Q1863" s="2"/>
    </row>
    <row r="1864" spans="1:17">
      <c r="A1864" s="2"/>
      <c r="B1864" s="30" t="e">
        <f>VLOOKUP(A1864,EMPRESAS!$A$1:$B$245,2,0)</f>
        <v>#N/A</v>
      </c>
      <c r="C1864" s="2" t="e">
        <f>VLOOKUP(A1864,EMPRESAS!$A$1:$C$245,3,0)</f>
        <v>#N/A</v>
      </c>
      <c r="D1864" s="2"/>
      <c r="E1864" s="2"/>
      <c r="F1864" s="2"/>
      <c r="G1864" s="2"/>
      <c r="H1864" s="2"/>
      <c r="I1864" s="70" t="e">
        <f>VLOOKUP(A1864,EMPRESAS!$A$1:$I$245,9,0)</f>
        <v>#N/A</v>
      </c>
      <c r="J1864" s="2"/>
      <c r="K1864" s="71" t="e">
        <f>VLOOKUP(J1864,AUXILIAR_TIPO_ASEGURADORA!$A$2:$B$19,2,0)</f>
        <v>#N/A</v>
      </c>
      <c r="L1864" s="2"/>
      <c r="M1864" s="2"/>
      <c r="N1864" s="2"/>
      <c r="O1864" s="2"/>
      <c r="P1864" s="2"/>
      <c r="Q1864" s="2"/>
    </row>
    <row r="1865" spans="1:17">
      <c r="A1865" s="2"/>
      <c r="B1865" s="30" t="e">
        <f>VLOOKUP(A1865,EMPRESAS!$A$1:$B$245,2,0)</f>
        <v>#N/A</v>
      </c>
      <c r="C1865" s="2" t="e">
        <f>VLOOKUP(A1865,EMPRESAS!$A$1:$C$245,3,0)</f>
        <v>#N/A</v>
      </c>
      <c r="D1865" s="2"/>
      <c r="E1865" s="2"/>
      <c r="F1865" s="2"/>
      <c r="G1865" s="2"/>
      <c r="H1865" s="2"/>
      <c r="I1865" s="70" t="e">
        <f>VLOOKUP(A1865,EMPRESAS!$A$1:$I$245,9,0)</f>
        <v>#N/A</v>
      </c>
      <c r="J1865" s="2"/>
      <c r="K1865" s="71" t="e">
        <f>VLOOKUP(J1865,AUXILIAR_TIPO_ASEGURADORA!$A$2:$B$19,2,0)</f>
        <v>#N/A</v>
      </c>
      <c r="L1865" s="2"/>
      <c r="M1865" s="2"/>
      <c r="N1865" s="2"/>
      <c r="O1865" s="2"/>
      <c r="P1865" s="2"/>
      <c r="Q1865" s="2"/>
    </row>
    <row r="1866" spans="1:17">
      <c r="A1866" s="2"/>
      <c r="B1866" s="30" t="e">
        <f>VLOOKUP(A1866,EMPRESAS!$A$1:$B$245,2,0)</f>
        <v>#N/A</v>
      </c>
      <c r="C1866" s="2" t="e">
        <f>VLOOKUP(A1866,EMPRESAS!$A$1:$C$245,3,0)</f>
        <v>#N/A</v>
      </c>
      <c r="D1866" s="2"/>
      <c r="E1866" s="2"/>
      <c r="F1866" s="2"/>
      <c r="G1866" s="2"/>
      <c r="H1866" s="2"/>
      <c r="I1866" s="70" t="e">
        <f>VLOOKUP(A1866,EMPRESAS!$A$1:$I$245,9,0)</f>
        <v>#N/A</v>
      </c>
      <c r="J1866" s="2"/>
      <c r="K1866" s="71" t="e">
        <f>VLOOKUP(J1866,AUXILIAR_TIPO_ASEGURADORA!$A$2:$B$19,2,0)</f>
        <v>#N/A</v>
      </c>
      <c r="L1866" s="2"/>
      <c r="M1866" s="2"/>
      <c r="N1866" s="2"/>
      <c r="O1866" s="2"/>
      <c r="P1866" s="2"/>
      <c r="Q1866" s="2"/>
    </row>
    <row r="1867" spans="1:17">
      <c r="A1867" s="2"/>
      <c r="B1867" s="30" t="e">
        <f>VLOOKUP(A1867,EMPRESAS!$A$1:$B$245,2,0)</f>
        <v>#N/A</v>
      </c>
      <c r="C1867" s="2" t="e">
        <f>VLOOKUP(A1867,EMPRESAS!$A$1:$C$245,3,0)</f>
        <v>#N/A</v>
      </c>
      <c r="D1867" s="2"/>
      <c r="E1867" s="2"/>
      <c r="F1867" s="2"/>
      <c r="G1867" s="2"/>
      <c r="H1867" s="2"/>
      <c r="I1867" s="70" t="e">
        <f>VLOOKUP(A1867,EMPRESAS!$A$1:$I$245,9,0)</f>
        <v>#N/A</v>
      </c>
      <c r="J1867" s="2"/>
      <c r="K1867" s="71" t="e">
        <f>VLOOKUP(J1867,AUXILIAR_TIPO_ASEGURADORA!$A$2:$B$19,2,0)</f>
        <v>#N/A</v>
      </c>
      <c r="L1867" s="2"/>
      <c r="M1867" s="2"/>
      <c r="N1867" s="2"/>
      <c r="O1867" s="2"/>
      <c r="P1867" s="2"/>
      <c r="Q1867" s="2"/>
    </row>
    <row r="1868" spans="1:17">
      <c r="A1868" s="2"/>
      <c r="B1868" s="30" t="e">
        <f>VLOOKUP(A1868,EMPRESAS!$A$1:$B$245,2,0)</f>
        <v>#N/A</v>
      </c>
      <c r="C1868" s="2" t="e">
        <f>VLOOKUP(A1868,EMPRESAS!$A$1:$C$245,3,0)</f>
        <v>#N/A</v>
      </c>
      <c r="D1868" s="2"/>
      <c r="E1868" s="2"/>
      <c r="F1868" s="2"/>
      <c r="G1868" s="2"/>
      <c r="H1868" s="2"/>
      <c r="I1868" s="70" t="e">
        <f>VLOOKUP(A1868,EMPRESAS!$A$1:$I$245,9,0)</f>
        <v>#N/A</v>
      </c>
      <c r="J1868" s="2"/>
      <c r="K1868" s="71" t="e">
        <f>VLOOKUP(J1868,AUXILIAR_TIPO_ASEGURADORA!$A$2:$B$19,2,0)</f>
        <v>#N/A</v>
      </c>
      <c r="L1868" s="2"/>
      <c r="M1868" s="2"/>
      <c r="N1868" s="2"/>
      <c r="O1868" s="2"/>
      <c r="P1868" s="2"/>
      <c r="Q1868" s="2"/>
    </row>
    <row r="1869" spans="1:17">
      <c r="A1869" s="2"/>
      <c r="B1869" s="30" t="e">
        <f>VLOOKUP(A1869,EMPRESAS!$A$1:$B$245,2,0)</f>
        <v>#N/A</v>
      </c>
      <c r="C1869" s="2" t="e">
        <f>VLOOKUP(A1869,EMPRESAS!$A$1:$C$245,3,0)</f>
        <v>#N/A</v>
      </c>
      <c r="D1869" s="2"/>
      <c r="E1869" s="2"/>
      <c r="F1869" s="2"/>
      <c r="G1869" s="2"/>
      <c r="H1869" s="2"/>
      <c r="I1869" s="70" t="e">
        <f>VLOOKUP(A1869,EMPRESAS!$A$1:$I$245,9,0)</f>
        <v>#N/A</v>
      </c>
      <c r="J1869" s="2"/>
      <c r="K1869" s="71" t="e">
        <f>VLOOKUP(J1869,AUXILIAR_TIPO_ASEGURADORA!$A$2:$B$19,2,0)</f>
        <v>#N/A</v>
      </c>
      <c r="L1869" s="2"/>
      <c r="M1869" s="2"/>
      <c r="N1869" s="2"/>
      <c r="O1869" s="2"/>
      <c r="P1869" s="2"/>
      <c r="Q1869" s="2"/>
    </row>
    <row r="1870" spans="1:17">
      <c r="A1870" s="2"/>
      <c r="B1870" s="30" t="e">
        <f>VLOOKUP(A1870,EMPRESAS!$A$1:$B$245,2,0)</f>
        <v>#N/A</v>
      </c>
      <c r="C1870" s="2" t="e">
        <f>VLOOKUP(A1870,EMPRESAS!$A$1:$C$245,3,0)</f>
        <v>#N/A</v>
      </c>
      <c r="D1870" s="2"/>
      <c r="E1870" s="2"/>
      <c r="F1870" s="2"/>
      <c r="G1870" s="2"/>
      <c r="H1870" s="2"/>
      <c r="I1870" s="70" t="e">
        <f>VLOOKUP(A1870,EMPRESAS!$A$1:$I$245,9,0)</f>
        <v>#N/A</v>
      </c>
      <c r="J1870" s="2"/>
      <c r="K1870" s="71" t="e">
        <f>VLOOKUP(J1870,AUXILIAR_TIPO_ASEGURADORA!$A$2:$B$19,2,0)</f>
        <v>#N/A</v>
      </c>
      <c r="L1870" s="2"/>
      <c r="M1870" s="2"/>
      <c r="N1870" s="2"/>
      <c r="O1870" s="2"/>
      <c r="P1870" s="2"/>
      <c r="Q1870" s="2"/>
    </row>
    <row r="1871" spans="1:17">
      <c r="A1871" s="2"/>
      <c r="B1871" s="30" t="e">
        <f>VLOOKUP(A1871,EMPRESAS!$A$1:$B$245,2,0)</f>
        <v>#N/A</v>
      </c>
      <c r="C1871" s="2" t="e">
        <f>VLOOKUP(A1871,EMPRESAS!$A$1:$C$245,3,0)</f>
        <v>#N/A</v>
      </c>
      <c r="D1871" s="2"/>
      <c r="E1871" s="2"/>
      <c r="F1871" s="2"/>
      <c r="G1871" s="2"/>
      <c r="H1871" s="2"/>
      <c r="I1871" s="70" t="e">
        <f>VLOOKUP(A1871,EMPRESAS!$A$1:$I$245,9,0)</f>
        <v>#N/A</v>
      </c>
      <c r="J1871" s="2"/>
      <c r="K1871" s="71" t="e">
        <f>VLOOKUP(J1871,AUXILIAR_TIPO_ASEGURADORA!$A$2:$B$19,2,0)</f>
        <v>#N/A</v>
      </c>
      <c r="L1871" s="2"/>
      <c r="M1871" s="2"/>
      <c r="N1871" s="2"/>
      <c r="O1871" s="2"/>
      <c r="P1871" s="2"/>
      <c r="Q1871" s="2"/>
    </row>
    <row r="1872" spans="1:17">
      <c r="A1872" s="2"/>
      <c r="B1872" s="30" t="e">
        <f>VLOOKUP(A1872,EMPRESAS!$A$1:$B$245,2,0)</f>
        <v>#N/A</v>
      </c>
      <c r="C1872" s="2" t="e">
        <f>VLOOKUP(A1872,EMPRESAS!$A$1:$C$245,3,0)</f>
        <v>#N/A</v>
      </c>
      <c r="D1872" s="2"/>
      <c r="E1872" s="2"/>
      <c r="F1872" s="2"/>
      <c r="G1872" s="2"/>
      <c r="H1872" s="2"/>
      <c r="I1872" s="70" t="e">
        <f>VLOOKUP(A1872,EMPRESAS!$A$1:$I$245,9,0)</f>
        <v>#N/A</v>
      </c>
      <c r="J1872" s="2"/>
      <c r="K1872" s="71" t="e">
        <f>VLOOKUP(J1872,AUXILIAR_TIPO_ASEGURADORA!$A$2:$B$19,2,0)</f>
        <v>#N/A</v>
      </c>
      <c r="L1872" s="2"/>
      <c r="M1872" s="2"/>
      <c r="N1872" s="2"/>
      <c r="O1872" s="2"/>
      <c r="P1872" s="2"/>
      <c r="Q1872" s="2"/>
    </row>
    <row r="1873" spans="1:17">
      <c r="A1873" s="2"/>
      <c r="B1873" s="30" t="e">
        <f>VLOOKUP(A1873,EMPRESAS!$A$1:$B$245,2,0)</f>
        <v>#N/A</v>
      </c>
      <c r="C1873" s="2" t="e">
        <f>VLOOKUP(A1873,EMPRESAS!$A$1:$C$245,3,0)</f>
        <v>#N/A</v>
      </c>
      <c r="D1873" s="2"/>
      <c r="E1873" s="2"/>
      <c r="F1873" s="2"/>
      <c r="G1873" s="2"/>
      <c r="H1873" s="2"/>
      <c r="I1873" s="70" t="e">
        <f>VLOOKUP(A1873,EMPRESAS!$A$1:$I$245,9,0)</f>
        <v>#N/A</v>
      </c>
      <c r="J1873" s="2"/>
      <c r="K1873" s="71" t="e">
        <f>VLOOKUP(J1873,AUXILIAR_TIPO_ASEGURADORA!$A$2:$B$19,2,0)</f>
        <v>#N/A</v>
      </c>
      <c r="L1873" s="2"/>
      <c r="M1873" s="2"/>
      <c r="N1873" s="2"/>
      <c r="O1873" s="2"/>
      <c r="P1873" s="2"/>
      <c r="Q1873" s="2"/>
    </row>
    <row r="1874" spans="1:17">
      <c r="A1874" s="2"/>
      <c r="B1874" s="30" t="e">
        <f>VLOOKUP(A1874,EMPRESAS!$A$1:$B$245,2,0)</f>
        <v>#N/A</v>
      </c>
      <c r="C1874" s="2" t="e">
        <f>VLOOKUP(A1874,EMPRESAS!$A$1:$C$245,3,0)</f>
        <v>#N/A</v>
      </c>
      <c r="D1874" s="2"/>
      <c r="E1874" s="2"/>
      <c r="F1874" s="2"/>
      <c r="G1874" s="2"/>
      <c r="H1874" s="2"/>
      <c r="I1874" s="70" t="e">
        <f>VLOOKUP(A1874,EMPRESAS!$A$1:$I$245,9,0)</f>
        <v>#N/A</v>
      </c>
      <c r="J1874" s="2"/>
      <c r="K1874" s="71" t="e">
        <f>VLOOKUP(J1874,AUXILIAR_TIPO_ASEGURADORA!$A$2:$B$19,2,0)</f>
        <v>#N/A</v>
      </c>
      <c r="L1874" s="2"/>
      <c r="M1874" s="2"/>
      <c r="N1874" s="2"/>
      <c r="O1874" s="2"/>
      <c r="P1874" s="2"/>
      <c r="Q1874" s="2"/>
    </row>
    <row r="1875" spans="1:17">
      <c r="A1875" s="2"/>
      <c r="B1875" s="30" t="e">
        <f>VLOOKUP(A1875,EMPRESAS!$A$1:$B$245,2,0)</f>
        <v>#N/A</v>
      </c>
      <c r="C1875" s="2" t="e">
        <f>VLOOKUP(A1875,EMPRESAS!$A$1:$C$245,3,0)</f>
        <v>#N/A</v>
      </c>
      <c r="D1875" s="2"/>
      <c r="E1875" s="2"/>
      <c r="F1875" s="2"/>
      <c r="G1875" s="2"/>
      <c r="H1875" s="2"/>
      <c r="I1875" s="70" t="e">
        <f>VLOOKUP(A1875,EMPRESAS!$A$1:$I$245,9,0)</f>
        <v>#N/A</v>
      </c>
      <c r="J1875" s="2"/>
      <c r="K1875" s="71" t="e">
        <f>VLOOKUP(J1875,AUXILIAR_TIPO_ASEGURADORA!$A$2:$B$19,2,0)</f>
        <v>#N/A</v>
      </c>
      <c r="L1875" s="2"/>
      <c r="M1875" s="2"/>
      <c r="N1875" s="2"/>
      <c r="O1875" s="2"/>
      <c r="P1875" s="2"/>
      <c r="Q1875" s="2"/>
    </row>
    <row r="1876" spans="1:17">
      <c r="A1876" s="2"/>
      <c r="B1876" s="30" t="e">
        <f>VLOOKUP(A1876,EMPRESAS!$A$1:$B$245,2,0)</f>
        <v>#N/A</v>
      </c>
      <c r="C1876" s="2" t="e">
        <f>VLOOKUP(A1876,EMPRESAS!$A$1:$C$245,3,0)</f>
        <v>#N/A</v>
      </c>
      <c r="D1876" s="2"/>
      <c r="E1876" s="2"/>
      <c r="F1876" s="2"/>
      <c r="G1876" s="2"/>
      <c r="H1876" s="2"/>
      <c r="I1876" s="70" t="e">
        <f>VLOOKUP(A1876,EMPRESAS!$A$1:$I$245,9,0)</f>
        <v>#N/A</v>
      </c>
      <c r="J1876" s="2"/>
      <c r="K1876" s="71" t="e">
        <f>VLOOKUP(J1876,AUXILIAR_TIPO_ASEGURADORA!$A$2:$B$19,2,0)</f>
        <v>#N/A</v>
      </c>
      <c r="L1876" s="2"/>
      <c r="M1876" s="2"/>
      <c r="N1876" s="2"/>
      <c r="O1876" s="2"/>
      <c r="P1876" s="2"/>
      <c r="Q1876" s="2"/>
    </row>
    <row r="1877" spans="1:17">
      <c r="A1877" s="2"/>
      <c r="B1877" s="30" t="e">
        <f>VLOOKUP(A1877,EMPRESAS!$A$1:$B$245,2,0)</f>
        <v>#N/A</v>
      </c>
      <c r="C1877" s="2" t="e">
        <f>VLOOKUP(A1877,EMPRESAS!$A$1:$C$245,3,0)</f>
        <v>#N/A</v>
      </c>
      <c r="D1877" s="2"/>
      <c r="E1877" s="2"/>
      <c r="F1877" s="2"/>
      <c r="G1877" s="2"/>
      <c r="H1877" s="2"/>
      <c r="I1877" s="70" t="e">
        <f>VLOOKUP(A1877,EMPRESAS!$A$1:$I$245,9,0)</f>
        <v>#N/A</v>
      </c>
      <c r="J1877" s="2"/>
      <c r="K1877" s="71" t="e">
        <f>VLOOKUP(J1877,AUXILIAR_TIPO_ASEGURADORA!$A$2:$B$19,2,0)</f>
        <v>#N/A</v>
      </c>
      <c r="L1877" s="2"/>
      <c r="M1877" s="2"/>
      <c r="N1877" s="2"/>
      <c r="O1877" s="2"/>
      <c r="P1877" s="2"/>
      <c r="Q1877" s="2"/>
    </row>
    <row r="1878" spans="1:17">
      <c r="A1878" s="2"/>
      <c r="B1878" s="30" t="e">
        <f>VLOOKUP(A1878,EMPRESAS!$A$1:$B$245,2,0)</f>
        <v>#N/A</v>
      </c>
      <c r="C1878" s="2" t="e">
        <f>VLOOKUP(A1878,EMPRESAS!$A$1:$C$245,3,0)</f>
        <v>#N/A</v>
      </c>
      <c r="D1878" s="2"/>
      <c r="E1878" s="2"/>
      <c r="F1878" s="2"/>
      <c r="G1878" s="2"/>
      <c r="H1878" s="2"/>
      <c r="I1878" s="70" t="e">
        <f>VLOOKUP(A1878,EMPRESAS!$A$1:$I$245,9,0)</f>
        <v>#N/A</v>
      </c>
      <c r="J1878" s="2"/>
      <c r="K1878" s="71" t="e">
        <f>VLOOKUP(J1878,AUXILIAR_TIPO_ASEGURADORA!$A$2:$B$19,2,0)</f>
        <v>#N/A</v>
      </c>
      <c r="L1878" s="2"/>
      <c r="M1878" s="2"/>
      <c r="N1878" s="2"/>
      <c r="O1878" s="2"/>
      <c r="P1878" s="2"/>
      <c r="Q1878" s="2"/>
    </row>
    <row r="1879" spans="1:17">
      <c r="A1879" s="2"/>
      <c r="B1879" s="30" t="e">
        <f>VLOOKUP(A1879,EMPRESAS!$A$1:$B$245,2,0)</f>
        <v>#N/A</v>
      </c>
      <c r="C1879" s="2" t="e">
        <f>VLOOKUP(A1879,EMPRESAS!$A$1:$C$245,3,0)</f>
        <v>#N/A</v>
      </c>
      <c r="D1879" s="2"/>
      <c r="E1879" s="2"/>
      <c r="F1879" s="2"/>
      <c r="G1879" s="2"/>
      <c r="H1879" s="2"/>
      <c r="I1879" s="70" t="e">
        <f>VLOOKUP(A1879,EMPRESAS!$A$1:$I$245,9,0)</f>
        <v>#N/A</v>
      </c>
      <c r="J1879" s="2"/>
      <c r="K1879" s="71" t="e">
        <f>VLOOKUP(J1879,AUXILIAR_TIPO_ASEGURADORA!$A$2:$B$19,2,0)</f>
        <v>#N/A</v>
      </c>
      <c r="L1879" s="2"/>
      <c r="M1879" s="2"/>
      <c r="N1879" s="2"/>
      <c r="O1879" s="2"/>
      <c r="P1879" s="2"/>
      <c r="Q1879" s="2"/>
    </row>
    <row r="1880" spans="1:17">
      <c r="A1880" s="2"/>
      <c r="B1880" s="30" t="e">
        <f>VLOOKUP(A1880,EMPRESAS!$A$1:$B$245,2,0)</f>
        <v>#N/A</v>
      </c>
      <c r="C1880" s="2" t="e">
        <f>VLOOKUP(A1880,EMPRESAS!$A$1:$C$245,3,0)</f>
        <v>#N/A</v>
      </c>
      <c r="D1880" s="2"/>
      <c r="E1880" s="2"/>
      <c r="F1880" s="2"/>
      <c r="G1880" s="2"/>
      <c r="H1880" s="2"/>
      <c r="I1880" s="70" t="e">
        <f>VLOOKUP(A1880,EMPRESAS!$A$1:$I$245,9,0)</f>
        <v>#N/A</v>
      </c>
      <c r="J1880" s="2"/>
      <c r="K1880" s="71" t="e">
        <f>VLOOKUP(J1880,AUXILIAR_TIPO_ASEGURADORA!$A$2:$B$19,2,0)</f>
        <v>#N/A</v>
      </c>
      <c r="L1880" s="2"/>
      <c r="M1880" s="2"/>
      <c r="N1880" s="2"/>
      <c r="O1880" s="2"/>
      <c r="P1880" s="2"/>
      <c r="Q1880" s="2"/>
    </row>
    <row r="1881" spans="1:17">
      <c r="A1881" s="2"/>
      <c r="B1881" s="30" t="e">
        <f>VLOOKUP(A1881,EMPRESAS!$A$1:$B$245,2,0)</f>
        <v>#N/A</v>
      </c>
      <c r="C1881" s="2" t="e">
        <f>VLOOKUP(A1881,EMPRESAS!$A$1:$C$245,3,0)</f>
        <v>#N/A</v>
      </c>
      <c r="D1881" s="2"/>
      <c r="E1881" s="2"/>
      <c r="F1881" s="2"/>
      <c r="G1881" s="2"/>
      <c r="H1881" s="2"/>
      <c r="I1881" s="70" t="e">
        <f>VLOOKUP(A1881,EMPRESAS!$A$1:$I$245,9,0)</f>
        <v>#N/A</v>
      </c>
      <c r="J1881" s="2"/>
      <c r="K1881" s="71" t="e">
        <f>VLOOKUP(J1881,AUXILIAR_TIPO_ASEGURADORA!$A$2:$B$19,2,0)</f>
        <v>#N/A</v>
      </c>
      <c r="L1881" s="2"/>
      <c r="M1881" s="2"/>
      <c r="N1881" s="2"/>
      <c r="O1881" s="2"/>
      <c r="P1881" s="2"/>
      <c r="Q1881" s="2"/>
    </row>
    <row r="1882" spans="1:17">
      <c r="A1882" s="2"/>
      <c r="B1882" s="30" t="e">
        <f>VLOOKUP(A1882,EMPRESAS!$A$1:$B$245,2,0)</f>
        <v>#N/A</v>
      </c>
      <c r="C1882" s="2" t="e">
        <f>VLOOKUP(A1882,EMPRESAS!$A$1:$C$245,3,0)</f>
        <v>#N/A</v>
      </c>
      <c r="D1882" s="2"/>
      <c r="E1882" s="2"/>
      <c r="F1882" s="2"/>
      <c r="G1882" s="2"/>
      <c r="H1882" s="2"/>
      <c r="I1882" s="70" t="e">
        <f>VLOOKUP(A1882,EMPRESAS!$A$1:$I$245,9,0)</f>
        <v>#N/A</v>
      </c>
      <c r="J1882" s="2"/>
      <c r="K1882" s="71" t="e">
        <f>VLOOKUP(J1882,AUXILIAR_TIPO_ASEGURADORA!$A$2:$B$19,2,0)</f>
        <v>#N/A</v>
      </c>
      <c r="L1882" s="2"/>
      <c r="M1882" s="2"/>
      <c r="N1882" s="2"/>
      <c r="O1882" s="2"/>
      <c r="P1882" s="2"/>
      <c r="Q1882" s="2"/>
    </row>
    <row r="1883" spans="1:17">
      <c r="A1883" s="2"/>
      <c r="B1883" s="30" t="e">
        <f>VLOOKUP(A1883,EMPRESAS!$A$1:$B$245,2,0)</f>
        <v>#N/A</v>
      </c>
      <c r="C1883" s="2" t="e">
        <f>VLOOKUP(A1883,EMPRESAS!$A$1:$C$245,3,0)</f>
        <v>#N/A</v>
      </c>
      <c r="D1883" s="2"/>
      <c r="E1883" s="2"/>
      <c r="F1883" s="2"/>
      <c r="G1883" s="2"/>
      <c r="H1883" s="2"/>
      <c r="I1883" s="70" t="e">
        <f>VLOOKUP(A1883,EMPRESAS!$A$1:$I$245,9,0)</f>
        <v>#N/A</v>
      </c>
      <c r="J1883" s="2"/>
      <c r="K1883" s="71" t="e">
        <f>VLOOKUP(J1883,AUXILIAR_TIPO_ASEGURADORA!$A$2:$B$19,2,0)</f>
        <v>#N/A</v>
      </c>
      <c r="L1883" s="2"/>
      <c r="M1883" s="2"/>
      <c r="N1883" s="2"/>
      <c r="O1883" s="2"/>
      <c r="P1883" s="2"/>
      <c r="Q1883" s="2"/>
    </row>
    <row r="1884" spans="1:17">
      <c r="A1884" s="2"/>
      <c r="B1884" s="30" t="e">
        <f>VLOOKUP(A1884,EMPRESAS!$A$1:$B$245,2,0)</f>
        <v>#N/A</v>
      </c>
      <c r="C1884" s="2" t="e">
        <f>VLOOKUP(A1884,EMPRESAS!$A$1:$C$245,3,0)</f>
        <v>#N/A</v>
      </c>
      <c r="D1884" s="2"/>
      <c r="E1884" s="2"/>
      <c r="F1884" s="2"/>
      <c r="G1884" s="2"/>
      <c r="H1884" s="2"/>
      <c r="I1884" s="70" t="e">
        <f>VLOOKUP(A1884,EMPRESAS!$A$1:$I$245,9,0)</f>
        <v>#N/A</v>
      </c>
      <c r="J1884" s="2"/>
      <c r="K1884" s="71" t="e">
        <f>VLOOKUP(J1884,AUXILIAR_TIPO_ASEGURADORA!$A$2:$B$19,2,0)</f>
        <v>#N/A</v>
      </c>
      <c r="L1884" s="2"/>
      <c r="M1884" s="2"/>
      <c r="N1884" s="2"/>
      <c r="O1884" s="2"/>
      <c r="P1884" s="2"/>
      <c r="Q1884" s="2"/>
    </row>
    <row r="1885" spans="1:17">
      <c r="A1885" s="2"/>
      <c r="B1885" s="30" t="e">
        <f>VLOOKUP(A1885,EMPRESAS!$A$1:$B$245,2,0)</f>
        <v>#N/A</v>
      </c>
      <c r="C1885" s="2" t="e">
        <f>VLOOKUP(A1885,EMPRESAS!$A$1:$C$245,3,0)</f>
        <v>#N/A</v>
      </c>
      <c r="D1885" s="2"/>
      <c r="E1885" s="2"/>
      <c r="F1885" s="2"/>
      <c r="G1885" s="2"/>
      <c r="H1885" s="2"/>
      <c r="I1885" s="70" t="e">
        <f>VLOOKUP(A1885,EMPRESAS!$A$1:$I$245,9,0)</f>
        <v>#N/A</v>
      </c>
      <c r="J1885" s="2"/>
      <c r="K1885" s="71" t="e">
        <f>VLOOKUP(J1885,AUXILIAR_TIPO_ASEGURADORA!$A$2:$B$19,2,0)</f>
        <v>#N/A</v>
      </c>
      <c r="L1885" s="2"/>
      <c r="M1885" s="2"/>
      <c r="N1885" s="2"/>
      <c r="O1885" s="2"/>
      <c r="P1885" s="2"/>
      <c r="Q1885" s="2"/>
    </row>
    <row r="1886" spans="1:17">
      <c r="A1886" s="2"/>
      <c r="B1886" s="30" t="e">
        <f>VLOOKUP(A1886,EMPRESAS!$A$1:$B$245,2,0)</f>
        <v>#N/A</v>
      </c>
      <c r="C1886" s="2" t="e">
        <f>VLOOKUP(A1886,EMPRESAS!$A$1:$C$245,3,0)</f>
        <v>#N/A</v>
      </c>
      <c r="D1886" s="2"/>
      <c r="E1886" s="2"/>
      <c r="F1886" s="2"/>
      <c r="G1886" s="2"/>
      <c r="H1886" s="2"/>
      <c r="I1886" s="70" t="e">
        <f>VLOOKUP(A1886,EMPRESAS!$A$1:$I$245,9,0)</f>
        <v>#N/A</v>
      </c>
      <c r="J1886" s="2"/>
      <c r="K1886" s="71" t="e">
        <f>VLOOKUP(J1886,AUXILIAR_TIPO_ASEGURADORA!$A$2:$B$19,2,0)</f>
        <v>#N/A</v>
      </c>
      <c r="L1886" s="2"/>
      <c r="M1886" s="2"/>
      <c r="N1886" s="2"/>
      <c r="O1886" s="2"/>
      <c r="P1886" s="2"/>
      <c r="Q1886" s="2"/>
    </row>
    <row r="1887" spans="1:17">
      <c r="A1887" s="2"/>
      <c r="B1887" s="30" t="e">
        <f>VLOOKUP(A1887,EMPRESAS!$A$1:$B$245,2,0)</f>
        <v>#N/A</v>
      </c>
      <c r="C1887" s="2" t="e">
        <f>VLOOKUP(A1887,EMPRESAS!$A$1:$C$245,3,0)</f>
        <v>#N/A</v>
      </c>
      <c r="D1887" s="2"/>
      <c r="E1887" s="2"/>
      <c r="F1887" s="2"/>
      <c r="G1887" s="2"/>
      <c r="H1887" s="2"/>
      <c r="I1887" s="70" t="e">
        <f>VLOOKUP(A1887,EMPRESAS!$A$1:$I$245,9,0)</f>
        <v>#N/A</v>
      </c>
      <c r="J1887" s="2"/>
      <c r="K1887" s="71" t="e">
        <f>VLOOKUP(J1887,AUXILIAR_TIPO_ASEGURADORA!$A$2:$B$19,2,0)</f>
        <v>#N/A</v>
      </c>
      <c r="L1887" s="2"/>
      <c r="M1887" s="2"/>
      <c r="N1887" s="2"/>
      <c r="O1887" s="2"/>
      <c r="P1887" s="2"/>
      <c r="Q1887" s="2"/>
    </row>
    <row r="1888" spans="1:17">
      <c r="A1888" s="2"/>
      <c r="B1888" s="30" t="e">
        <f>VLOOKUP(A1888,EMPRESAS!$A$1:$B$245,2,0)</f>
        <v>#N/A</v>
      </c>
      <c r="C1888" s="2" t="e">
        <f>VLOOKUP(A1888,EMPRESAS!$A$1:$C$245,3,0)</f>
        <v>#N/A</v>
      </c>
      <c r="D1888" s="2"/>
      <c r="E1888" s="2"/>
      <c r="F1888" s="2"/>
      <c r="G1888" s="2"/>
      <c r="H1888" s="2"/>
      <c r="I1888" s="70" t="e">
        <f>VLOOKUP(A1888,EMPRESAS!$A$1:$I$245,9,0)</f>
        <v>#N/A</v>
      </c>
      <c r="J1888" s="2"/>
      <c r="K1888" s="71" t="e">
        <f>VLOOKUP(J1888,AUXILIAR_TIPO_ASEGURADORA!$A$2:$B$19,2,0)</f>
        <v>#N/A</v>
      </c>
      <c r="L1888" s="2"/>
      <c r="M1888" s="2"/>
      <c r="N1888" s="2"/>
      <c r="O1888" s="2"/>
      <c r="P1888" s="2"/>
      <c r="Q1888" s="2"/>
    </row>
    <row r="1889" spans="1:17">
      <c r="A1889" s="2"/>
      <c r="B1889" s="30" t="e">
        <f>VLOOKUP(A1889,EMPRESAS!$A$1:$B$245,2,0)</f>
        <v>#N/A</v>
      </c>
      <c r="C1889" s="2" t="e">
        <f>VLOOKUP(A1889,EMPRESAS!$A$1:$C$245,3,0)</f>
        <v>#N/A</v>
      </c>
      <c r="D1889" s="2"/>
      <c r="E1889" s="2"/>
      <c r="F1889" s="2"/>
      <c r="G1889" s="2"/>
      <c r="H1889" s="2"/>
      <c r="I1889" s="70" t="e">
        <f>VLOOKUP(A1889,EMPRESAS!$A$1:$I$245,9,0)</f>
        <v>#N/A</v>
      </c>
      <c r="J1889" s="2"/>
      <c r="K1889" s="71" t="e">
        <f>VLOOKUP(J1889,AUXILIAR_TIPO_ASEGURADORA!$A$2:$B$19,2,0)</f>
        <v>#N/A</v>
      </c>
      <c r="L1889" s="2"/>
      <c r="M1889" s="2"/>
      <c r="N1889" s="2"/>
      <c r="O1889" s="2"/>
      <c r="P1889" s="2"/>
      <c r="Q1889" s="2"/>
    </row>
    <row r="1890" spans="1:17">
      <c r="A1890" s="2"/>
      <c r="B1890" s="30" t="e">
        <f>VLOOKUP(A1890,EMPRESAS!$A$1:$B$245,2,0)</f>
        <v>#N/A</v>
      </c>
      <c r="C1890" s="2" t="e">
        <f>VLOOKUP(A1890,EMPRESAS!$A$1:$C$245,3,0)</f>
        <v>#N/A</v>
      </c>
      <c r="D1890" s="2"/>
      <c r="E1890" s="2"/>
      <c r="F1890" s="2"/>
      <c r="G1890" s="2"/>
      <c r="H1890" s="2"/>
      <c r="I1890" s="70" t="e">
        <f>VLOOKUP(A1890,EMPRESAS!$A$1:$I$245,9,0)</f>
        <v>#N/A</v>
      </c>
      <c r="J1890" s="2"/>
      <c r="K1890" s="71" t="e">
        <f>VLOOKUP(J1890,AUXILIAR_TIPO_ASEGURADORA!$A$2:$B$19,2,0)</f>
        <v>#N/A</v>
      </c>
      <c r="L1890" s="2"/>
      <c r="M1890" s="2"/>
      <c r="N1890" s="2"/>
      <c r="O1890" s="2"/>
      <c r="P1890" s="2"/>
      <c r="Q1890" s="2"/>
    </row>
    <row r="1891" spans="1:17">
      <c r="A1891" s="2"/>
      <c r="B1891" s="30" t="e">
        <f>VLOOKUP(A1891,EMPRESAS!$A$1:$B$245,2,0)</f>
        <v>#N/A</v>
      </c>
      <c r="C1891" s="2" t="e">
        <f>VLOOKUP(A1891,EMPRESAS!$A$1:$C$245,3,0)</f>
        <v>#N/A</v>
      </c>
      <c r="D1891" s="2"/>
      <c r="E1891" s="2"/>
      <c r="F1891" s="2"/>
      <c r="G1891" s="2"/>
      <c r="H1891" s="2"/>
      <c r="I1891" s="70" t="e">
        <f>VLOOKUP(A1891,EMPRESAS!$A$1:$I$245,9,0)</f>
        <v>#N/A</v>
      </c>
      <c r="J1891" s="2"/>
      <c r="K1891" s="71" t="e">
        <f>VLOOKUP(J1891,AUXILIAR_TIPO_ASEGURADORA!$A$2:$B$19,2,0)</f>
        <v>#N/A</v>
      </c>
      <c r="L1891" s="2"/>
      <c r="M1891" s="2"/>
      <c r="N1891" s="2"/>
      <c r="O1891" s="2"/>
      <c r="P1891" s="2"/>
      <c r="Q1891" s="2"/>
    </row>
    <row r="1892" spans="1:17">
      <c r="A1892" s="2"/>
      <c r="B1892" s="30" t="e">
        <f>VLOOKUP(A1892,EMPRESAS!$A$1:$B$245,2,0)</f>
        <v>#N/A</v>
      </c>
      <c r="C1892" s="2" t="e">
        <f>VLOOKUP(A1892,EMPRESAS!$A$1:$C$245,3,0)</f>
        <v>#N/A</v>
      </c>
      <c r="D1892" s="2"/>
      <c r="E1892" s="2"/>
      <c r="F1892" s="2"/>
      <c r="G1892" s="2"/>
      <c r="H1892" s="2"/>
      <c r="I1892" s="70" t="e">
        <f>VLOOKUP(A1892,EMPRESAS!$A$1:$I$245,9,0)</f>
        <v>#N/A</v>
      </c>
      <c r="J1892" s="2"/>
      <c r="K1892" s="71" t="e">
        <f>VLOOKUP(J1892,AUXILIAR_TIPO_ASEGURADORA!$A$2:$B$19,2,0)</f>
        <v>#N/A</v>
      </c>
      <c r="L1892" s="2"/>
      <c r="M1892" s="2"/>
      <c r="N1892" s="2"/>
      <c r="O1892" s="2"/>
      <c r="P1892" s="2"/>
      <c r="Q1892" s="2"/>
    </row>
    <row r="1893" spans="1:17">
      <c r="A1893" s="2"/>
      <c r="B1893" s="30" t="e">
        <f>VLOOKUP(A1893,EMPRESAS!$A$1:$B$245,2,0)</f>
        <v>#N/A</v>
      </c>
      <c r="C1893" s="2" t="e">
        <f>VLOOKUP(A1893,EMPRESAS!$A$1:$C$245,3,0)</f>
        <v>#N/A</v>
      </c>
      <c r="D1893" s="2"/>
      <c r="E1893" s="2"/>
      <c r="F1893" s="2"/>
      <c r="G1893" s="2"/>
      <c r="H1893" s="2"/>
      <c r="I1893" s="70" t="e">
        <f>VLOOKUP(A1893,EMPRESAS!$A$1:$I$245,9,0)</f>
        <v>#N/A</v>
      </c>
      <c r="J1893" s="2"/>
      <c r="K1893" s="71" t="e">
        <f>VLOOKUP(J1893,AUXILIAR_TIPO_ASEGURADORA!$A$2:$B$19,2,0)</f>
        <v>#N/A</v>
      </c>
      <c r="L1893" s="2"/>
      <c r="M1893" s="2"/>
      <c r="N1893" s="2"/>
      <c r="O1893" s="2"/>
      <c r="P1893" s="2"/>
      <c r="Q1893" s="2"/>
    </row>
    <row r="1894" spans="1:17">
      <c r="A1894" s="2"/>
      <c r="B1894" s="30" t="e">
        <f>VLOOKUP(A1894,EMPRESAS!$A$1:$B$245,2,0)</f>
        <v>#N/A</v>
      </c>
      <c r="C1894" s="2" t="e">
        <f>VLOOKUP(A1894,EMPRESAS!$A$1:$C$245,3,0)</f>
        <v>#N/A</v>
      </c>
      <c r="D1894" s="2"/>
      <c r="E1894" s="2"/>
      <c r="F1894" s="2"/>
      <c r="G1894" s="2"/>
      <c r="H1894" s="2"/>
      <c r="I1894" s="70" t="e">
        <f>VLOOKUP(A1894,EMPRESAS!$A$1:$I$245,9,0)</f>
        <v>#N/A</v>
      </c>
      <c r="J1894" s="2"/>
      <c r="K1894" s="71" t="e">
        <f>VLOOKUP(J1894,AUXILIAR_TIPO_ASEGURADORA!$A$2:$B$19,2,0)</f>
        <v>#N/A</v>
      </c>
      <c r="L1894" s="2"/>
      <c r="M1894" s="2"/>
      <c r="N1894" s="2"/>
      <c r="O1894" s="2"/>
      <c r="P1894" s="2"/>
      <c r="Q1894" s="2"/>
    </row>
    <row r="1895" spans="1:17">
      <c r="A1895" s="2"/>
      <c r="B1895" s="30" t="e">
        <f>VLOOKUP(A1895,EMPRESAS!$A$1:$B$245,2,0)</f>
        <v>#N/A</v>
      </c>
      <c r="C1895" s="2" t="e">
        <f>VLOOKUP(A1895,EMPRESAS!$A$1:$C$245,3,0)</f>
        <v>#N/A</v>
      </c>
      <c r="D1895" s="2"/>
      <c r="E1895" s="2"/>
      <c r="F1895" s="2"/>
      <c r="G1895" s="2"/>
      <c r="H1895" s="2"/>
      <c r="I1895" s="70" t="e">
        <f>VLOOKUP(A1895,EMPRESAS!$A$1:$I$245,9,0)</f>
        <v>#N/A</v>
      </c>
      <c r="J1895" s="2"/>
      <c r="K1895" s="71" t="e">
        <f>VLOOKUP(J1895,AUXILIAR_TIPO_ASEGURADORA!$A$2:$B$19,2,0)</f>
        <v>#N/A</v>
      </c>
      <c r="L1895" s="2"/>
      <c r="M1895" s="2"/>
      <c r="N1895" s="2"/>
      <c r="O1895" s="2"/>
      <c r="P1895" s="2"/>
      <c r="Q1895" s="2"/>
    </row>
    <row r="1896" spans="1:17">
      <c r="A1896" s="2"/>
      <c r="B1896" s="30" t="e">
        <f>VLOOKUP(A1896,EMPRESAS!$A$1:$B$245,2,0)</f>
        <v>#N/A</v>
      </c>
      <c r="C1896" s="2" t="e">
        <f>VLOOKUP(A1896,EMPRESAS!$A$1:$C$245,3,0)</f>
        <v>#N/A</v>
      </c>
      <c r="D1896" s="2"/>
      <c r="E1896" s="2"/>
      <c r="F1896" s="2"/>
      <c r="G1896" s="2"/>
      <c r="H1896" s="2"/>
      <c r="I1896" s="70" t="e">
        <f>VLOOKUP(A1896,EMPRESAS!$A$1:$I$245,9,0)</f>
        <v>#N/A</v>
      </c>
      <c r="J1896" s="2"/>
      <c r="K1896" s="71" t="e">
        <f>VLOOKUP(J1896,AUXILIAR_TIPO_ASEGURADORA!$A$2:$B$19,2,0)</f>
        <v>#N/A</v>
      </c>
      <c r="L1896" s="2"/>
      <c r="M1896" s="2"/>
      <c r="N1896" s="2"/>
      <c r="O1896" s="2"/>
      <c r="P1896" s="2"/>
      <c r="Q1896" s="2"/>
    </row>
    <row r="1897" spans="1:17">
      <c r="A1897" s="2"/>
      <c r="B1897" s="30" t="e">
        <f>VLOOKUP(A1897,EMPRESAS!$A$1:$B$245,2,0)</f>
        <v>#N/A</v>
      </c>
      <c r="C1897" s="2" t="e">
        <f>VLOOKUP(A1897,EMPRESAS!$A$1:$C$245,3,0)</f>
        <v>#N/A</v>
      </c>
      <c r="D1897" s="2"/>
      <c r="E1897" s="2"/>
      <c r="F1897" s="2"/>
      <c r="G1897" s="2"/>
      <c r="H1897" s="2"/>
      <c r="I1897" s="70" t="e">
        <f>VLOOKUP(A1897,EMPRESAS!$A$1:$I$245,9,0)</f>
        <v>#N/A</v>
      </c>
      <c r="J1897" s="2"/>
      <c r="K1897" s="71" t="e">
        <f>VLOOKUP(J1897,AUXILIAR_TIPO_ASEGURADORA!$A$2:$B$19,2,0)</f>
        <v>#N/A</v>
      </c>
      <c r="L1897" s="2"/>
      <c r="M1897" s="2"/>
      <c r="N1897" s="2"/>
      <c r="O1897" s="2"/>
      <c r="P1897" s="2"/>
      <c r="Q1897" s="2"/>
    </row>
    <row r="1898" spans="1:17">
      <c r="A1898" s="2"/>
      <c r="B1898" s="30" t="e">
        <f>VLOOKUP(A1898,EMPRESAS!$A$1:$B$245,2,0)</f>
        <v>#N/A</v>
      </c>
      <c r="C1898" s="2" t="e">
        <f>VLOOKUP(A1898,EMPRESAS!$A$1:$C$245,3,0)</f>
        <v>#N/A</v>
      </c>
      <c r="D1898" s="2"/>
      <c r="E1898" s="2"/>
      <c r="F1898" s="2"/>
      <c r="G1898" s="2"/>
      <c r="H1898" s="2"/>
      <c r="I1898" s="70" t="e">
        <f>VLOOKUP(A1898,EMPRESAS!$A$1:$I$245,9,0)</f>
        <v>#N/A</v>
      </c>
      <c r="J1898" s="2"/>
      <c r="K1898" s="71" t="e">
        <f>VLOOKUP(J1898,AUXILIAR_TIPO_ASEGURADORA!$A$2:$B$19,2,0)</f>
        <v>#N/A</v>
      </c>
      <c r="L1898" s="2"/>
      <c r="M1898" s="2"/>
      <c r="N1898" s="2"/>
      <c r="O1898" s="2"/>
      <c r="P1898" s="2"/>
      <c r="Q1898" s="2"/>
    </row>
    <row r="1899" spans="1:17">
      <c r="A1899" s="2"/>
      <c r="B1899" s="30" t="e">
        <f>VLOOKUP(A1899,EMPRESAS!$A$1:$B$245,2,0)</f>
        <v>#N/A</v>
      </c>
      <c r="C1899" s="2" t="e">
        <f>VLOOKUP(A1899,EMPRESAS!$A$1:$C$245,3,0)</f>
        <v>#N/A</v>
      </c>
      <c r="D1899" s="2"/>
      <c r="E1899" s="2"/>
      <c r="F1899" s="2"/>
      <c r="G1899" s="2"/>
      <c r="H1899" s="2"/>
      <c r="I1899" s="70" t="e">
        <f>VLOOKUP(A1899,EMPRESAS!$A$1:$I$245,9,0)</f>
        <v>#N/A</v>
      </c>
      <c r="J1899" s="2"/>
      <c r="K1899" s="71" t="e">
        <f>VLOOKUP(J1899,AUXILIAR_TIPO_ASEGURADORA!$A$2:$B$19,2,0)</f>
        <v>#N/A</v>
      </c>
      <c r="L1899" s="2"/>
      <c r="M1899" s="2"/>
      <c r="N1899" s="2"/>
      <c r="O1899" s="2"/>
      <c r="P1899" s="2"/>
      <c r="Q1899" s="2"/>
    </row>
    <row r="1900" spans="1:17">
      <c r="A1900" s="2"/>
      <c r="B1900" s="30" t="e">
        <f>VLOOKUP(A1900,EMPRESAS!$A$1:$B$245,2,0)</f>
        <v>#N/A</v>
      </c>
      <c r="C1900" s="2" t="e">
        <f>VLOOKUP(A1900,EMPRESAS!$A$1:$C$245,3,0)</f>
        <v>#N/A</v>
      </c>
      <c r="D1900" s="2"/>
      <c r="E1900" s="2"/>
      <c r="F1900" s="2"/>
      <c r="G1900" s="2"/>
      <c r="H1900" s="2"/>
      <c r="I1900" s="70" t="e">
        <f>VLOOKUP(A1900,EMPRESAS!$A$1:$I$245,9,0)</f>
        <v>#N/A</v>
      </c>
      <c r="J1900" s="2"/>
      <c r="K1900" s="71" t="e">
        <f>VLOOKUP(J1900,AUXILIAR_TIPO_ASEGURADORA!$A$2:$B$19,2,0)</f>
        <v>#N/A</v>
      </c>
      <c r="L1900" s="2"/>
      <c r="M1900" s="2"/>
      <c r="N1900" s="2"/>
      <c r="O1900" s="2"/>
      <c r="P1900" s="2"/>
      <c r="Q1900" s="2"/>
    </row>
    <row r="1901" spans="1:17">
      <c r="A1901" s="2"/>
      <c r="B1901" s="30" t="e">
        <f>VLOOKUP(A1901,EMPRESAS!$A$1:$B$245,2,0)</f>
        <v>#N/A</v>
      </c>
      <c r="C1901" s="2" t="e">
        <f>VLOOKUP(A1901,EMPRESAS!$A$1:$C$245,3,0)</f>
        <v>#N/A</v>
      </c>
      <c r="D1901" s="2"/>
      <c r="E1901" s="2"/>
      <c r="F1901" s="2"/>
      <c r="G1901" s="2"/>
      <c r="H1901" s="2"/>
      <c r="I1901" s="70" t="e">
        <f>VLOOKUP(A1901,EMPRESAS!$A$1:$I$245,9,0)</f>
        <v>#N/A</v>
      </c>
      <c r="J1901" s="2"/>
      <c r="K1901" s="71" t="e">
        <f>VLOOKUP(J1901,AUXILIAR_TIPO_ASEGURADORA!$A$2:$B$19,2,0)</f>
        <v>#N/A</v>
      </c>
      <c r="L1901" s="2"/>
      <c r="M1901" s="2"/>
      <c r="N1901" s="2"/>
      <c r="O1901" s="2"/>
      <c r="P1901" s="2"/>
      <c r="Q1901" s="2"/>
    </row>
    <row r="1902" spans="1:17">
      <c r="A1902" s="2"/>
      <c r="B1902" s="30" t="e">
        <f>VLOOKUP(A1902,EMPRESAS!$A$1:$B$245,2,0)</f>
        <v>#N/A</v>
      </c>
      <c r="C1902" s="2" t="e">
        <f>VLOOKUP(A1902,EMPRESAS!$A$1:$C$245,3,0)</f>
        <v>#N/A</v>
      </c>
      <c r="D1902" s="2"/>
      <c r="E1902" s="2"/>
      <c r="F1902" s="2"/>
      <c r="G1902" s="2"/>
      <c r="H1902" s="2"/>
      <c r="I1902" s="70" t="e">
        <f>VLOOKUP(A1902,EMPRESAS!$A$1:$I$245,9,0)</f>
        <v>#N/A</v>
      </c>
      <c r="J1902" s="2"/>
      <c r="K1902" s="71" t="e">
        <f>VLOOKUP(J1902,AUXILIAR_TIPO_ASEGURADORA!$A$2:$B$19,2,0)</f>
        <v>#N/A</v>
      </c>
      <c r="L1902" s="2"/>
      <c r="M1902" s="2"/>
      <c r="N1902" s="2"/>
      <c r="O1902" s="2"/>
      <c r="P1902" s="2"/>
      <c r="Q1902" s="2"/>
    </row>
    <row r="1903" spans="1:17">
      <c r="A1903" s="2"/>
      <c r="B1903" s="30" t="e">
        <f>VLOOKUP(A1903,EMPRESAS!$A$1:$B$245,2,0)</f>
        <v>#N/A</v>
      </c>
      <c r="C1903" s="2" t="e">
        <f>VLOOKUP(A1903,EMPRESAS!$A$1:$C$245,3,0)</f>
        <v>#N/A</v>
      </c>
      <c r="D1903" s="2"/>
      <c r="E1903" s="2"/>
      <c r="F1903" s="2"/>
      <c r="G1903" s="2"/>
      <c r="H1903" s="2"/>
      <c r="I1903" s="70" t="e">
        <f>VLOOKUP(A1903,EMPRESAS!$A$1:$I$245,9,0)</f>
        <v>#N/A</v>
      </c>
      <c r="J1903" s="2"/>
      <c r="K1903" s="71" t="e">
        <f>VLOOKUP(J1903,AUXILIAR_TIPO_ASEGURADORA!$A$2:$B$19,2,0)</f>
        <v>#N/A</v>
      </c>
      <c r="L1903" s="2"/>
      <c r="M1903" s="2"/>
      <c r="N1903" s="2"/>
      <c r="O1903" s="2"/>
      <c r="P1903" s="2"/>
      <c r="Q1903" s="2"/>
    </row>
    <row r="1904" spans="1:17">
      <c r="A1904" s="2"/>
      <c r="B1904" s="30" t="e">
        <f>VLOOKUP(A1904,EMPRESAS!$A$1:$B$245,2,0)</f>
        <v>#N/A</v>
      </c>
      <c r="C1904" s="2" t="e">
        <f>VLOOKUP(A1904,EMPRESAS!$A$1:$C$245,3,0)</f>
        <v>#N/A</v>
      </c>
      <c r="D1904" s="2"/>
      <c r="E1904" s="2"/>
      <c r="F1904" s="2"/>
      <c r="G1904" s="2"/>
      <c r="H1904" s="2"/>
      <c r="I1904" s="70" t="e">
        <f>VLOOKUP(A1904,EMPRESAS!$A$1:$I$245,9,0)</f>
        <v>#N/A</v>
      </c>
      <c r="J1904" s="2"/>
      <c r="K1904" s="71" t="e">
        <f>VLOOKUP(J1904,AUXILIAR_TIPO_ASEGURADORA!$A$2:$B$19,2,0)</f>
        <v>#N/A</v>
      </c>
      <c r="L1904" s="2"/>
      <c r="M1904" s="2"/>
      <c r="N1904" s="2"/>
      <c r="O1904" s="2"/>
      <c r="P1904" s="2"/>
      <c r="Q1904" s="2"/>
    </row>
    <row r="1905" spans="1:17">
      <c r="A1905" s="2"/>
      <c r="B1905" s="30" t="e">
        <f>VLOOKUP(A1905,EMPRESAS!$A$1:$B$245,2,0)</f>
        <v>#N/A</v>
      </c>
      <c r="C1905" s="2" t="e">
        <f>VLOOKUP(A1905,EMPRESAS!$A$1:$C$245,3,0)</f>
        <v>#N/A</v>
      </c>
      <c r="D1905" s="2"/>
      <c r="E1905" s="2"/>
      <c r="F1905" s="2"/>
      <c r="G1905" s="2"/>
      <c r="H1905" s="2"/>
      <c r="I1905" s="70" t="e">
        <f>VLOOKUP(A1905,EMPRESAS!$A$1:$I$245,9,0)</f>
        <v>#N/A</v>
      </c>
      <c r="J1905" s="2"/>
      <c r="K1905" s="71" t="e">
        <f>VLOOKUP(J1905,AUXILIAR_TIPO_ASEGURADORA!$A$2:$B$19,2,0)</f>
        <v>#N/A</v>
      </c>
      <c r="L1905" s="2"/>
      <c r="M1905" s="2"/>
      <c r="N1905" s="2"/>
      <c r="O1905" s="2"/>
      <c r="P1905" s="2"/>
      <c r="Q1905" s="2"/>
    </row>
    <row r="1906" spans="1:17">
      <c r="A1906" s="2"/>
      <c r="B1906" s="30" t="e">
        <f>VLOOKUP(A1906,EMPRESAS!$A$1:$B$245,2,0)</f>
        <v>#N/A</v>
      </c>
      <c r="C1906" s="2" t="e">
        <f>VLOOKUP(A1906,EMPRESAS!$A$1:$C$245,3,0)</f>
        <v>#N/A</v>
      </c>
      <c r="D1906" s="2"/>
      <c r="E1906" s="2"/>
      <c r="F1906" s="2"/>
      <c r="G1906" s="2"/>
      <c r="H1906" s="2"/>
      <c r="I1906" s="70" t="e">
        <f>VLOOKUP(A1906,EMPRESAS!$A$1:$I$245,9,0)</f>
        <v>#N/A</v>
      </c>
      <c r="J1906" s="2"/>
      <c r="K1906" s="71" t="e">
        <f>VLOOKUP(J1906,AUXILIAR_TIPO_ASEGURADORA!$A$2:$B$19,2,0)</f>
        <v>#N/A</v>
      </c>
      <c r="L1906" s="2"/>
      <c r="M1906" s="2"/>
      <c r="N1906" s="2"/>
      <c r="O1906" s="2"/>
      <c r="P1906" s="2"/>
      <c r="Q1906" s="2"/>
    </row>
    <row r="1907" spans="1:17">
      <c r="A1907" s="2"/>
      <c r="B1907" s="30" t="e">
        <f>VLOOKUP(A1907,EMPRESAS!$A$1:$B$245,2,0)</f>
        <v>#N/A</v>
      </c>
      <c r="C1907" s="2" t="e">
        <f>VLOOKUP(A1907,EMPRESAS!$A$1:$C$245,3,0)</f>
        <v>#N/A</v>
      </c>
      <c r="D1907" s="2"/>
      <c r="E1907" s="2"/>
      <c r="F1907" s="2"/>
      <c r="G1907" s="2"/>
      <c r="H1907" s="2"/>
      <c r="I1907" s="70" t="e">
        <f>VLOOKUP(A1907,EMPRESAS!$A$1:$I$245,9,0)</f>
        <v>#N/A</v>
      </c>
      <c r="J1907" s="2"/>
      <c r="K1907" s="71" t="e">
        <f>VLOOKUP(J1907,AUXILIAR_TIPO_ASEGURADORA!$A$2:$B$19,2,0)</f>
        <v>#N/A</v>
      </c>
      <c r="L1907" s="2"/>
      <c r="M1907" s="2"/>
      <c r="N1907" s="2"/>
      <c r="O1907" s="2"/>
      <c r="P1907" s="2"/>
      <c r="Q1907" s="2"/>
    </row>
    <row r="1908" spans="1:17">
      <c r="A1908" s="2"/>
      <c r="B1908" s="30" t="e">
        <f>VLOOKUP(A1908,EMPRESAS!$A$1:$B$245,2,0)</f>
        <v>#N/A</v>
      </c>
      <c r="C1908" s="2" t="e">
        <f>VLOOKUP(A1908,EMPRESAS!$A$1:$C$245,3,0)</f>
        <v>#N/A</v>
      </c>
      <c r="D1908" s="2"/>
      <c r="E1908" s="2"/>
      <c r="F1908" s="2"/>
      <c r="G1908" s="2"/>
      <c r="H1908" s="2"/>
      <c r="I1908" s="70" t="e">
        <f>VLOOKUP(A1908,EMPRESAS!$A$1:$I$245,9,0)</f>
        <v>#N/A</v>
      </c>
      <c r="J1908" s="2"/>
      <c r="K1908" s="71" t="e">
        <f>VLOOKUP(J1908,AUXILIAR_TIPO_ASEGURADORA!$A$2:$B$19,2,0)</f>
        <v>#N/A</v>
      </c>
      <c r="L1908" s="2"/>
      <c r="M1908" s="2"/>
      <c r="N1908" s="2"/>
      <c r="O1908" s="2"/>
      <c r="P1908" s="2"/>
      <c r="Q1908" s="2"/>
    </row>
    <row r="1909" spans="1:17">
      <c r="A1909" s="2"/>
      <c r="B1909" s="30" t="e">
        <f>VLOOKUP(A1909,EMPRESAS!$A$1:$B$245,2,0)</f>
        <v>#N/A</v>
      </c>
      <c r="C1909" s="2" t="e">
        <f>VLOOKUP(A1909,EMPRESAS!$A$1:$C$245,3,0)</f>
        <v>#N/A</v>
      </c>
      <c r="D1909" s="2"/>
      <c r="E1909" s="2"/>
      <c r="F1909" s="2"/>
      <c r="G1909" s="2"/>
      <c r="H1909" s="2"/>
      <c r="I1909" s="70" t="e">
        <f>VLOOKUP(A1909,EMPRESAS!$A$1:$I$245,9,0)</f>
        <v>#N/A</v>
      </c>
      <c r="J1909" s="2"/>
      <c r="K1909" s="71" t="e">
        <f>VLOOKUP(J1909,AUXILIAR_TIPO_ASEGURADORA!$A$2:$B$19,2,0)</f>
        <v>#N/A</v>
      </c>
      <c r="L1909" s="2"/>
      <c r="M1909" s="2"/>
      <c r="N1909" s="2"/>
      <c r="O1909" s="2"/>
      <c r="P1909" s="2"/>
      <c r="Q1909" s="2"/>
    </row>
    <row r="1910" spans="1:17">
      <c r="A1910" s="2"/>
      <c r="B1910" s="30" t="e">
        <f>VLOOKUP(A1910,EMPRESAS!$A$1:$B$245,2,0)</f>
        <v>#N/A</v>
      </c>
      <c r="C1910" s="2" t="e">
        <f>VLOOKUP(A1910,EMPRESAS!$A$1:$C$245,3,0)</f>
        <v>#N/A</v>
      </c>
      <c r="D1910" s="2"/>
      <c r="E1910" s="2"/>
      <c r="F1910" s="2"/>
      <c r="G1910" s="2"/>
      <c r="H1910" s="2"/>
      <c r="I1910" s="70" t="e">
        <f>VLOOKUP(A1910,EMPRESAS!$A$1:$I$245,9,0)</f>
        <v>#N/A</v>
      </c>
      <c r="J1910" s="2"/>
      <c r="K1910" s="71" t="e">
        <f>VLOOKUP(J1910,AUXILIAR_TIPO_ASEGURADORA!$A$2:$B$19,2,0)</f>
        <v>#N/A</v>
      </c>
      <c r="L1910" s="2"/>
      <c r="M1910" s="2"/>
      <c r="N1910" s="2"/>
      <c r="O1910" s="2"/>
      <c r="P1910" s="2"/>
      <c r="Q1910" s="2"/>
    </row>
    <row r="1911" spans="1:17">
      <c r="A1911" s="2"/>
      <c r="B1911" s="30" t="e">
        <f>VLOOKUP(A1911,EMPRESAS!$A$1:$B$245,2,0)</f>
        <v>#N/A</v>
      </c>
      <c r="C1911" s="2" t="e">
        <f>VLOOKUP(A1911,EMPRESAS!$A$1:$C$245,3,0)</f>
        <v>#N/A</v>
      </c>
      <c r="D1911" s="2"/>
      <c r="E1911" s="2"/>
      <c r="F1911" s="2"/>
      <c r="G1911" s="2"/>
      <c r="H1911" s="2"/>
      <c r="I1911" s="70" t="e">
        <f>VLOOKUP(A1911,EMPRESAS!$A$1:$I$245,9,0)</f>
        <v>#N/A</v>
      </c>
      <c r="J1911" s="2"/>
      <c r="K1911" s="71" t="e">
        <f>VLOOKUP(J1911,AUXILIAR_TIPO_ASEGURADORA!$A$2:$B$19,2,0)</f>
        <v>#N/A</v>
      </c>
      <c r="L1911" s="2"/>
      <c r="M1911" s="2"/>
      <c r="N1911" s="2"/>
      <c r="O1911" s="2"/>
      <c r="P1911" s="2"/>
      <c r="Q1911" s="2"/>
    </row>
    <row r="1912" spans="1:17">
      <c r="A1912" s="2"/>
      <c r="B1912" s="30" t="e">
        <f>VLOOKUP(A1912,EMPRESAS!$A$1:$B$245,2,0)</f>
        <v>#N/A</v>
      </c>
      <c r="C1912" s="2" t="e">
        <f>VLOOKUP(A1912,EMPRESAS!$A$1:$C$245,3,0)</f>
        <v>#N/A</v>
      </c>
      <c r="D1912" s="2"/>
      <c r="E1912" s="2"/>
      <c r="F1912" s="2"/>
      <c r="G1912" s="2"/>
      <c r="H1912" s="2"/>
      <c r="I1912" s="70" t="e">
        <f>VLOOKUP(A1912,EMPRESAS!$A$1:$I$245,9,0)</f>
        <v>#N/A</v>
      </c>
      <c r="J1912" s="2"/>
      <c r="K1912" s="71" t="e">
        <f>VLOOKUP(J1912,AUXILIAR_TIPO_ASEGURADORA!$A$2:$B$19,2,0)</f>
        <v>#N/A</v>
      </c>
      <c r="L1912" s="2"/>
      <c r="M1912" s="2"/>
      <c r="N1912" s="2"/>
      <c r="O1912" s="2"/>
      <c r="P1912" s="2"/>
      <c r="Q1912" s="2"/>
    </row>
    <row r="1913" spans="1:17">
      <c r="A1913" s="2"/>
      <c r="B1913" s="30" t="e">
        <f>VLOOKUP(A1913,EMPRESAS!$A$1:$B$245,2,0)</f>
        <v>#N/A</v>
      </c>
      <c r="C1913" s="2" t="e">
        <f>VLOOKUP(A1913,EMPRESAS!$A$1:$C$245,3,0)</f>
        <v>#N/A</v>
      </c>
      <c r="D1913" s="2"/>
      <c r="E1913" s="2"/>
      <c r="F1913" s="2"/>
      <c r="G1913" s="2"/>
      <c r="H1913" s="2"/>
      <c r="I1913" s="70" t="e">
        <f>VLOOKUP(A1913,EMPRESAS!$A$1:$I$245,9,0)</f>
        <v>#N/A</v>
      </c>
      <c r="J1913" s="2"/>
      <c r="K1913" s="71" t="e">
        <f>VLOOKUP(J1913,AUXILIAR_TIPO_ASEGURADORA!$A$2:$B$19,2,0)</f>
        <v>#N/A</v>
      </c>
      <c r="L1913" s="2"/>
      <c r="M1913" s="2"/>
      <c r="N1913" s="2"/>
      <c r="O1913" s="2"/>
      <c r="P1913" s="2"/>
      <c r="Q1913" s="2"/>
    </row>
    <row r="1914" spans="1:17">
      <c r="A1914" s="2"/>
      <c r="B1914" s="30" t="e">
        <f>VLOOKUP(A1914,EMPRESAS!$A$1:$B$245,2,0)</f>
        <v>#N/A</v>
      </c>
      <c r="C1914" s="2" t="e">
        <f>VLOOKUP(A1914,EMPRESAS!$A$1:$C$245,3,0)</f>
        <v>#N/A</v>
      </c>
      <c r="D1914" s="2"/>
      <c r="E1914" s="2"/>
      <c r="F1914" s="2"/>
      <c r="G1914" s="2"/>
      <c r="H1914" s="2"/>
      <c r="I1914" s="70" t="e">
        <f>VLOOKUP(A1914,EMPRESAS!$A$1:$I$245,9,0)</f>
        <v>#N/A</v>
      </c>
      <c r="J1914" s="2"/>
      <c r="K1914" s="71" t="e">
        <f>VLOOKUP(J1914,AUXILIAR_TIPO_ASEGURADORA!$A$2:$B$19,2,0)</f>
        <v>#N/A</v>
      </c>
      <c r="L1914" s="2"/>
      <c r="M1914" s="2"/>
      <c r="N1914" s="2"/>
      <c r="O1914" s="2"/>
      <c r="P1914" s="2"/>
      <c r="Q1914" s="2"/>
    </row>
    <row r="1915" spans="1:17">
      <c r="A1915" s="2"/>
      <c r="B1915" s="30" t="e">
        <f>VLOOKUP(A1915,EMPRESAS!$A$1:$B$245,2,0)</f>
        <v>#N/A</v>
      </c>
      <c r="C1915" s="2" t="e">
        <f>VLOOKUP(A1915,EMPRESAS!$A$1:$C$245,3,0)</f>
        <v>#N/A</v>
      </c>
      <c r="D1915" s="2"/>
      <c r="E1915" s="2"/>
      <c r="F1915" s="2"/>
      <c r="G1915" s="2"/>
      <c r="H1915" s="2"/>
      <c r="I1915" s="70" t="e">
        <f>VLOOKUP(A1915,EMPRESAS!$A$1:$I$245,9,0)</f>
        <v>#N/A</v>
      </c>
      <c r="J1915" s="2"/>
      <c r="K1915" s="71" t="e">
        <f>VLOOKUP(J1915,AUXILIAR_TIPO_ASEGURADORA!$A$2:$B$19,2,0)</f>
        <v>#N/A</v>
      </c>
      <c r="L1915" s="2"/>
      <c r="M1915" s="2"/>
      <c r="N1915" s="2"/>
      <c r="O1915" s="2"/>
      <c r="P1915" s="2"/>
      <c r="Q1915" s="2"/>
    </row>
    <row r="1916" spans="1:17">
      <c r="A1916" s="2"/>
      <c r="B1916" s="30" t="e">
        <f>VLOOKUP(A1916,EMPRESAS!$A$1:$B$245,2,0)</f>
        <v>#N/A</v>
      </c>
      <c r="C1916" s="2" t="e">
        <f>VLOOKUP(A1916,EMPRESAS!$A$1:$C$245,3,0)</f>
        <v>#N/A</v>
      </c>
      <c r="D1916" s="2"/>
      <c r="E1916" s="2"/>
      <c r="F1916" s="2"/>
      <c r="G1916" s="2"/>
      <c r="H1916" s="2"/>
      <c r="I1916" s="70" t="e">
        <f>VLOOKUP(A1916,EMPRESAS!$A$1:$I$245,9,0)</f>
        <v>#N/A</v>
      </c>
      <c r="J1916" s="2"/>
      <c r="K1916" s="71" t="e">
        <f>VLOOKUP(J1916,AUXILIAR_TIPO_ASEGURADORA!$A$2:$B$19,2,0)</f>
        <v>#N/A</v>
      </c>
      <c r="L1916" s="2"/>
      <c r="M1916" s="2"/>
      <c r="N1916" s="2"/>
      <c r="O1916" s="2"/>
      <c r="P1916" s="2"/>
      <c r="Q1916" s="2"/>
    </row>
    <row r="1917" spans="1:17">
      <c r="A1917" s="2"/>
      <c r="B1917" s="30" t="e">
        <f>VLOOKUP(A1917,EMPRESAS!$A$1:$B$245,2,0)</f>
        <v>#N/A</v>
      </c>
      <c r="C1917" s="2" t="e">
        <f>VLOOKUP(A1917,EMPRESAS!$A$1:$C$245,3,0)</f>
        <v>#N/A</v>
      </c>
      <c r="D1917" s="2"/>
      <c r="E1917" s="2"/>
      <c r="F1917" s="2"/>
      <c r="G1917" s="2"/>
      <c r="H1917" s="2"/>
      <c r="I1917" s="70" t="e">
        <f>VLOOKUP(A1917,EMPRESAS!$A$1:$I$245,9,0)</f>
        <v>#N/A</v>
      </c>
      <c r="J1917" s="2"/>
      <c r="K1917" s="71" t="e">
        <f>VLOOKUP(J1917,AUXILIAR_TIPO_ASEGURADORA!$A$2:$B$19,2,0)</f>
        <v>#N/A</v>
      </c>
      <c r="L1917" s="2"/>
      <c r="M1917" s="2"/>
      <c r="N1917" s="2"/>
      <c r="O1917" s="2"/>
      <c r="P1917" s="2"/>
      <c r="Q1917" s="2"/>
    </row>
    <row r="1918" spans="1:17">
      <c r="A1918" s="2"/>
      <c r="B1918" s="30" t="e">
        <f>VLOOKUP(A1918,EMPRESAS!$A$1:$B$245,2,0)</f>
        <v>#N/A</v>
      </c>
      <c r="C1918" s="2" t="e">
        <f>VLOOKUP(A1918,EMPRESAS!$A$1:$C$245,3,0)</f>
        <v>#N/A</v>
      </c>
      <c r="D1918" s="2"/>
      <c r="E1918" s="2"/>
      <c r="F1918" s="2"/>
      <c r="G1918" s="2"/>
      <c r="H1918" s="2"/>
      <c r="I1918" s="70" t="e">
        <f>VLOOKUP(A1918,EMPRESAS!$A$1:$I$245,9,0)</f>
        <v>#N/A</v>
      </c>
      <c r="J1918" s="2"/>
      <c r="K1918" s="71" t="e">
        <f>VLOOKUP(J1918,AUXILIAR_TIPO_ASEGURADORA!$A$2:$B$19,2,0)</f>
        <v>#N/A</v>
      </c>
      <c r="L1918" s="2"/>
      <c r="M1918" s="2"/>
      <c r="N1918" s="2"/>
      <c r="O1918" s="2"/>
      <c r="P1918" s="2"/>
      <c r="Q1918" s="2"/>
    </row>
    <row r="1919" spans="1:17">
      <c r="A1919" s="2"/>
      <c r="B1919" s="30" t="e">
        <f>VLOOKUP(A1919,EMPRESAS!$A$1:$B$245,2,0)</f>
        <v>#N/A</v>
      </c>
      <c r="C1919" s="2" t="e">
        <f>VLOOKUP(A1919,EMPRESAS!$A$1:$C$245,3,0)</f>
        <v>#N/A</v>
      </c>
      <c r="D1919" s="2"/>
      <c r="E1919" s="2"/>
      <c r="F1919" s="2"/>
      <c r="G1919" s="2"/>
      <c r="H1919" s="2"/>
      <c r="I1919" s="70" t="e">
        <f>VLOOKUP(A1919,EMPRESAS!$A$1:$I$245,9,0)</f>
        <v>#N/A</v>
      </c>
      <c r="J1919" s="2"/>
      <c r="K1919" s="71" t="e">
        <f>VLOOKUP(J1919,AUXILIAR_TIPO_ASEGURADORA!$A$2:$B$19,2,0)</f>
        <v>#N/A</v>
      </c>
      <c r="L1919" s="2"/>
      <c r="M1919" s="2"/>
      <c r="N1919" s="2"/>
      <c r="O1919" s="2"/>
      <c r="P1919" s="2"/>
      <c r="Q1919" s="2"/>
    </row>
    <row r="1920" spans="1:17">
      <c r="A1920" s="2"/>
      <c r="B1920" s="30" t="e">
        <f>VLOOKUP(A1920,EMPRESAS!$A$1:$B$245,2,0)</f>
        <v>#N/A</v>
      </c>
      <c r="C1920" s="2" t="e">
        <f>VLOOKUP(A1920,EMPRESAS!$A$1:$C$245,3,0)</f>
        <v>#N/A</v>
      </c>
      <c r="D1920" s="2"/>
      <c r="E1920" s="2"/>
      <c r="F1920" s="2"/>
      <c r="G1920" s="2"/>
      <c r="H1920" s="2"/>
      <c r="I1920" s="70" t="e">
        <f>VLOOKUP(A1920,EMPRESAS!$A$1:$I$245,9,0)</f>
        <v>#N/A</v>
      </c>
      <c r="J1920" s="2"/>
      <c r="K1920" s="71" t="e">
        <f>VLOOKUP(J1920,AUXILIAR_TIPO_ASEGURADORA!$A$2:$B$19,2,0)</f>
        <v>#N/A</v>
      </c>
      <c r="L1920" s="2"/>
      <c r="M1920" s="2"/>
      <c r="N1920" s="2"/>
      <c r="O1920" s="2"/>
      <c r="P1920" s="2"/>
      <c r="Q1920" s="2"/>
    </row>
    <row r="1921" spans="1:17">
      <c r="A1921" s="2"/>
      <c r="B1921" s="30" t="e">
        <f>VLOOKUP(A1921,EMPRESAS!$A$1:$B$245,2,0)</f>
        <v>#N/A</v>
      </c>
      <c r="C1921" s="2" t="e">
        <f>VLOOKUP(A1921,EMPRESAS!$A$1:$C$245,3,0)</f>
        <v>#N/A</v>
      </c>
      <c r="D1921" s="2"/>
      <c r="E1921" s="2"/>
      <c r="F1921" s="2"/>
      <c r="G1921" s="2"/>
      <c r="H1921" s="2"/>
      <c r="I1921" s="70" t="e">
        <f>VLOOKUP(A1921,EMPRESAS!$A$1:$I$245,9,0)</f>
        <v>#N/A</v>
      </c>
      <c r="J1921" s="2"/>
      <c r="K1921" s="71" t="e">
        <f>VLOOKUP(J1921,AUXILIAR_TIPO_ASEGURADORA!$A$2:$B$19,2,0)</f>
        <v>#N/A</v>
      </c>
      <c r="L1921" s="2"/>
      <c r="M1921" s="2"/>
      <c r="N1921" s="2"/>
      <c r="O1921" s="2"/>
      <c r="P1921" s="2"/>
      <c r="Q1921" s="2"/>
    </row>
    <row r="1922" spans="1:17">
      <c r="A1922" s="2"/>
      <c r="B1922" s="30" t="e">
        <f>VLOOKUP(A1922,EMPRESAS!$A$1:$B$245,2,0)</f>
        <v>#N/A</v>
      </c>
      <c r="C1922" s="2" t="e">
        <f>VLOOKUP(A1922,EMPRESAS!$A$1:$C$245,3,0)</f>
        <v>#N/A</v>
      </c>
      <c r="D1922" s="2"/>
      <c r="E1922" s="2"/>
      <c r="F1922" s="2"/>
      <c r="G1922" s="2"/>
      <c r="H1922" s="2"/>
      <c r="I1922" s="70" t="e">
        <f>VLOOKUP(A1922,EMPRESAS!$A$1:$I$245,9,0)</f>
        <v>#N/A</v>
      </c>
      <c r="J1922" s="2"/>
      <c r="K1922" s="71" t="e">
        <f>VLOOKUP(J1922,AUXILIAR_TIPO_ASEGURADORA!$A$2:$B$19,2,0)</f>
        <v>#N/A</v>
      </c>
      <c r="L1922" s="2"/>
      <c r="M1922" s="2"/>
      <c r="N1922" s="2"/>
      <c r="O1922" s="2"/>
      <c r="P1922" s="2"/>
      <c r="Q1922" s="2"/>
    </row>
    <row r="1923" spans="1:17">
      <c r="A1923" s="2"/>
      <c r="B1923" s="30" t="e">
        <f>VLOOKUP(A1923,EMPRESAS!$A$1:$B$245,2,0)</f>
        <v>#N/A</v>
      </c>
      <c r="C1923" s="2" t="e">
        <f>VLOOKUP(A1923,EMPRESAS!$A$1:$C$245,3,0)</f>
        <v>#N/A</v>
      </c>
      <c r="D1923" s="2"/>
      <c r="E1923" s="2"/>
      <c r="F1923" s="2"/>
      <c r="G1923" s="2"/>
      <c r="H1923" s="2"/>
      <c r="I1923" s="70" t="e">
        <f>VLOOKUP(A1923,EMPRESAS!$A$1:$I$245,9,0)</f>
        <v>#N/A</v>
      </c>
      <c r="J1923" s="2"/>
      <c r="K1923" s="71" t="e">
        <f>VLOOKUP(J1923,AUXILIAR_TIPO_ASEGURADORA!$A$2:$B$19,2,0)</f>
        <v>#N/A</v>
      </c>
      <c r="L1923" s="2"/>
      <c r="M1923" s="2"/>
      <c r="N1923" s="2"/>
      <c r="O1923" s="2"/>
      <c r="P1923" s="2"/>
      <c r="Q1923" s="2"/>
    </row>
    <row r="1924" spans="1:17">
      <c r="A1924" s="2"/>
      <c r="B1924" s="30" t="e">
        <f>VLOOKUP(A1924,EMPRESAS!$A$1:$B$245,2,0)</f>
        <v>#N/A</v>
      </c>
      <c r="C1924" s="2" t="e">
        <f>VLOOKUP(A1924,EMPRESAS!$A$1:$C$245,3,0)</f>
        <v>#N/A</v>
      </c>
      <c r="D1924" s="2"/>
      <c r="E1924" s="2"/>
      <c r="F1924" s="2"/>
      <c r="G1924" s="2"/>
      <c r="H1924" s="2"/>
      <c r="I1924" s="70" t="e">
        <f>VLOOKUP(A1924,EMPRESAS!$A$1:$I$245,9,0)</f>
        <v>#N/A</v>
      </c>
      <c r="J1924" s="2"/>
      <c r="K1924" s="71" t="e">
        <f>VLOOKUP(J1924,AUXILIAR_TIPO_ASEGURADORA!$A$2:$B$19,2,0)</f>
        <v>#N/A</v>
      </c>
      <c r="L1924" s="2"/>
      <c r="M1924" s="2"/>
      <c r="N1924" s="2"/>
      <c r="O1924" s="2"/>
      <c r="P1924" s="2"/>
      <c r="Q1924" s="2"/>
    </row>
    <row r="1925" spans="1:17">
      <c r="A1925" s="2"/>
      <c r="B1925" s="30" t="e">
        <f>VLOOKUP(A1925,EMPRESAS!$A$1:$B$245,2,0)</f>
        <v>#N/A</v>
      </c>
      <c r="C1925" s="2" t="e">
        <f>VLOOKUP(A1925,EMPRESAS!$A$1:$C$245,3,0)</f>
        <v>#N/A</v>
      </c>
      <c r="D1925" s="2"/>
      <c r="E1925" s="2"/>
      <c r="F1925" s="2"/>
      <c r="G1925" s="2"/>
      <c r="H1925" s="2"/>
      <c r="I1925" s="70" t="e">
        <f>VLOOKUP(A1925,EMPRESAS!$A$1:$I$245,9,0)</f>
        <v>#N/A</v>
      </c>
      <c r="J1925" s="2"/>
      <c r="K1925" s="71" t="e">
        <f>VLOOKUP(J1925,AUXILIAR_TIPO_ASEGURADORA!$A$2:$B$19,2,0)</f>
        <v>#N/A</v>
      </c>
      <c r="L1925" s="2"/>
      <c r="M1925" s="2"/>
      <c r="N1925" s="2"/>
      <c r="O1925" s="2"/>
      <c r="P1925" s="2"/>
      <c r="Q1925" s="2"/>
    </row>
    <row r="1926" spans="1:17">
      <c r="A1926" s="2"/>
      <c r="B1926" s="30" t="e">
        <f>VLOOKUP(A1926,EMPRESAS!$A$1:$B$245,2,0)</f>
        <v>#N/A</v>
      </c>
      <c r="C1926" s="2" t="e">
        <f>VLOOKUP(A1926,EMPRESAS!$A$1:$C$245,3,0)</f>
        <v>#N/A</v>
      </c>
      <c r="D1926" s="2"/>
      <c r="E1926" s="2"/>
      <c r="F1926" s="2"/>
      <c r="G1926" s="2"/>
      <c r="H1926" s="2"/>
      <c r="I1926" s="70" t="e">
        <f>VLOOKUP(A1926,EMPRESAS!$A$1:$I$245,9,0)</f>
        <v>#N/A</v>
      </c>
      <c r="J1926" s="2"/>
      <c r="K1926" s="71" t="e">
        <f>VLOOKUP(J1926,AUXILIAR_TIPO_ASEGURADORA!$A$2:$B$19,2,0)</f>
        <v>#N/A</v>
      </c>
      <c r="L1926" s="2"/>
      <c r="M1926" s="2"/>
      <c r="N1926" s="2"/>
      <c r="O1926" s="2"/>
      <c r="P1926" s="2"/>
      <c r="Q1926" s="2"/>
    </row>
    <row r="1927" spans="1:17">
      <c r="A1927" s="2"/>
      <c r="B1927" s="30" t="e">
        <f>VLOOKUP(A1927,EMPRESAS!$A$1:$B$245,2,0)</f>
        <v>#N/A</v>
      </c>
      <c r="C1927" s="2" t="e">
        <f>VLOOKUP(A1927,EMPRESAS!$A$1:$C$245,3,0)</f>
        <v>#N/A</v>
      </c>
      <c r="D1927" s="2"/>
      <c r="E1927" s="2"/>
      <c r="F1927" s="2"/>
      <c r="G1927" s="2"/>
      <c r="H1927" s="2"/>
      <c r="I1927" s="70" t="e">
        <f>VLOOKUP(A1927,EMPRESAS!$A$1:$I$245,9,0)</f>
        <v>#N/A</v>
      </c>
      <c r="J1927" s="2"/>
      <c r="K1927" s="71" t="e">
        <f>VLOOKUP(J1927,AUXILIAR_TIPO_ASEGURADORA!$A$2:$B$19,2,0)</f>
        <v>#N/A</v>
      </c>
      <c r="L1927" s="2"/>
      <c r="M1927" s="2"/>
      <c r="N1927" s="2"/>
      <c r="O1927" s="2"/>
      <c r="P1927" s="2"/>
      <c r="Q1927" s="2"/>
    </row>
    <row r="1928" spans="1:17">
      <c r="A1928" s="2"/>
      <c r="B1928" s="30" t="e">
        <f>VLOOKUP(A1928,EMPRESAS!$A$1:$B$245,2,0)</f>
        <v>#N/A</v>
      </c>
      <c r="C1928" s="2" t="e">
        <f>VLOOKUP(A1928,EMPRESAS!$A$1:$C$245,3,0)</f>
        <v>#N/A</v>
      </c>
      <c r="D1928" s="2"/>
      <c r="E1928" s="2"/>
      <c r="F1928" s="2"/>
      <c r="G1928" s="2"/>
      <c r="H1928" s="2"/>
      <c r="I1928" s="70" t="e">
        <f>VLOOKUP(A1928,EMPRESAS!$A$1:$I$245,9,0)</f>
        <v>#N/A</v>
      </c>
      <c r="J1928" s="2"/>
      <c r="K1928" s="71" t="e">
        <f>VLOOKUP(J1928,AUXILIAR_TIPO_ASEGURADORA!$A$2:$B$19,2,0)</f>
        <v>#N/A</v>
      </c>
      <c r="L1928" s="2"/>
      <c r="M1928" s="2"/>
      <c r="N1928" s="2"/>
      <c r="O1928" s="2"/>
      <c r="P1928" s="2"/>
      <c r="Q1928" s="2"/>
    </row>
    <row r="1929" spans="1:17">
      <c r="A1929" s="2"/>
      <c r="B1929" s="30" t="e">
        <f>VLOOKUP(A1929,EMPRESAS!$A$1:$B$245,2,0)</f>
        <v>#N/A</v>
      </c>
      <c r="C1929" s="2" t="e">
        <f>VLOOKUP(A1929,EMPRESAS!$A$1:$C$245,3,0)</f>
        <v>#N/A</v>
      </c>
      <c r="D1929" s="2"/>
      <c r="E1929" s="2"/>
      <c r="F1929" s="2"/>
      <c r="G1929" s="2"/>
      <c r="H1929" s="2"/>
      <c r="I1929" s="70" t="e">
        <f>VLOOKUP(A1929,EMPRESAS!$A$1:$I$245,9,0)</f>
        <v>#N/A</v>
      </c>
      <c r="J1929" s="2"/>
      <c r="K1929" s="71" t="e">
        <f>VLOOKUP(J1929,AUXILIAR_TIPO_ASEGURADORA!$A$2:$B$19,2,0)</f>
        <v>#N/A</v>
      </c>
      <c r="L1929" s="2"/>
      <c r="M1929" s="2"/>
      <c r="N1929" s="2"/>
      <c r="O1929" s="2"/>
      <c r="P1929" s="2"/>
      <c r="Q1929" s="2"/>
    </row>
    <row r="1930" spans="1:17">
      <c r="A1930" s="2"/>
      <c r="B1930" s="30" t="e">
        <f>VLOOKUP(A1930,EMPRESAS!$A$1:$B$245,2,0)</f>
        <v>#N/A</v>
      </c>
      <c r="C1930" s="2" t="e">
        <f>VLOOKUP(A1930,EMPRESAS!$A$1:$C$245,3,0)</f>
        <v>#N/A</v>
      </c>
      <c r="D1930" s="2"/>
      <c r="E1930" s="2"/>
      <c r="F1930" s="2"/>
      <c r="G1930" s="2"/>
      <c r="H1930" s="2"/>
      <c r="I1930" s="70" t="e">
        <f>VLOOKUP(A1930,EMPRESAS!$A$1:$I$245,9,0)</f>
        <v>#N/A</v>
      </c>
      <c r="J1930" s="2"/>
      <c r="K1930" s="71" t="e">
        <f>VLOOKUP(J1930,AUXILIAR_TIPO_ASEGURADORA!$A$2:$B$19,2,0)</f>
        <v>#N/A</v>
      </c>
      <c r="L1930" s="2"/>
      <c r="M1930" s="2"/>
      <c r="N1930" s="2"/>
      <c r="O1930" s="2"/>
      <c r="P1930" s="2"/>
      <c r="Q1930" s="2"/>
    </row>
    <row r="1931" spans="1:17">
      <c r="A1931" s="2"/>
      <c r="B1931" s="30" t="e">
        <f>VLOOKUP(A1931,EMPRESAS!$A$1:$B$245,2,0)</f>
        <v>#N/A</v>
      </c>
      <c r="C1931" s="2" t="e">
        <f>VLOOKUP(A1931,EMPRESAS!$A$1:$C$245,3,0)</f>
        <v>#N/A</v>
      </c>
      <c r="D1931" s="2"/>
      <c r="E1931" s="2"/>
      <c r="F1931" s="2"/>
      <c r="G1931" s="2"/>
      <c r="H1931" s="2"/>
      <c r="I1931" s="70" t="e">
        <f>VLOOKUP(A1931,EMPRESAS!$A$1:$I$245,9,0)</f>
        <v>#N/A</v>
      </c>
      <c r="J1931" s="2"/>
      <c r="K1931" s="71" t="e">
        <f>VLOOKUP(J1931,AUXILIAR_TIPO_ASEGURADORA!$A$2:$B$19,2,0)</f>
        <v>#N/A</v>
      </c>
      <c r="L1931" s="2"/>
      <c r="M1931" s="2"/>
      <c r="N1931" s="2"/>
      <c r="O1931" s="2"/>
      <c r="P1931" s="2"/>
      <c r="Q1931" s="2"/>
    </row>
    <row r="1932" spans="1:17">
      <c r="A1932" s="2"/>
      <c r="B1932" s="30" t="e">
        <f>VLOOKUP(A1932,EMPRESAS!$A$1:$B$245,2,0)</f>
        <v>#N/A</v>
      </c>
      <c r="C1932" s="2" t="e">
        <f>VLOOKUP(A1932,EMPRESAS!$A$1:$C$245,3,0)</f>
        <v>#N/A</v>
      </c>
      <c r="D1932" s="2"/>
      <c r="E1932" s="2"/>
      <c r="F1932" s="2"/>
      <c r="G1932" s="2"/>
      <c r="H1932" s="2"/>
      <c r="I1932" s="70" t="e">
        <f>VLOOKUP(A1932,EMPRESAS!$A$1:$I$245,9,0)</f>
        <v>#N/A</v>
      </c>
      <c r="J1932" s="2"/>
      <c r="K1932" s="71" t="e">
        <f>VLOOKUP(J1932,AUXILIAR_TIPO_ASEGURADORA!$A$2:$B$19,2,0)</f>
        <v>#N/A</v>
      </c>
      <c r="L1932" s="2"/>
      <c r="M1932" s="2"/>
      <c r="N1932" s="2"/>
      <c r="O1932" s="2"/>
      <c r="P1932" s="2"/>
      <c r="Q1932" s="2"/>
    </row>
    <row r="1933" spans="1:17">
      <c r="A1933" s="2"/>
      <c r="B1933" s="30" t="e">
        <f>VLOOKUP(A1933,EMPRESAS!$A$1:$B$245,2,0)</f>
        <v>#N/A</v>
      </c>
      <c r="C1933" s="2" t="e">
        <f>VLOOKUP(A1933,EMPRESAS!$A$1:$C$245,3,0)</f>
        <v>#N/A</v>
      </c>
      <c r="D1933" s="2"/>
      <c r="E1933" s="2"/>
      <c r="F1933" s="2"/>
      <c r="G1933" s="2"/>
      <c r="H1933" s="2"/>
      <c r="I1933" s="70" t="e">
        <f>VLOOKUP(A1933,EMPRESAS!$A$1:$I$245,9,0)</f>
        <v>#N/A</v>
      </c>
      <c r="J1933" s="2"/>
      <c r="K1933" s="71" t="e">
        <f>VLOOKUP(J1933,AUXILIAR_TIPO_ASEGURADORA!$A$2:$B$19,2,0)</f>
        <v>#N/A</v>
      </c>
      <c r="L1933" s="2"/>
      <c r="M1933" s="2"/>
      <c r="N1933" s="2"/>
      <c r="O1933" s="2"/>
      <c r="P1933" s="2"/>
      <c r="Q1933" s="2"/>
    </row>
    <row r="1934" spans="1:17">
      <c r="A1934" s="2"/>
      <c r="B1934" s="30" t="e">
        <f>VLOOKUP(A1934,EMPRESAS!$A$1:$B$245,2,0)</f>
        <v>#N/A</v>
      </c>
      <c r="C1934" s="2" t="e">
        <f>VLOOKUP(A1934,EMPRESAS!$A$1:$C$245,3,0)</f>
        <v>#N/A</v>
      </c>
      <c r="D1934" s="2"/>
      <c r="E1934" s="2"/>
      <c r="F1934" s="2"/>
      <c r="G1934" s="2"/>
      <c r="H1934" s="2"/>
      <c r="I1934" s="70" t="e">
        <f>VLOOKUP(A1934,EMPRESAS!$A$1:$I$245,9,0)</f>
        <v>#N/A</v>
      </c>
      <c r="J1934" s="2"/>
      <c r="K1934" s="71" t="e">
        <f>VLOOKUP(J1934,AUXILIAR_TIPO_ASEGURADORA!$A$2:$B$19,2,0)</f>
        <v>#N/A</v>
      </c>
      <c r="L1934" s="2"/>
      <c r="M1934" s="2"/>
      <c r="N1934" s="2"/>
      <c r="O1934" s="2"/>
      <c r="P1934" s="2"/>
      <c r="Q1934" s="2"/>
    </row>
    <row r="1935" spans="1:17">
      <c r="A1935" s="2"/>
      <c r="B1935" s="30" t="e">
        <f>VLOOKUP(A1935,EMPRESAS!$A$1:$B$245,2,0)</f>
        <v>#N/A</v>
      </c>
      <c r="C1935" s="2" t="e">
        <f>VLOOKUP(A1935,EMPRESAS!$A$1:$C$245,3,0)</f>
        <v>#N/A</v>
      </c>
      <c r="D1935" s="2"/>
      <c r="E1935" s="2"/>
      <c r="F1935" s="2"/>
      <c r="G1935" s="2"/>
      <c r="H1935" s="2"/>
      <c r="I1935" s="70" t="e">
        <f>VLOOKUP(A1935,EMPRESAS!$A$1:$I$245,9,0)</f>
        <v>#N/A</v>
      </c>
      <c r="J1935" s="2"/>
      <c r="K1935" s="71" t="e">
        <f>VLOOKUP(J1935,AUXILIAR_TIPO_ASEGURADORA!$A$2:$B$19,2,0)</f>
        <v>#N/A</v>
      </c>
      <c r="L1935" s="2"/>
      <c r="M1935" s="2"/>
      <c r="N1935" s="2"/>
      <c r="O1935" s="2"/>
      <c r="P1935" s="2"/>
      <c r="Q1935" s="2"/>
    </row>
    <row r="1936" spans="1:17">
      <c r="A1936" s="2"/>
      <c r="B1936" s="30" t="e">
        <f>VLOOKUP(A1936,EMPRESAS!$A$1:$B$245,2,0)</f>
        <v>#N/A</v>
      </c>
      <c r="C1936" s="2" t="e">
        <f>VLOOKUP(A1936,EMPRESAS!$A$1:$C$245,3,0)</f>
        <v>#N/A</v>
      </c>
      <c r="D1936" s="2"/>
      <c r="E1936" s="2"/>
      <c r="F1936" s="2"/>
      <c r="G1936" s="2"/>
      <c r="H1936" s="2"/>
      <c r="I1936" s="70" t="e">
        <f>VLOOKUP(A1936,EMPRESAS!$A$1:$I$245,9,0)</f>
        <v>#N/A</v>
      </c>
      <c r="J1936" s="2"/>
      <c r="K1936" s="71" t="e">
        <f>VLOOKUP(J1936,AUXILIAR_TIPO_ASEGURADORA!$A$2:$B$19,2,0)</f>
        <v>#N/A</v>
      </c>
      <c r="L1936" s="2"/>
      <c r="M1936" s="2"/>
      <c r="N1936" s="2"/>
      <c r="O1936" s="2"/>
      <c r="P1936" s="2"/>
      <c r="Q1936" s="2"/>
    </row>
    <row r="1937" spans="1:17">
      <c r="A1937" s="2"/>
      <c r="B1937" s="30" t="e">
        <f>VLOOKUP(A1937,EMPRESAS!$A$1:$B$245,2,0)</f>
        <v>#N/A</v>
      </c>
      <c r="C1937" s="2" t="e">
        <f>VLOOKUP(A1937,EMPRESAS!$A$1:$C$245,3,0)</f>
        <v>#N/A</v>
      </c>
      <c r="D1937" s="2"/>
      <c r="E1937" s="2"/>
      <c r="F1937" s="2"/>
      <c r="G1937" s="2"/>
      <c r="H1937" s="2"/>
      <c r="I1937" s="70" t="e">
        <f>VLOOKUP(A1937,EMPRESAS!$A$1:$I$245,9,0)</f>
        <v>#N/A</v>
      </c>
      <c r="J1937" s="2"/>
      <c r="K1937" s="71" t="e">
        <f>VLOOKUP(J1937,AUXILIAR_TIPO_ASEGURADORA!$A$2:$B$19,2,0)</f>
        <v>#N/A</v>
      </c>
      <c r="L1937" s="2"/>
      <c r="M1937" s="2"/>
      <c r="N1937" s="2"/>
      <c r="O1937" s="2"/>
      <c r="P1937" s="2"/>
      <c r="Q1937" s="2"/>
    </row>
    <row r="1938" spans="1:17">
      <c r="A1938" s="2"/>
      <c r="B1938" s="30" t="e">
        <f>VLOOKUP(A1938,EMPRESAS!$A$1:$B$245,2,0)</f>
        <v>#N/A</v>
      </c>
      <c r="C1938" s="2" t="e">
        <f>VLOOKUP(A1938,EMPRESAS!$A$1:$C$245,3,0)</f>
        <v>#N/A</v>
      </c>
      <c r="D1938" s="2"/>
      <c r="E1938" s="2"/>
      <c r="F1938" s="2"/>
      <c r="G1938" s="2"/>
      <c r="H1938" s="2"/>
      <c r="I1938" s="70" t="e">
        <f>VLOOKUP(A1938,EMPRESAS!$A$1:$I$245,9,0)</f>
        <v>#N/A</v>
      </c>
      <c r="J1938" s="2"/>
      <c r="K1938" s="71" t="e">
        <f>VLOOKUP(J1938,AUXILIAR_TIPO_ASEGURADORA!$A$2:$B$19,2,0)</f>
        <v>#N/A</v>
      </c>
      <c r="L1938" s="2"/>
      <c r="M1938" s="2"/>
      <c r="N1938" s="2"/>
      <c r="O1938" s="2"/>
      <c r="P1938" s="2"/>
      <c r="Q1938" s="2"/>
    </row>
    <row r="1939" spans="1:17">
      <c r="A1939" s="2"/>
      <c r="B1939" s="30" t="e">
        <f>VLOOKUP(A1939,EMPRESAS!$A$1:$B$245,2,0)</f>
        <v>#N/A</v>
      </c>
      <c r="C1939" s="2" t="e">
        <f>VLOOKUP(A1939,EMPRESAS!$A$1:$C$245,3,0)</f>
        <v>#N/A</v>
      </c>
      <c r="D1939" s="2"/>
      <c r="E1939" s="2"/>
      <c r="F1939" s="2"/>
      <c r="G1939" s="2"/>
      <c r="H1939" s="2"/>
      <c r="I1939" s="70" t="e">
        <f>VLOOKUP(A1939,EMPRESAS!$A$1:$I$245,9,0)</f>
        <v>#N/A</v>
      </c>
      <c r="J1939" s="2"/>
      <c r="K1939" s="71" t="e">
        <f>VLOOKUP(J1939,AUXILIAR_TIPO_ASEGURADORA!$A$2:$B$19,2,0)</f>
        <v>#N/A</v>
      </c>
      <c r="L1939" s="2"/>
      <c r="M1939" s="2"/>
      <c r="N1939" s="2"/>
      <c r="O1939" s="2"/>
      <c r="P1939" s="2"/>
      <c r="Q1939" s="2"/>
    </row>
    <row r="1940" spans="1:17">
      <c r="A1940" s="2"/>
      <c r="B1940" s="30" t="e">
        <f>VLOOKUP(A1940,EMPRESAS!$A$1:$B$245,2,0)</f>
        <v>#N/A</v>
      </c>
      <c r="C1940" s="2" t="e">
        <f>VLOOKUP(A1940,EMPRESAS!$A$1:$C$245,3,0)</f>
        <v>#N/A</v>
      </c>
      <c r="D1940" s="2"/>
      <c r="E1940" s="2"/>
      <c r="F1940" s="2"/>
      <c r="G1940" s="2"/>
      <c r="H1940" s="2"/>
      <c r="I1940" s="70" t="e">
        <f>VLOOKUP(A1940,EMPRESAS!$A$1:$I$245,9,0)</f>
        <v>#N/A</v>
      </c>
      <c r="J1940" s="2"/>
      <c r="K1940" s="71" t="e">
        <f>VLOOKUP(J1940,AUXILIAR_TIPO_ASEGURADORA!$A$2:$B$19,2,0)</f>
        <v>#N/A</v>
      </c>
      <c r="L1940" s="2"/>
      <c r="M1940" s="2"/>
      <c r="N1940" s="2"/>
      <c r="O1940" s="2"/>
      <c r="P1940" s="2"/>
      <c r="Q1940" s="2"/>
    </row>
    <row r="1941" spans="1:17">
      <c r="A1941" s="2"/>
      <c r="B1941" s="30" t="e">
        <f>VLOOKUP(A1941,EMPRESAS!$A$1:$B$245,2,0)</f>
        <v>#N/A</v>
      </c>
      <c r="C1941" s="2" t="e">
        <f>VLOOKUP(A1941,EMPRESAS!$A$1:$C$245,3,0)</f>
        <v>#N/A</v>
      </c>
      <c r="D1941" s="2"/>
      <c r="E1941" s="2"/>
      <c r="F1941" s="2"/>
      <c r="G1941" s="2"/>
      <c r="H1941" s="2"/>
      <c r="I1941" s="70" t="e">
        <f>VLOOKUP(A1941,EMPRESAS!$A$1:$I$245,9,0)</f>
        <v>#N/A</v>
      </c>
      <c r="J1941" s="2"/>
      <c r="K1941" s="71" t="e">
        <f>VLOOKUP(J1941,AUXILIAR_TIPO_ASEGURADORA!$A$2:$B$19,2,0)</f>
        <v>#N/A</v>
      </c>
      <c r="L1941" s="2"/>
      <c r="M1941" s="2"/>
      <c r="N1941" s="2"/>
      <c r="O1941" s="2"/>
      <c r="P1941" s="2"/>
      <c r="Q1941" s="2"/>
    </row>
    <row r="1942" spans="1:17">
      <c r="A1942" s="2"/>
      <c r="B1942" s="30" t="e">
        <f>VLOOKUP(A1942,EMPRESAS!$A$1:$B$245,2,0)</f>
        <v>#N/A</v>
      </c>
      <c r="C1942" s="2" t="e">
        <f>VLOOKUP(A1942,EMPRESAS!$A$1:$C$245,3,0)</f>
        <v>#N/A</v>
      </c>
      <c r="D1942" s="2"/>
      <c r="E1942" s="2"/>
      <c r="F1942" s="2"/>
      <c r="G1942" s="2"/>
      <c r="H1942" s="2"/>
      <c r="I1942" s="70" t="e">
        <f>VLOOKUP(A1942,EMPRESAS!$A$1:$I$245,9,0)</f>
        <v>#N/A</v>
      </c>
      <c r="J1942" s="2"/>
      <c r="K1942" s="71" t="e">
        <f>VLOOKUP(J1942,AUXILIAR_TIPO_ASEGURADORA!$A$2:$B$19,2,0)</f>
        <v>#N/A</v>
      </c>
      <c r="L1942" s="2"/>
      <c r="M1942" s="2"/>
      <c r="N1942" s="2"/>
      <c r="O1942" s="2"/>
      <c r="P1942" s="2"/>
      <c r="Q1942" s="2"/>
    </row>
    <row r="1943" spans="1:17">
      <c r="A1943" s="2"/>
      <c r="B1943" s="30" t="e">
        <f>VLOOKUP(A1943,EMPRESAS!$A$1:$B$245,2,0)</f>
        <v>#N/A</v>
      </c>
      <c r="C1943" s="2" t="e">
        <f>VLOOKUP(A1943,EMPRESAS!$A$1:$C$245,3,0)</f>
        <v>#N/A</v>
      </c>
      <c r="D1943" s="2"/>
      <c r="E1943" s="2"/>
      <c r="F1943" s="2"/>
      <c r="G1943" s="2"/>
      <c r="H1943" s="2"/>
      <c r="I1943" s="70" t="e">
        <f>VLOOKUP(A1943,EMPRESAS!$A$1:$I$245,9,0)</f>
        <v>#N/A</v>
      </c>
      <c r="J1943" s="2"/>
      <c r="K1943" s="71" t="e">
        <f>VLOOKUP(J1943,AUXILIAR_TIPO_ASEGURADORA!$A$2:$B$19,2,0)</f>
        <v>#N/A</v>
      </c>
      <c r="L1943" s="2"/>
      <c r="M1943" s="2"/>
      <c r="N1943" s="2"/>
      <c r="O1943" s="2"/>
      <c r="P1943" s="2"/>
      <c r="Q1943" s="2"/>
    </row>
    <row r="1944" spans="1:17">
      <c r="A1944" s="2"/>
      <c r="B1944" s="30" t="e">
        <f>VLOOKUP(A1944,EMPRESAS!$A$1:$B$245,2,0)</f>
        <v>#N/A</v>
      </c>
      <c r="C1944" s="2" t="e">
        <f>VLOOKUP(A1944,EMPRESAS!$A$1:$C$245,3,0)</f>
        <v>#N/A</v>
      </c>
      <c r="D1944" s="2"/>
      <c r="E1944" s="2"/>
      <c r="F1944" s="2"/>
      <c r="G1944" s="2"/>
      <c r="H1944" s="2"/>
      <c r="I1944" s="70" t="e">
        <f>VLOOKUP(A1944,EMPRESAS!$A$1:$I$245,9,0)</f>
        <v>#N/A</v>
      </c>
      <c r="J1944" s="2"/>
      <c r="K1944" s="71" t="e">
        <f>VLOOKUP(J1944,AUXILIAR_TIPO_ASEGURADORA!$A$2:$B$19,2,0)</f>
        <v>#N/A</v>
      </c>
      <c r="L1944" s="2"/>
      <c r="M1944" s="2"/>
      <c r="N1944" s="2"/>
      <c r="O1944" s="2"/>
      <c r="P1944" s="2"/>
      <c r="Q1944" s="2"/>
    </row>
    <row r="1945" spans="1:17">
      <c r="A1945" s="2"/>
      <c r="B1945" s="30" t="e">
        <f>VLOOKUP(A1945,EMPRESAS!$A$1:$B$245,2,0)</f>
        <v>#N/A</v>
      </c>
      <c r="C1945" s="2" t="e">
        <f>VLOOKUP(A1945,EMPRESAS!$A$1:$C$245,3,0)</f>
        <v>#N/A</v>
      </c>
      <c r="D1945" s="2"/>
      <c r="E1945" s="2"/>
      <c r="F1945" s="2"/>
      <c r="G1945" s="2"/>
      <c r="H1945" s="2"/>
      <c r="I1945" s="70" t="e">
        <f>VLOOKUP(A1945,EMPRESAS!$A$1:$I$245,9,0)</f>
        <v>#N/A</v>
      </c>
      <c r="J1945" s="2"/>
      <c r="K1945" s="71" t="e">
        <f>VLOOKUP(J1945,AUXILIAR_TIPO_ASEGURADORA!$A$2:$B$19,2,0)</f>
        <v>#N/A</v>
      </c>
      <c r="L1945" s="2"/>
      <c r="M1945" s="2"/>
      <c r="N1945" s="2"/>
      <c r="O1945" s="2"/>
      <c r="P1945" s="2"/>
      <c r="Q1945" s="2"/>
    </row>
    <row r="1946" spans="1:17">
      <c r="A1946" s="2"/>
      <c r="B1946" s="30" t="e">
        <f>VLOOKUP(A1946,EMPRESAS!$A$1:$B$245,2,0)</f>
        <v>#N/A</v>
      </c>
      <c r="C1946" s="2" t="e">
        <f>VLOOKUP(A1946,EMPRESAS!$A$1:$C$245,3,0)</f>
        <v>#N/A</v>
      </c>
      <c r="D1946" s="2"/>
      <c r="E1946" s="2"/>
      <c r="F1946" s="2"/>
      <c r="G1946" s="2"/>
      <c r="H1946" s="2"/>
      <c r="I1946" s="70" t="e">
        <f>VLOOKUP(A1946,EMPRESAS!$A$1:$I$245,9,0)</f>
        <v>#N/A</v>
      </c>
      <c r="J1946" s="2"/>
      <c r="K1946" s="71" t="e">
        <f>VLOOKUP(J1946,AUXILIAR_TIPO_ASEGURADORA!$A$2:$B$19,2,0)</f>
        <v>#N/A</v>
      </c>
      <c r="L1946" s="2"/>
      <c r="M1946" s="2"/>
      <c r="N1946" s="2"/>
      <c r="O1946" s="2"/>
      <c r="P1946" s="2"/>
      <c r="Q1946" s="2"/>
    </row>
    <row r="1947" spans="1:17">
      <c r="A1947" s="2"/>
      <c r="B1947" s="30" t="e">
        <f>VLOOKUP(A1947,EMPRESAS!$A$1:$B$245,2,0)</f>
        <v>#N/A</v>
      </c>
      <c r="C1947" s="2" t="e">
        <f>VLOOKUP(A1947,EMPRESAS!$A$1:$C$245,3,0)</f>
        <v>#N/A</v>
      </c>
      <c r="D1947" s="2"/>
      <c r="E1947" s="2"/>
      <c r="F1947" s="2"/>
      <c r="G1947" s="2"/>
      <c r="H1947" s="2"/>
      <c r="I1947" s="70" t="e">
        <f>VLOOKUP(A1947,EMPRESAS!$A$1:$I$245,9,0)</f>
        <v>#N/A</v>
      </c>
      <c r="J1947" s="2"/>
      <c r="K1947" s="71" t="e">
        <f>VLOOKUP(J1947,AUXILIAR_TIPO_ASEGURADORA!$A$2:$B$19,2,0)</f>
        <v>#N/A</v>
      </c>
      <c r="L1947" s="2"/>
      <c r="M1947" s="2"/>
      <c r="N1947" s="2"/>
      <c r="O1947" s="2"/>
      <c r="P1947" s="2"/>
      <c r="Q1947" s="2"/>
    </row>
    <row r="1948" spans="1:17">
      <c r="A1948" s="2"/>
      <c r="B1948" s="30" t="e">
        <f>VLOOKUP(A1948,EMPRESAS!$A$1:$B$245,2,0)</f>
        <v>#N/A</v>
      </c>
      <c r="C1948" s="2" t="e">
        <f>VLOOKUP(A1948,EMPRESAS!$A$1:$C$245,3,0)</f>
        <v>#N/A</v>
      </c>
      <c r="D1948" s="2"/>
      <c r="E1948" s="2"/>
      <c r="F1948" s="2"/>
      <c r="G1948" s="2"/>
      <c r="H1948" s="2"/>
      <c r="I1948" s="70" t="e">
        <f>VLOOKUP(A1948,EMPRESAS!$A$1:$I$245,9,0)</f>
        <v>#N/A</v>
      </c>
      <c r="J1948" s="2"/>
      <c r="K1948" s="71" t="e">
        <f>VLOOKUP(J1948,AUXILIAR_TIPO_ASEGURADORA!$A$2:$B$19,2,0)</f>
        <v>#N/A</v>
      </c>
      <c r="L1948" s="2"/>
      <c r="M1948" s="2"/>
      <c r="N1948" s="2"/>
      <c r="O1948" s="2"/>
      <c r="P1948" s="2"/>
      <c r="Q1948" s="2"/>
    </row>
    <row r="1949" spans="1:17">
      <c r="A1949" s="2"/>
      <c r="B1949" s="30" t="e">
        <f>VLOOKUP(A1949,EMPRESAS!$A$1:$B$245,2,0)</f>
        <v>#N/A</v>
      </c>
      <c r="C1949" s="2" t="e">
        <f>VLOOKUP(A1949,EMPRESAS!$A$1:$C$245,3,0)</f>
        <v>#N/A</v>
      </c>
      <c r="D1949" s="2"/>
      <c r="E1949" s="2"/>
      <c r="F1949" s="2"/>
      <c r="G1949" s="2"/>
      <c r="H1949" s="2"/>
      <c r="I1949" s="70" t="e">
        <f>VLOOKUP(A1949,EMPRESAS!$A$1:$I$245,9,0)</f>
        <v>#N/A</v>
      </c>
      <c r="J1949" s="2"/>
      <c r="K1949" s="71" t="e">
        <f>VLOOKUP(J1949,AUXILIAR_TIPO_ASEGURADORA!$A$2:$B$19,2,0)</f>
        <v>#N/A</v>
      </c>
      <c r="L1949" s="2"/>
      <c r="M1949" s="2"/>
      <c r="N1949" s="2"/>
      <c r="O1949" s="2"/>
      <c r="P1949" s="2"/>
      <c r="Q1949" s="2"/>
    </row>
    <row r="1950" spans="1:17">
      <c r="A1950" s="2"/>
      <c r="B1950" s="30" t="e">
        <f>VLOOKUP(A1950,EMPRESAS!$A$1:$B$245,2,0)</f>
        <v>#N/A</v>
      </c>
      <c r="C1950" s="2" t="e">
        <f>VLOOKUP(A1950,EMPRESAS!$A$1:$C$245,3,0)</f>
        <v>#N/A</v>
      </c>
      <c r="D1950" s="2"/>
      <c r="E1950" s="2"/>
      <c r="F1950" s="2"/>
      <c r="G1950" s="2"/>
      <c r="H1950" s="2"/>
      <c r="I1950" s="70" t="e">
        <f>VLOOKUP(A1950,EMPRESAS!$A$1:$I$245,9,0)</f>
        <v>#N/A</v>
      </c>
      <c r="J1950" s="2"/>
      <c r="K1950" s="71" t="e">
        <f>VLOOKUP(J1950,AUXILIAR_TIPO_ASEGURADORA!$A$2:$B$19,2,0)</f>
        <v>#N/A</v>
      </c>
      <c r="L1950" s="2"/>
      <c r="M1950" s="2"/>
      <c r="N1950" s="2"/>
      <c r="O1950" s="2"/>
      <c r="P1950" s="2"/>
      <c r="Q1950" s="2"/>
    </row>
    <row r="1951" spans="1:17">
      <c r="A1951" s="2"/>
      <c r="B1951" s="30" t="e">
        <f>VLOOKUP(A1951,EMPRESAS!$A$1:$B$245,2,0)</f>
        <v>#N/A</v>
      </c>
      <c r="C1951" s="2" t="e">
        <f>VLOOKUP(A1951,EMPRESAS!$A$1:$C$245,3,0)</f>
        <v>#N/A</v>
      </c>
      <c r="D1951" s="2"/>
      <c r="E1951" s="2"/>
      <c r="F1951" s="2"/>
      <c r="G1951" s="2"/>
      <c r="H1951" s="2"/>
      <c r="I1951" s="70" t="e">
        <f>VLOOKUP(A1951,EMPRESAS!$A$1:$I$245,9,0)</f>
        <v>#N/A</v>
      </c>
      <c r="J1951" s="2"/>
      <c r="K1951" s="71" t="e">
        <f>VLOOKUP(J1951,AUXILIAR_TIPO_ASEGURADORA!$A$2:$B$19,2,0)</f>
        <v>#N/A</v>
      </c>
      <c r="L1951" s="2"/>
      <c r="M1951" s="2"/>
      <c r="N1951" s="2"/>
      <c r="O1951" s="2"/>
      <c r="P1951" s="2"/>
      <c r="Q1951" s="2"/>
    </row>
    <row r="1952" spans="1:17">
      <c r="A1952" s="2"/>
      <c r="B1952" s="30" t="e">
        <f>VLOOKUP(A1952,EMPRESAS!$A$1:$B$245,2,0)</f>
        <v>#N/A</v>
      </c>
      <c r="C1952" s="2" t="e">
        <f>VLOOKUP(A1952,EMPRESAS!$A$1:$C$245,3,0)</f>
        <v>#N/A</v>
      </c>
      <c r="D1952" s="2"/>
      <c r="E1952" s="2"/>
      <c r="F1952" s="2"/>
      <c r="G1952" s="2"/>
      <c r="H1952" s="2"/>
      <c r="I1952" s="70" t="e">
        <f>VLOOKUP(A1952,EMPRESAS!$A$1:$I$245,9,0)</f>
        <v>#N/A</v>
      </c>
      <c r="J1952" s="2"/>
      <c r="K1952" s="71" t="e">
        <f>VLOOKUP(J1952,AUXILIAR_TIPO_ASEGURADORA!$A$2:$B$19,2,0)</f>
        <v>#N/A</v>
      </c>
      <c r="L1952" s="2"/>
      <c r="M1952" s="2"/>
      <c r="N1952" s="2"/>
      <c r="O1952" s="2"/>
      <c r="P1952" s="2"/>
      <c r="Q1952" s="2"/>
    </row>
    <row r="1953" spans="1:17">
      <c r="A1953" s="2"/>
      <c r="B1953" s="30" t="e">
        <f>VLOOKUP(A1953,EMPRESAS!$A$1:$B$245,2,0)</f>
        <v>#N/A</v>
      </c>
      <c r="C1953" s="2" t="e">
        <f>VLOOKUP(A1953,EMPRESAS!$A$1:$C$245,3,0)</f>
        <v>#N/A</v>
      </c>
      <c r="D1953" s="2"/>
      <c r="E1953" s="2"/>
      <c r="F1953" s="2"/>
      <c r="G1953" s="2"/>
      <c r="H1953" s="2"/>
      <c r="I1953" s="70" t="e">
        <f>VLOOKUP(A1953,EMPRESAS!$A$1:$I$245,9,0)</f>
        <v>#N/A</v>
      </c>
      <c r="J1953" s="2"/>
      <c r="K1953" s="71" t="e">
        <f>VLOOKUP(J1953,AUXILIAR_TIPO_ASEGURADORA!$A$2:$B$19,2,0)</f>
        <v>#N/A</v>
      </c>
      <c r="L1953" s="2"/>
      <c r="M1953" s="2"/>
      <c r="N1953" s="2"/>
      <c r="O1953" s="2"/>
      <c r="P1953" s="2"/>
      <c r="Q1953" s="2"/>
    </row>
    <row r="1954" spans="1:17">
      <c r="A1954" s="2"/>
      <c r="B1954" s="30" t="e">
        <f>VLOOKUP(A1954,EMPRESAS!$A$1:$B$245,2,0)</f>
        <v>#N/A</v>
      </c>
      <c r="C1954" s="2" t="e">
        <f>VLOOKUP(A1954,EMPRESAS!$A$1:$C$245,3,0)</f>
        <v>#N/A</v>
      </c>
      <c r="D1954" s="2"/>
      <c r="E1954" s="2"/>
      <c r="F1954" s="2"/>
      <c r="G1954" s="2"/>
      <c r="H1954" s="2"/>
      <c r="I1954" s="70" t="e">
        <f>VLOOKUP(A1954,EMPRESAS!$A$1:$I$245,9,0)</f>
        <v>#N/A</v>
      </c>
      <c r="J1954" s="2"/>
      <c r="K1954" s="71" t="e">
        <f>VLOOKUP(J1954,AUXILIAR_TIPO_ASEGURADORA!$A$2:$B$19,2,0)</f>
        <v>#N/A</v>
      </c>
      <c r="L1954" s="2"/>
      <c r="M1954" s="2"/>
      <c r="N1954" s="2"/>
      <c r="O1954" s="2"/>
      <c r="P1954" s="2"/>
      <c r="Q1954" s="2"/>
    </row>
    <row r="1955" spans="1:17">
      <c r="A1955" s="2"/>
      <c r="B1955" s="30" t="e">
        <f>VLOOKUP(A1955,EMPRESAS!$A$1:$B$245,2,0)</f>
        <v>#N/A</v>
      </c>
      <c r="C1955" s="2" t="e">
        <f>VLOOKUP(A1955,EMPRESAS!$A$1:$C$245,3,0)</f>
        <v>#N/A</v>
      </c>
      <c r="D1955" s="2"/>
      <c r="E1955" s="2"/>
      <c r="F1955" s="2"/>
      <c r="G1955" s="2"/>
      <c r="H1955" s="2"/>
      <c r="I1955" s="70" t="e">
        <f>VLOOKUP(A1955,EMPRESAS!$A$1:$I$245,9,0)</f>
        <v>#N/A</v>
      </c>
      <c r="J1955" s="2"/>
      <c r="K1955" s="71" t="e">
        <f>VLOOKUP(J1955,AUXILIAR_TIPO_ASEGURADORA!$A$2:$B$19,2,0)</f>
        <v>#N/A</v>
      </c>
      <c r="L1955" s="2"/>
      <c r="M1955" s="2"/>
      <c r="N1955" s="2"/>
      <c r="O1955" s="2"/>
      <c r="P1955" s="2"/>
      <c r="Q1955" s="2"/>
    </row>
    <row r="1956" spans="1:17">
      <c r="A1956" s="2"/>
      <c r="B1956" s="30" t="e">
        <f>VLOOKUP(A1956,EMPRESAS!$A$1:$B$245,2,0)</f>
        <v>#N/A</v>
      </c>
      <c r="C1956" s="2" t="e">
        <f>VLOOKUP(A1956,EMPRESAS!$A$1:$C$245,3,0)</f>
        <v>#N/A</v>
      </c>
      <c r="D1956" s="2"/>
      <c r="E1956" s="2"/>
      <c r="F1956" s="2"/>
      <c r="G1956" s="2"/>
      <c r="H1956" s="2"/>
      <c r="I1956" s="70" t="e">
        <f>VLOOKUP(A1956,EMPRESAS!$A$1:$I$245,9,0)</f>
        <v>#N/A</v>
      </c>
      <c r="J1956" s="2"/>
      <c r="K1956" s="71" t="e">
        <f>VLOOKUP(J1956,AUXILIAR_TIPO_ASEGURADORA!$A$2:$B$19,2,0)</f>
        <v>#N/A</v>
      </c>
      <c r="L1956" s="2"/>
      <c r="M1956" s="2"/>
      <c r="N1956" s="2"/>
      <c r="O1956" s="2"/>
      <c r="P1956" s="2"/>
      <c r="Q1956" s="2"/>
    </row>
    <row r="1957" spans="1:17">
      <c r="A1957" s="2"/>
      <c r="B1957" s="30" t="e">
        <f>VLOOKUP(A1957,EMPRESAS!$A$1:$B$245,2,0)</f>
        <v>#N/A</v>
      </c>
      <c r="C1957" s="2" t="e">
        <f>VLOOKUP(A1957,EMPRESAS!$A$1:$C$245,3,0)</f>
        <v>#N/A</v>
      </c>
      <c r="D1957" s="2"/>
      <c r="E1957" s="2"/>
      <c r="F1957" s="2"/>
      <c r="G1957" s="2"/>
      <c r="H1957" s="2"/>
      <c r="I1957" s="70" t="e">
        <f>VLOOKUP(A1957,EMPRESAS!$A$1:$I$245,9,0)</f>
        <v>#N/A</v>
      </c>
      <c r="J1957" s="2"/>
      <c r="K1957" s="71" t="e">
        <f>VLOOKUP(J1957,AUXILIAR_TIPO_ASEGURADORA!$A$2:$B$19,2,0)</f>
        <v>#N/A</v>
      </c>
      <c r="L1957" s="2"/>
      <c r="M1957" s="2"/>
      <c r="N1957" s="2"/>
      <c r="O1957" s="2"/>
      <c r="P1957" s="2"/>
      <c r="Q1957" s="2"/>
    </row>
    <row r="1958" spans="1:17">
      <c r="A1958" s="2"/>
      <c r="B1958" s="30" t="e">
        <f>VLOOKUP(A1958,EMPRESAS!$A$1:$B$245,2,0)</f>
        <v>#N/A</v>
      </c>
      <c r="C1958" s="2" t="e">
        <f>VLOOKUP(A1958,EMPRESAS!$A$1:$C$245,3,0)</f>
        <v>#N/A</v>
      </c>
      <c r="D1958" s="2"/>
      <c r="E1958" s="2"/>
      <c r="F1958" s="2"/>
      <c r="G1958" s="2"/>
      <c r="H1958" s="2"/>
      <c r="I1958" s="70" t="e">
        <f>VLOOKUP(A1958,EMPRESAS!$A$1:$I$245,9,0)</f>
        <v>#N/A</v>
      </c>
      <c r="J1958" s="2"/>
      <c r="K1958" s="71" t="e">
        <f>VLOOKUP(J1958,AUXILIAR_TIPO_ASEGURADORA!$A$2:$B$19,2,0)</f>
        <v>#N/A</v>
      </c>
      <c r="L1958" s="2"/>
      <c r="M1958" s="2"/>
      <c r="N1958" s="2"/>
      <c r="O1958" s="2"/>
      <c r="P1958" s="2"/>
      <c r="Q1958" s="2"/>
    </row>
    <row r="1959" spans="1:17">
      <c r="A1959" s="2"/>
      <c r="B1959" s="30" t="e">
        <f>VLOOKUP(A1959,EMPRESAS!$A$1:$B$245,2,0)</f>
        <v>#N/A</v>
      </c>
      <c r="C1959" s="2" t="e">
        <f>VLOOKUP(A1959,EMPRESAS!$A$1:$C$245,3,0)</f>
        <v>#N/A</v>
      </c>
      <c r="D1959" s="2"/>
      <c r="E1959" s="2"/>
      <c r="F1959" s="2"/>
      <c r="G1959" s="2"/>
      <c r="H1959" s="2"/>
      <c r="I1959" s="70" t="e">
        <f>VLOOKUP(A1959,EMPRESAS!$A$1:$I$245,9,0)</f>
        <v>#N/A</v>
      </c>
      <c r="J1959" s="2"/>
      <c r="K1959" s="71" t="e">
        <f>VLOOKUP(J1959,AUXILIAR_TIPO_ASEGURADORA!$A$2:$B$19,2,0)</f>
        <v>#N/A</v>
      </c>
      <c r="L1959" s="2"/>
      <c r="M1959" s="2"/>
      <c r="N1959" s="2"/>
      <c r="O1959" s="2"/>
      <c r="P1959" s="2"/>
      <c r="Q1959" s="2"/>
    </row>
    <row r="1960" spans="1:17">
      <c r="A1960" s="2"/>
      <c r="B1960" s="30" t="e">
        <f>VLOOKUP(A1960,EMPRESAS!$A$1:$B$245,2,0)</f>
        <v>#N/A</v>
      </c>
      <c r="C1960" s="2" t="e">
        <f>VLOOKUP(A1960,EMPRESAS!$A$1:$C$245,3,0)</f>
        <v>#N/A</v>
      </c>
      <c r="D1960" s="2"/>
      <c r="E1960" s="2"/>
      <c r="F1960" s="2"/>
      <c r="G1960" s="2"/>
      <c r="H1960" s="2"/>
      <c r="I1960" s="70" t="e">
        <f>VLOOKUP(A1960,EMPRESAS!$A$1:$I$245,9,0)</f>
        <v>#N/A</v>
      </c>
      <c r="J1960" s="2"/>
      <c r="K1960" s="71" t="e">
        <f>VLOOKUP(J1960,AUXILIAR_TIPO_ASEGURADORA!$A$2:$B$19,2,0)</f>
        <v>#N/A</v>
      </c>
      <c r="L1960" s="2"/>
      <c r="M1960" s="2"/>
      <c r="N1960" s="2"/>
      <c r="O1960" s="2"/>
      <c r="P1960" s="2"/>
      <c r="Q1960" s="2"/>
    </row>
    <row r="1961" spans="1:17">
      <c r="A1961" s="2"/>
      <c r="B1961" s="30" t="e">
        <f>VLOOKUP(A1961,EMPRESAS!$A$1:$B$245,2,0)</f>
        <v>#N/A</v>
      </c>
      <c r="C1961" s="2" t="e">
        <f>VLOOKUP(A1961,EMPRESAS!$A$1:$C$245,3,0)</f>
        <v>#N/A</v>
      </c>
      <c r="D1961" s="2"/>
      <c r="E1961" s="2"/>
      <c r="F1961" s="2"/>
      <c r="G1961" s="2"/>
      <c r="H1961" s="2"/>
      <c r="I1961" s="70" t="e">
        <f>VLOOKUP(A1961,EMPRESAS!$A$1:$I$245,9,0)</f>
        <v>#N/A</v>
      </c>
      <c r="J1961" s="2"/>
      <c r="K1961" s="71" t="e">
        <f>VLOOKUP(J1961,AUXILIAR_TIPO_ASEGURADORA!$A$2:$B$19,2,0)</f>
        <v>#N/A</v>
      </c>
      <c r="L1961" s="2"/>
      <c r="M1961" s="2"/>
      <c r="N1961" s="2"/>
      <c r="O1961" s="2"/>
      <c r="P1961" s="2"/>
      <c r="Q1961" s="2"/>
    </row>
    <row r="1962" spans="1:17">
      <c r="A1962" s="2"/>
      <c r="B1962" s="30" t="e">
        <f>VLOOKUP(A1962,EMPRESAS!$A$1:$B$245,2,0)</f>
        <v>#N/A</v>
      </c>
      <c r="C1962" s="2" t="e">
        <f>VLOOKUP(A1962,EMPRESAS!$A$1:$C$245,3,0)</f>
        <v>#N/A</v>
      </c>
      <c r="D1962" s="2"/>
      <c r="E1962" s="2"/>
      <c r="F1962" s="2"/>
      <c r="G1962" s="2"/>
      <c r="H1962" s="2"/>
      <c r="I1962" s="70" t="e">
        <f>VLOOKUP(A1962,EMPRESAS!$A$1:$I$245,9,0)</f>
        <v>#N/A</v>
      </c>
      <c r="J1962" s="2"/>
      <c r="K1962" s="71" t="e">
        <f>VLOOKUP(J1962,AUXILIAR_TIPO_ASEGURADORA!$A$2:$B$19,2,0)</f>
        <v>#N/A</v>
      </c>
      <c r="L1962" s="2"/>
      <c r="M1962" s="2"/>
      <c r="N1962" s="2"/>
      <c r="O1962" s="2"/>
      <c r="P1962" s="2"/>
      <c r="Q1962" s="2"/>
    </row>
    <row r="1963" spans="1:17">
      <c r="A1963" s="2"/>
      <c r="B1963" s="30" t="e">
        <f>VLOOKUP(A1963,EMPRESAS!$A$1:$B$245,2,0)</f>
        <v>#N/A</v>
      </c>
      <c r="C1963" s="2" t="e">
        <f>VLOOKUP(A1963,EMPRESAS!$A$1:$C$245,3,0)</f>
        <v>#N/A</v>
      </c>
      <c r="D1963" s="2"/>
      <c r="E1963" s="2"/>
      <c r="F1963" s="2"/>
      <c r="G1963" s="2"/>
      <c r="H1963" s="2"/>
      <c r="I1963" s="70" t="e">
        <f>VLOOKUP(A1963,EMPRESAS!$A$1:$I$245,9,0)</f>
        <v>#N/A</v>
      </c>
      <c r="J1963" s="2"/>
      <c r="K1963" s="71" t="e">
        <f>VLOOKUP(J1963,AUXILIAR_TIPO_ASEGURADORA!$A$2:$B$19,2,0)</f>
        <v>#N/A</v>
      </c>
      <c r="L1963" s="2"/>
      <c r="M1963" s="2"/>
      <c r="N1963" s="2"/>
      <c r="O1963" s="2"/>
      <c r="P1963" s="2"/>
      <c r="Q1963" s="2"/>
    </row>
    <row r="1964" spans="1:17">
      <c r="A1964" s="2"/>
      <c r="B1964" s="30" t="e">
        <f>VLOOKUP(A1964,EMPRESAS!$A$1:$B$245,2,0)</f>
        <v>#N/A</v>
      </c>
      <c r="C1964" s="2" t="e">
        <f>VLOOKUP(A1964,EMPRESAS!$A$1:$C$245,3,0)</f>
        <v>#N/A</v>
      </c>
      <c r="D1964" s="2"/>
      <c r="E1964" s="2"/>
      <c r="F1964" s="2"/>
      <c r="G1964" s="2"/>
      <c r="H1964" s="2"/>
      <c r="I1964" s="70" t="e">
        <f>VLOOKUP(A1964,EMPRESAS!$A$1:$I$245,9,0)</f>
        <v>#N/A</v>
      </c>
      <c r="J1964" s="2"/>
      <c r="K1964" s="71" t="e">
        <f>VLOOKUP(J1964,AUXILIAR_TIPO_ASEGURADORA!$A$2:$B$19,2,0)</f>
        <v>#N/A</v>
      </c>
      <c r="L1964" s="2"/>
      <c r="M1964" s="2"/>
      <c r="N1964" s="2"/>
      <c r="O1964" s="2"/>
      <c r="P1964" s="2"/>
      <c r="Q1964" s="2"/>
    </row>
    <row r="1965" spans="1:17">
      <c r="A1965" s="2"/>
      <c r="B1965" s="30" t="e">
        <f>VLOOKUP(A1965,EMPRESAS!$A$1:$B$245,2,0)</f>
        <v>#N/A</v>
      </c>
      <c r="C1965" s="2" t="e">
        <f>VLOOKUP(A1965,EMPRESAS!$A$1:$C$245,3,0)</f>
        <v>#N/A</v>
      </c>
      <c r="D1965" s="2"/>
      <c r="E1965" s="2"/>
      <c r="F1965" s="2"/>
      <c r="G1965" s="2"/>
      <c r="H1965" s="2"/>
      <c r="I1965" s="70" t="e">
        <f>VLOOKUP(A1965,EMPRESAS!$A$1:$I$245,9,0)</f>
        <v>#N/A</v>
      </c>
      <c r="J1965" s="2"/>
      <c r="K1965" s="71" t="e">
        <f>VLOOKUP(J1965,AUXILIAR_TIPO_ASEGURADORA!$A$2:$B$19,2,0)</f>
        <v>#N/A</v>
      </c>
      <c r="L1965" s="2"/>
      <c r="M1965" s="2"/>
      <c r="N1965" s="2"/>
      <c r="O1965" s="2"/>
      <c r="P1965" s="2"/>
      <c r="Q1965" s="2"/>
    </row>
    <row r="1966" spans="1:17">
      <c r="A1966" s="2"/>
      <c r="B1966" s="30" t="e">
        <f>VLOOKUP(A1966,EMPRESAS!$A$1:$B$245,2,0)</f>
        <v>#N/A</v>
      </c>
      <c r="C1966" s="2" t="e">
        <f>VLOOKUP(A1966,EMPRESAS!$A$1:$C$245,3,0)</f>
        <v>#N/A</v>
      </c>
      <c r="D1966" s="2"/>
      <c r="E1966" s="2"/>
      <c r="F1966" s="2"/>
      <c r="G1966" s="2"/>
      <c r="H1966" s="2"/>
      <c r="I1966" s="70" t="e">
        <f>VLOOKUP(A1966,EMPRESAS!$A$1:$I$245,9,0)</f>
        <v>#N/A</v>
      </c>
      <c r="J1966" s="2"/>
      <c r="K1966" s="71" t="e">
        <f>VLOOKUP(J1966,AUXILIAR_TIPO_ASEGURADORA!$A$2:$B$19,2,0)</f>
        <v>#N/A</v>
      </c>
      <c r="L1966" s="2"/>
      <c r="M1966" s="2"/>
      <c r="N1966" s="2"/>
      <c r="O1966" s="2"/>
      <c r="P1966" s="2"/>
      <c r="Q1966" s="2"/>
    </row>
    <row r="1967" spans="1:17">
      <c r="A1967" s="2"/>
      <c r="B1967" s="30" t="e">
        <f>VLOOKUP(A1967,EMPRESAS!$A$1:$B$245,2,0)</f>
        <v>#N/A</v>
      </c>
      <c r="C1967" s="2" t="e">
        <f>VLOOKUP(A1967,EMPRESAS!$A$1:$C$245,3,0)</f>
        <v>#N/A</v>
      </c>
      <c r="D1967" s="2"/>
      <c r="E1967" s="2"/>
      <c r="F1967" s="2"/>
      <c r="G1967" s="2"/>
      <c r="H1967" s="2"/>
      <c r="I1967" s="70" t="e">
        <f>VLOOKUP(A1967,EMPRESAS!$A$1:$I$245,9,0)</f>
        <v>#N/A</v>
      </c>
      <c r="J1967" s="2"/>
      <c r="K1967" s="71" t="e">
        <f>VLOOKUP(J1967,AUXILIAR_TIPO_ASEGURADORA!$A$2:$B$19,2,0)</f>
        <v>#N/A</v>
      </c>
      <c r="L1967" s="2"/>
      <c r="M1967" s="2"/>
      <c r="N1967" s="2"/>
      <c r="O1967" s="2"/>
      <c r="P1967" s="2"/>
      <c r="Q1967" s="2"/>
    </row>
    <row r="1968" spans="1:17">
      <c r="A1968" s="2"/>
      <c r="B1968" s="30" t="e">
        <f>VLOOKUP(A1968,EMPRESAS!$A$1:$B$245,2,0)</f>
        <v>#N/A</v>
      </c>
      <c r="C1968" s="2" t="e">
        <f>VLOOKUP(A1968,EMPRESAS!$A$1:$C$245,3,0)</f>
        <v>#N/A</v>
      </c>
      <c r="D1968" s="2"/>
      <c r="E1968" s="2"/>
      <c r="F1968" s="2"/>
      <c r="G1968" s="2"/>
      <c r="H1968" s="2"/>
      <c r="I1968" s="70" t="e">
        <f>VLOOKUP(A1968,EMPRESAS!$A$1:$I$245,9,0)</f>
        <v>#N/A</v>
      </c>
      <c r="J1968" s="2"/>
      <c r="K1968" s="71" t="e">
        <f>VLOOKUP(J1968,AUXILIAR_TIPO_ASEGURADORA!$A$2:$B$19,2,0)</f>
        <v>#N/A</v>
      </c>
      <c r="L1968" s="2"/>
      <c r="M1968" s="2"/>
      <c r="N1968" s="2"/>
      <c r="O1968" s="2"/>
      <c r="P1968" s="2"/>
      <c r="Q1968" s="2"/>
    </row>
    <row r="1969" spans="1:17">
      <c r="A1969" s="2"/>
      <c r="B1969" s="30" t="e">
        <f>VLOOKUP(A1969,EMPRESAS!$A$1:$B$245,2,0)</f>
        <v>#N/A</v>
      </c>
      <c r="C1969" s="2" t="e">
        <f>VLOOKUP(A1969,EMPRESAS!$A$1:$C$245,3,0)</f>
        <v>#N/A</v>
      </c>
      <c r="D1969" s="2"/>
      <c r="E1969" s="2"/>
      <c r="F1969" s="2"/>
      <c r="G1969" s="2"/>
      <c r="H1969" s="2"/>
      <c r="I1969" s="70" t="e">
        <f>VLOOKUP(A1969,EMPRESAS!$A$1:$I$245,9,0)</f>
        <v>#N/A</v>
      </c>
      <c r="J1969" s="2"/>
      <c r="K1969" s="71" t="e">
        <f>VLOOKUP(J1969,AUXILIAR_TIPO_ASEGURADORA!$A$2:$B$19,2,0)</f>
        <v>#N/A</v>
      </c>
      <c r="L1969" s="2"/>
      <c r="M1969" s="2"/>
      <c r="N1969" s="2"/>
      <c r="O1969" s="2"/>
      <c r="P1969" s="2"/>
      <c r="Q1969" s="2"/>
    </row>
    <row r="1970" spans="1:17">
      <c r="A1970" s="2"/>
      <c r="B1970" s="30" t="e">
        <f>VLOOKUP(A1970,EMPRESAS!$A$1:$B$245,2,0)</f>
        <v>#N/A</v>
      </c>
      <c r="C1970" s="2" t="e">
        <f>VLOOKUP(A1970,EMPRESAS!$A$1:$C$245,3,0)</f>
        <v>#N/A</v>
      </c>
      <c r="D1970" s="2"/>
      <c r="E1970" s="2"/>
      <c r="F1970" s="2"/>
      <c r="G1970" s="2"/>
      <c r="H1970" s="2"/>
      <c r="I1970" s="70" t="e">
        <f>VLOOKUP(A1970,EMPRESAS!$A$1:$I$245,9,0)</f>
        <v>#N/A</v>
      </c>
      <c r="J1970" s="2"/>
      <c r="K1970" s="71" t="e">
        <f>VLOOKUP(J1970,AUXILIAR_TIPO_ASEGURADORA!$A$2:$B$19,2,0)</f>
        <v>#N/A</v>
      </c>
      <c r="L1970" s="2"/>
      <c r="M1970" s="2"/>
      <c r="N1970" s="2"/>
      <c r="O1970" s="2"/>
      <c r="P1970" s="2"/>
      <c r="Q1970" s="2"/>
    </row>
    <row r="1971" spans="1:17">
      <c r="A1971" s="2"/>
      <c r="B1971" s="30" t="e">
        <f>VLOOKUP(A1971,EMPRESAS!$A$1:$B$245,2,0)</f>
        <v>#N/A</v>
      </c>
      <c r="C1971" s="2" t="e">
        <f>VLOOKUP(A1971,EMPRESAS!$A$1:$C$245,3,0)</f>
        <v>#N/A</v>
      </c>
      <c r="D1971" s="2"/>
      <c r="E1971" s="2"/>
      <c r="F1971" s="2"/>
      <c r="G1971" s="2"/>
      <c r="H1971" s="2"/>
      <c r="I1971" s="70" t="e">
        <f>VLOOKUP(A1971,EMPRESAS!$A$1:$I$245,9,0)</f>
        <v>#N/A</v>
      </c>
      <c r="J1971" s="2"/>
      <c r="K1971" s="71" t="e">
        <f>VLOOKUP(J1971,AUXILIAR_TIPO_ASEGURADORA!$A$2:$B$19,2,0)</f>
        <v>#N/A</v>
      </c>
      <c r="L1971" s="2"/>
      <c r="M1971" s="2"/>
      <c r="N1971" s="2"/>
      <c r="O1971" s="2"/>
      <c r="P1971" s="2"/>
      <c r="Q1971" s="2"/>
    </row>
    <row r="1972" spans="1:17">
      <c r="A1972" s="2"/>
      <c r="B1972" s="30" t="e">
        <f>VLOOKUP(A1972,EMPRESAS!$A$1:$B$245,2,0)</f>
        <v>#N/A</v>
      </c>
      <c r="C1972" s="2" t="e">
        <f>VLOOKUP(A1972,EMPRESAS!$A$1:$C$245,3,0)</f>
        <v>#N/A</v>
      </c>
      <c r="D1972" s="2"/>
      <c r="E1972" s="2"/>
      <c r="F1972" s="2"/>
      <c r="G1972" s="2"/>
      <c r="H1972" s="2"/>
      <c r="I1972" s="70" t="e">
        <f>VLOOKUP(A1972,EMPRESAS!$A$1:$I$245,9,0)</f>
        <v>#N/A</v>
      </c>
      <c r="J1972" s="2"/>
      <c r="K1972" s="71" t="e">
        <f>VLOOKUP(J1972,AUXILIAR_TIPO_ASEGURADORA!$A$2:$B$19,2,0)</f>
        <v>#N/A</v>
      </c>
      <c r="L1972" s="2"/>
      <c r="M1972" s="2"/>
      <c r="N1972" s="2"/>
      <c r="O1972" s="2"/>
      <c r="P1972" s="2"/>
      <c r="Q1972" s="2"/>
    </row>
    <row r="1973" spans="1:17">
      <c r="A1973" s="2"/>
      <c r="B1973" s="30" t="e">
        <f>VLOOKUP(A1973,EMPRESAS!$A$1:$B$245,2,0)</f>
        <v>#N/A</v>
      </c>
      <c r="C1973" s="2" t="e">
        <f>VLOOKUP(A1973,EMPRESAS!$A$1:$C$245,3,0)</f>
        <v>#N/A</v>
      </c>
      <c r="D1973" s="2"/>
      <c r="E1973" s="2"/>
      <c r="F1973" s="2"/>
      <c r="G1973" s="2"/>
      <c r="H1973" s="2"/>
      <c r="I1973" s="70" t="e">
        <f>VLOOKUP(A1973,EMPRESAS!$A$1:$I$245,9,0)</f>
        <v>#N/A</v>
      </c>
      <c r="J1973" s="2"/>
      <c r="K1973" s="71" t="e">
        <f>VLOOKUP(J1973,AUXILIAR_TIPO_ASEGURADORA!$A$2:$B$19,2,0)</f>
        <v>#N/A</v>
      </c>
      <c r="L1973" s="2"/>
      <c r="M1973" s="2"/>
      <c r="N1973" s="2"/>
      <c r="O1973" s="2"/>
      <c r="P1973" s="2"/>
      <c r="Q1973" s="2"/>
    </row>
    <row r="1974" spans="1:17">
      <c r="A1974" s="2"/>
      <c r="B1974" s="30" t="e">
        <f>VLOOKUP(A1974,EMPRESAS!$A$1:$B$245,2,0)</f>
        <v>#N/A</v>
      </c>
      <c r="C1974" s="2" t="e">
        <f>VLOOKUP(A1974,EMPRESAS!$A$1:$C$245,3,0)</f>
        <v>#N/A</v>
      </c>
      <c r="D1974" s="2"/>
      <c r="E1974" s="2"/>
      <c r="F1974" s="2"/>
      <c r="G1974" s="2"/>
      <c r="H1974" s="2"/>
      <c r="I1974" s="70" t="e">
        <f>VLOOKUP(A1974,EMPRESAS!$A$1:$I$245,9,0)</f>
        <v>#N/A</v>
      </c>
      <c r="J1974" s="2"/>
      <c r="K1974" s="71" t="e">
        <f>VLOOKUP(J1974,AUXILIAR_TIPO_ASEGURADORA!$A$2:$B$19,2,0)</f>
        <v>#N/A</v>
      </c>
      <c r="L1974" s="2"/>
      <c r="M1974" s="2"/>
      <c r="N1974" s="2"/>
      <c r="O1974" s="2"/>
      <c r="P1974" s="2"/>
      <c r="Q1974" s="2"/>
    </row>
    <row r="1975" spans="1:17">
      <c r="A1975" s="2"/>
      <c r="B1975" s="30" t="e">
        <f>VLOOKUP(A1975,EMPRESAS!$A$1:$B$245,2,0)</f>
        <v>#N/A</v>
      </c>
      <c r="C1975" s="2" t="e">
        <f>VLOOKUP(A1975,EMPRESAS!$A$1:$C$245,3,0)</f>
        <v>#N/A</v>
      </c>
      <c r="D1975" s="2"/>
      <c r="E1975" s="2"/>
      <c r="F1975" s="2"/>
      <c r="G1975" s="2"/>
      <c r="H1975" s="2"/>
      <c r="I1975" s="70" t="e">
        <f>VLOOKUP(A1975,EMPRESAS!$A$1:$I$245,9,0)</f>
        <v>#N/A</v>
      </c>
      <c r="J1975" s="2"/>
      <c r="K1975" s="71" t="e">
        <f>VLOOKUP(J1975,AUXILIAR_TIPO_ASEGURADORA!$A$2:$B$19,2,0)</f>
        <v>#N/A</v>
      </c>
      <c r="L1975" s="2"/>
      <c r="M1975" s="2"/>
      <c r="N1975" s="2"/>
      <c r="O1975" s="2"/>
      <c r="P1975" s="2"/>
      <c r="Q1975" s="2"/>
    </row>
    <row r="1976" spans="1:17">
      <c r="A1976" s="2"/>
      <c r="B1976" s="30" t="e">
        <f>VLOOKUP(A1976,EMPRESAS!$A$1:$B$245,2,0)</f>
        <v>#N/A</v>
      </c>
      <c r="C1976" s="2" t="e">
        <f>VLOOKUP(A1976,EMPRESAS!$A$1:$C$245,3,0)</f>
        <v>#N/A</v>
      </c>
      <c r="D1976" s="2"/>
      <c r="E1976" s="2"/>
      <c r="F1976" s="2"/>
      <c r="G1976" s="2"/>
      <c r="H1976" s="2"/>
      <c r="I1976" s="70" t="e">
        <f>VLOOKUP(A1976,EMPRESAS!$A$1:$I$245,9,0)</f>
        <v>#N/A</v>
      </c>
      <c r="J1976" s="2"/>
      <c r="K1976" s="71" t="e">
        <f>VLOOKUP(J1976,AUXILIAR_TIPO_ASEGURADORA!$A$2:$B$19,2,0)</f>
        <v>#N/A</v>
      </c>
      <c r="L1976" s="2"/>
      <c r="M1976" s="2"/>
      <c r="N1976" s="2"/>
      <c r="O1976" s="2"/>
      <c r="P1976" s="2"/>
      <c r="Q1976" s="2"/>
    </row>
    <row r="1977" spans="1:17">
      <c r="A1977" s="2"/>
      <c r="B1977" s="30" t="e">
        <f>VLOOKUP(A1977,EMPRESAS!$A$1:$B$245,2,0)</f>
        <v>#N/A</v>
      </c>
      <c r="C1977" s="2" t="e">
        <f>VLOOKUP(A1977,EMPRESAS!$A$1:$C$245,3,0)</f>
        <v>#N/A</v>
      </c>
      <c r="D1977" s="2"/>
      <c r="E1977" s="2"/>
      <c r="F1977" s="2"/>
      <c r="G1977" s="2"/>
      <c r="H1977" s="2"/>
      <c r="I1977" s="70" t="e">
        <f>VLOOKUP(A1977,EMPRESAS!$A$1:$I$245,9,0)</f>
        <v>#N/A</v>
      </c>
      <c r="J1977" s="2"/>
      <c r="K1977" s="71" t="e">
        <f>VLOOKUP(J1977,AUXILIAR_TIPO_ASEGURADORA!$A$2:$B$19,2,0)</f>
        <v>#N/A</v>
      </c>
      <c r="L1977" s="2"/>
      <c r="M1977" s="2"/>
      <c r="N1977" s="2"/>
      <c r="O1977" s="2"/>
      <c r="P1977" s="2"/>
      <c r="Q1977" s="2"/>
    </row>
    <row r="1978" spans="1:17">
      <c r="A1978" s="2"/>
      <c r="B1978" s="30" t="e">
        <f>VLOOKUP(A1978,EMPRESAS!$A$1:$B$245,2,0)</f>
        <v>#N/A</v>
      </c>
      <c r="C1978" s="2" t="e">
        <f>VLOOKUP(A1978,EMPRESAS!$A$1:$C$245,3,0)</f>
        <v>#N/A</v>
      </c>
      <c r="D1978" s="2"/>
      <c r="E1978" s="2"/>
      <c r="F1978" s="2"/>
      <c r="G1978" s="2"/>
      <c r="H1978" s="2"/>
      <c r="I1978" s="70" t="e">
        <f>VLOOKUP(A1978,EMPRESAS!$A$1:$I$245,9,0)</f>
        <v>#N/A</v>
      </c>
      <c r="J1978" s="2"/>
      <c r="K1978" s="71" t="e">
        <f>VLOOKUP(J1978,AUXILIAR_TIPO_ASEGURADORA!$A$2:$B$19,2,0)</f>
        <v>#N/A</v>
      </c>
      <c r="L1978" s="2"/>
      <c r="M1978" s="2"/>
      <c r="N1978" s="2"/>
      <c r="O1978" s="2"/>
      <c r="P1978" s="2"/>
      <c r="Q1978" s="2"/>
    </row>
    <row r="1979" spans="1:17">
      <c r="A1979" s="2"/>
      <c r="B1979" s="30" t="e">
        <f>VLOOKUP(A1979,EMPRESAS!$A$1:$B$245,2,0)</f>
        <v>#N/A</v>
      </c>
      <c r="C1979" s="2" t="e">
        <f>VLOOKUP(A1979,EMPRESAS!$A$1:$C$245,3,0)</f>
        <v>#N/A</v>
      </c>
      <c r="D1979" s="2"/>
      <c r="E1979" s="2"/>
      <c r="F1979" s="2"/>
      <c r="G1979" s="2"/>
      <c r="H1979" s="2"/>
      <c r="I1979" s="70" t="e">
        <f>VLOOKUP(A1979,EMPRESAS!$A$1:$I$245,9,0)</f>
        <v>#N/A</v>
      </c>
      <c r="J1979" s="2"/>
      <c r="K1979" s="71" t="e">
        <f>VLOOKUP(J1979,AUXILIAR_TIPO_ASEGURADORA!$A$2:$B$19,2,0)</f>
        <v>#N/A</v>
      </c>
      <c r="L1979" s="2"/>
      <c r="M1979" s="2"/>
      <c r="N1979" s="2"/>
      <c r="O1979" s="2"/>
      <c r="P1979" s="2"/>
      <c r="Q1979" s="2"/>
    </row>
    <row r="1980" spans="1:17">
      <c r="A1980" s="2"/>
      <c r="B1980" s="30" t="e">
        <f>VLOOKUP(A1980,EMPRESAS!$A$1:$B$245,2,0)</f>
        <v>#N/A</v>
      </c>
      <c r="C1980" s="2" t="e">
        <f>VLOOKUP(A1980,EMPRESAS!$A$1:$C$245,3,0)</f>
        <v>#N/A</v>
      </c>
      <c r="D1980" s="2"/>
      <c r="E1980" s="2"/>
      <c r="F1980" s="2"/>
      <c r="G1980" s="2"/>
      <c r="H1980" s="2"/>
      <c r="I1980" s="70" t="e">
        <f>VLOOKUP(A1980,EMPRESAS!$A$1:$I$245,9,0)</f>
        <v>#N/A</v>
      </c>
      <c r="J1980" s="2"/>
      <c r="K1980" s="71" t="e">
        <f>VLOOKUP(J1980,AUXILIAR_TIPO_ASEGURADORA!$A$2:$B$19,2,0)</f>
        <v>#N/A</v>
      </c>
      <c r="L1980" s="2"/>
      <c r="M1980" s="2"/>
      <c r="N1980" s="2"/>
      <c r="O1980" s="2"/>
      <c r="P1980" s="2"/>
      <c r="Q1980" s="2"/>
    </row>
    <row r="1981" spans="1:17">
      <c r="A1981" s="2"/>
      <c r="B1981" s="30" t="e">
        <f>VLOOKUP(A1981,EMPRESAS!$A$1:$B$245,2,0)</f>
        <v>#N/A</v>
      </c>
      <c r="C1981" s="2" t="e">
        <f>VLOOKUP(A1981,EMPRESAS!$A$1:$C$245,3,0)</f>
        <v>#N/A</v>
      </c>
      <c r="D1981" s="2"/>
      <c r="E1981" s="2"/>
      <c r="F1981" s="2"/>
      <c r="G1981" s="2"/>
      <c r="H1981" s="2"/>
      <c r="I1981" s="70" t="e">
        <f>VLOOKUP(A1981,EMPRESAS!$A$1:$I$245,9,0)</f>
        <v>#N/A</v>
      </c>
      <c r="J1981" s="2"/>
      <c r="K1981" s="71" t="e">
        <f>VLOOKUP(J1981,AUXILIAR_TIPO_ASEGURADORA!$A$2:$B$19,2,0)</f>
        <v>#N/A</v>
      </c>
      <c r="L1981" s="2"/>
      <c r="M1981" s="2"/>
      <c r="N1981" s="2"/>
      <c r="O1981" s="2"/>
      <c r="P1981" s="2"/>
      <c r="Q1981" s="2"/>
    </row>
    <row r="1982" spans="1:17">
      <c r="A1982" s="2"/>
      <c r="B1982" s="30" t="e">
        <f>VLOOKUP(A1982,EMPRESAS!$A$1:$B$245,2,0)</f>
        <v>#N/A</v>
      </c>
      <c r="C1982" s="2" t="e">
        <f>VLOOKUP(A1982,EMPRESAS!$A$1:$C$245,3,0)</f>
        <v>#N/A</v>
      </c>
      <c r="D1982" s="2"/>
      <c r="E1982" s="2"/>
      <c r="F1982" s="2"/>
      <c r="G1982" s="2"/>
      <c r="H1982" s="2"/>
      <c r="I1982" s="70" t="e">
        <f>VLOOKUP(A1982,EMPRESAS!$A$1:$I$245,9,0)</f>
        <v>#N/A</v>
      </c>
      <c r="J1982" s="2"/>
      <c r="K1982" s="71" t="e">
        <f>VLOOKUP(J1982,AUXILIAR_TIPO_ASEGURADORA!$A$2:$B$19,2,0)</f>
        <v>#N/A</v>
      </c>
      <c r="L1982" s="2"/>
      <c r="M1982" s="2"/>
      <c r="N1982" s="2"/>
      <c r="O1982" s="2"/>
      <c r="P1982" s="2"/>
      <c r="Q1982" s="2"/>
    </row>
    <row r="1983" spans="1:17">
      <c r="A1983" s="2"/>
      <c r="B1983" s="30" t="e">
        <f>VLOOKUP(A1983,EMPRESAS!$A$1:$B$245,2,0)</f>
        <v>#N/A</v>
      </c>
      <c r="C1983" s="2" t="e">
        <f>VLOOKUP(A1983,EMPRESAS!$A$1:$C$245,3,0)</f>
        <v>#N/A</v>
      </c>
      <c r="D1983" s="2"/>
      <c r="E1983" s="2"/>
      <c r="F1983" s="2"/>
      <c r="G1983" s="2"/>
      <c r="H1983" s="2"/>
      <c r="I1983" s="70" t="e">
        <f>VLOOKUP(A1983,EMPRESAS!$A$1:$I$245,9,0)</f>
        <v>#N/A</v>
      </c>
      <c r="J1983" s="2"/>
      <c r="K1983" s="71" t="e">
        <f>VLOOKUP(J1983,AUXILIAR_TIPO_ASEGURADORA!$A$2:$B$19,2,0)</f>
        <v>#N/A</v>
      </c>
      <c r="L1983" s="2"/>
      <c r="M1983" s="2"/>
      <c r="N1983" s="2"/>
      <c r="O1983" s="2"/>
      <c r="P1983" s="2"/>
      <c r="Q1983" s="2"/>
    </row>
    <row r="1984" spans="1:17">
      <c r="A1984" s="2"/>
      <c r="B1984" s="30" t="e">
        <f>VLOOKUP(A1984,EMPRESAS!$A$1:$B$245,2,0)</f>
        <v>#N/A</v>
      </c>
      <c r="C1984" s="2" t="e">
        <f>VLOOKUP(A1984,EMPRESAS!$A$1:$C$245,3,0)</f>
        <v>#N/A</v>
      </c>
      <c r="D1984" s="2"/>
      <c r="E1984" s="2"/>
      <c r="F1984" s="2"/>
      <c r="G1984" s="2"/>
      <c r="H1984" s="2"/>
      <c r="I1984" s="70" t="e">
        <f>VLOOKUP(A1984,EMPRESAS!$A$1:$I$245,9,0)</f>
        <v>#N/A</v>
      </c>
      <c r="J1984" s="2"/>
      <c r="K1984" s="71" t="e">
        <f>VLOOKUP(J1984,AUXILIAR_TIPO_ASEGURADORA!$A$2:$B$19,2,0)</f>
        <v>#N/A</v>
      </c>
      <c r="L1984" s="2"/>
      <c r="M1984" s="2"/>
      <c r="N1984" s="2"/>
      <c r="O1984" s="2"/>
      <c r="P1984" s="2"/>
      <c r="Q1984" s="2"/>
    </row>
    <row r="1985" spans="1:17">
      <c r="A1985" s="2"/>
      <c r="B1985" s="30" t="e">
        <f>VLOOKUP(A1985,EMPRESAS!$A$1:$B$245,2,0)</f>
        <v>#N/A</v>
      </c>
      <c r="C1985" s="2" t="e">
        <f>VLOOKUP(A1985,EMPRESAS!$A$1:$C$245,3,0)</f>
        <v>#N/A</v>
      </c>
      <c r="D1985" s="2"/>
      <c r="E1985" s="2"/>
      <c r="F1985" s="2"/>
      <c r="G1985" s="2"/>
      <c r="H1985" s="2"/>
      <c r="I1985" s="70" t="e">
        <f>VLOOKUP(A1985,EMPRESAS!$A$1:$I$245,9,0)</f>
        <v>#N/A</v>
      </c>
      <c r="J1985" s="2"/>
      <c r="K1985" s="71" t="e">
        <f>VLOOKUP(J1985,AUXILIAR_TIPO_ASEGURADORA!$A$2:$B$19,2,0)</f>
        <v>#N/A</v>
      </c>
      <c r="L1985" s="2"/>
      <c r="M1985" s="2"/>
      <c r="N1985" s="2"/>
      <c r="O1985" s="2"/>
      <c r="P1985" s="2"/>
      <c r="Q1985" s="2"/>
    </row>
    <row r="1986" spans="1:17">
      <c r="A1986" s="2"/>
      <c r="B1986" s="30" t="e">
        <f>VLOOKUP(A1986,EMPRESAS!$A$1:$B$245,2,0)</f>
        <v>#N/A</v>
      </c>
      <c r="C1986" s="2" t="e">
        <f>VLOOKUP(A1986,EMPRESAS!$A$1:$C$245,3,0)</f>
        <v>#N/A</v>
      </c>
      <c r="D1986" s="2"/>
      <c r="E1986" s="2"/>
      <c r="F1986" s="2"/>
      <c r="G1986" s="2"/>
      <c r="H1986" s="2"/>
      <c r="I1986" s="70" t="e">
        <f>VLOOKUP(A1986,EMPRESAS!$A$1:$I$245,9,0)</f>
        <v>#N/A</v>
      </c>
      <c r="J1986" s="2"/>
      <c r="K1986" s="71" t="e">
        <f>VLOOKUP(J1986,AUXILIAR_TIPO_ASEGURADORA!$A$2:$B$19,2,0)</f>
        <v>#N/A</v>
      </c>
      <c r="L1986" s="2"/>
      <c r="M1986" s="2"/>
      <c r="N1986" s="2"/>
      <c r="O1986" s="2"/>
      <c r="P1986" s="2"/>
      <c r="Q1986" s="2"/>
    </row>
    <row r="1987" spans="1:17">
      <c r="A1987" s="2"/>
      <c r="B1987" s="30" t="e">
        <f>VLOOKUP(A1987,EMPRESAS!$A$1:$B$245,2,0)</f>
        <v>#N/A</v>
      </c>
      <c r="C1987" s="2" t="e">
        <f>VLOOKUP(A1987,EMPRESAS!$A$1:$C$245,3,0)</f>
        <v>#N/A</v>
      </c>
      <c r="D1987" s="2"/>
      <c r="E1987" s="2"/>
      <c r="F1987" s="2"/>
      <c r="G1987" s="2"/>
      <c r="H1987" s="2"/>
      <c r="I1987" s="70" t="e">
        <f>VLOOKUP(A1987,EMPRESAS!$A$1:$I$245,9,0)</f>
        <v>#N/A</v>
      </c>
      <c r="J1987" s="2"/>
      <c r="K1987" s="71" t="e">
        <f>VLOOKUP(J1987,AUXILIAR_TIPO_ASEGURADORA!$A$2:$B$19,2,0)</f>
        <v>#N/A</v>
      </c>
      <c r="L1987" s="2"/>
      <c r="M1987" s="2"/>
      <c r="N1987" s="2"/>
      <c r="O1987" s="2"/>
      <c r="P1987" s="2"/>
      <c r="Q1987" s="2"/>
    </row>
    <row r="1988" spans="1:17">
      <c r="A1988" s="2"/>
      <c r="B1988" s="30" t="e">
        <f>VLOOKUP(A1988,EMPRESAS!$A$1:$B$245,2,0)</f>
        <v>#N/A</v>
      </c>
      <c r="C1988" s="2" t="e">
        <f>VLOOKUP(A1988,EMPRESAS!$A$1:$C$245,3,0)</f>
        <v>#N/A</v>
      </c>
      <c r="D1988" s="2"/>
      <c r="E1988" s="2"/>
      <c r="F1988" s="2"/>
      <c r="G1988" s="2"/>
      <c r="H1988" s="2"/>
      <c r="I1988" s="70" t="e">
        <f>VLOOKUP(A1988,EMPRESAS!$A$1:$I$245,9,0)</f>
        <v>#N/A</v>
      </c>
      <c r="J1988" s="2"/>
      <c r="K1988" s="71" t="e">
        <f>VLOOKUP(J1988,AUXILIAR_TIPO_ASEGURADORA!$A$2:$B$19,2,0)</f>
        <v>#N/A</v>
      </c>
      <c r="L1988" s="2"/>
      <c r="M1988" s="2"/>
      <c r="N1988" s="2"/>
      <c r="O1988" s="2"/>
      <c r="P1988" s="2"/>
      <c r="Q1988" s="2"/>
    </row>
    <row r="1989" spans="1:17">
      <c r="A1989" s="2"/>
      <c r="B1989" s="30" t="e">
        <f>VLOOKUP(A1989,EMPRESAS!$A$1:$B$245,2,0)</f>
        <v>#N/A</v>
      </c>
      <c r="C1989" s="2" t="e">
        <f>VLOOKUP(A1989,EMPRESAS!$A$1:$C$245,3,0)</f>
        <v>#N/A</v>
      </c>
      <c r="D1989" s="2"/>
      <c r="E1989" s="2"/>
      <c r="F1989" s="2"/>
      <c r="G1989" s="2"/>
      <c r="H1989" s="2"/>
      <c r="I1989" s="70" t="e">
        <f>VLOOKUP(A1989,EMPRESAS!$A$1:$I$245,9,0)</f>
        <v>#N/A</v>
      </c>
      <c r="J1989" s="2"/>
      <c r="K1989" s="71" t="e">
        <f>VLOOKUP(J1989,AUXILIAR_TIPO_ASEGURADORA!$A$2:$B$19,2,0)</f>
        <v>#N/A</v>
      </c>
      <c r="L1989" s="2"/>
      <c r="M1989" s="2"/>
      <c r="N1989" s="2"/>
      <c r="O1989" s="2"/>
      <c r="P1989" s="2"/>
      <c r="Q1989" s="2"/>
    </row>
    <row r="1990" spans="1:17">
      <c r="A1990" s="2"/>
      <c r="B1990" s="30" t="e">
        <f>VLOOKUP(A1990,EMPRESAS!$A$1:$B$245,2,0)</f>
        <v>#N/A</v>
      </c>
      <c r="C1990" s="2" t="e">
        <f>VLOOKUP(A1990,EMPRESAS!$A$1:$C$245,3,0)</f>
        <v>#N/A</v>
      </c>
      <c r="D1990" s="2"/>
      <c r="E1990" s="2"/>
      <c r="F1990" s="2"/>
      <c r="G1990" s="2"/>
      <c r="H1990" s="2"/>
      <c r="I1990" s="70" t="e">
        <f>VLOOKUP(A1990,EMPRESAS!$A$1:$I$245,9,0)</f>
        <v>#N/A</v>
      </c>
      <c r="J1990" s="2"/>
      <c r="K1990" s="71" t="e">
        <f>VLOOKUP(J1990,AUXILIAR_TIPO_ASEGURADORA!$A$2:$B$19,2,0)</f>
        <v>#N/A</v>
      </c>
      <c r="L1990" s="2"/>
      <c r="M1990" s="2"/>
      <c r="N1990" s="2"/>
      <c r="O1990" s="2"/>
      <c r="P1990" s="2"/>
      <c r="Q1990" s="2"/>
    </row>
    <row r="1991" spans="1:17">
      <c r="A1991" s="2"/>
      <c r="B1991" s="30" t="e">
        <f>VLOOKUP(A1991,EMPRESAS!$A$1:$B$245,2,0)</f>
        <v>#N/A</v>
      </c>
      <c r="C1991" s="2" t="e">
        <f>VLOOKUP(A1991,EMPRESAS!$A$1:$C$245,3,0)</f>
        <v>#N/A</v>
      </c>
      <c r="D1991" s="2"/>
      <c r="E1991" s="2"/>
      <c r="F1991" s="2"/>
      <c r="G1991" s="2"/>
      <c r="H1991" s="2"/>
      <c r="I1991" s="70" t="e">
        <f>VLOOKUP(A1991,EMPRESAS!$A$1:$I$245,9,0)</f>
        <v>#N/A</v>
      </c>
      <c r="J1991" s="2"/>
      <c r="K1991" s="71" t="e">
        <f>VLOOKUP(J1991,AUXILIAR_TIPO_ASEGURADORA!$A$2:$B$19,2,0)</f>
        <v>#N/A</v>
      </c>
      <c r="L1991" s="2"/>
      <c r="M1991" s="2"/>
      <c r="N1991" s="2"/>
      <c r="O1991" s="2"/>
      <c r="P1991" s="2"/>
      <c r="Q1991" s="2"/>
    </row>
    <row r="1992" spans="1:17">
      <c r="A1992" s="2"/>
      <c r="B1992" s="30" t="e">
        <f>VLOOKUP(A1992,EMPRESAS!$A$1:$B$245,2,0)</f>
        <v>#N/A</v>
      </c>
      <c r="C1992" s="2" t="e">
        <f>VLOOKUP(A1992,EMPRESAS!$A$1:$C$245,3,0)</f>
        <v>#N/A</v>
      </c>
      <c r="D1992" s="2"/>
      <c r="E1992" s="2"/>
      <c r="F1992" s="2"/>
      <c r="G1992" s="2"/>
      <c r="H1992" s="2"/>
      <c r="I1992" s="70" t="e">
        <f>VLOOKUP(A1992,EMPRESAS!$A$1:$I$245,9,0)</f>
        <v>#N/A</v>
      </c>
      <c r="J1992" s="2"/>
      <c r="K1992" s="71" t="e">
        <f>VLOOKUP(J1992,AUXILIAR_TIPO_ASEGURADORA!$A$2:$B$19,2,0)</f>
        <v>#N/A</v>
      </c>
      <c r="L1992" s="2"/>
      <c r="M1992" s="2"/>
      <c r="N1992" s="2"/>
      <c r="O1992" s="2"/>
      <c r="P1992" s="2"/>
      <c r="Q1992" s="2"/>
    </row>
    <row r="1993" spans="1:17">
      <c r="A1993" s="2"/>
      <c r="B1993" s="30" t="e">
        <f>VLOOKUP(A1993,EMPRESAS!$A$1:$B$245,2,0)</f>
        <v>#N/A</v>
      </c>
      <c r="C1993" s="2" t="e">
        <f>VLOOKUP(A1993,EMPRESAS!$A$1:$C$245,3,0)</f>
        <v>#N/A</v>
      </c>
      <c r="D1993" s="2"/>
      <c r="E1993" s="2"/>
      <c r="F1993" s="2"/>
      <c r="G1993" s="2"/>
      <c r="H1993" s="2"/>
      <c r="I1993" s="70" t="e">
        <f>VLOOKUP(A1993,EMPRESAS!$A$1:$I$245,9,0)</f>
        <v>#N/A</v>
      </c>
      <c r="J1993" s="2"/>
      <c r="K1993" s="71" t="e">
        <f>VLOOKUP(J1993,AUXILIAR_TIPO_ASEGURADORA!$A$2:$B$19,2,0)</f>
        <v>#N/A</v>
      </c>
      <c r="L1993" s="2"/>
      <c r="M1993" s="2"/>
      <c r="N1993" s="2"/>
      <c r="O1993" s="2"/>
      <c r="P1993" s="2"/>
      <c r="Q1993" s="2"/>
    </row>
    <row r="1994" spans="1:17">
      <c r="A1994" s="2"/>
      <c r="B1994" s="30" t="e">
        <f>VLOOKUP(A1994,EMPRESAS!$A$1:$B$245,2,0)</f>
        <v>#N/A</v>
      </c>
      <c r="C1994" s="2" t="e">
        <f>VLOOKUP(A1994,EMPRESAS!$A$1:$C$245,3,0)</f>
        <v>#N/A</v>
      </c>
      <c r="D1994" s="2"/>
      <c r="E1994" s="2"/>
      <c r="F1994" s="2"/>
      <c r="G1994" s="2"/>
      <c r="H1994" s="2"/>
      <c r="I1994" s="70" t="e">
        <f>VLOOKUP(A1994,EMPRESAS!$A$1:$I$245,9,0)</f>
        <v>#N/A</v>
      </c>
      <c r="J1994" s="2"/>
      <c r="K1994" s="71" t="e">
        <f>VLOOKUP(J1994,AUXILIAR_TIPO_ASEGURADORA!$A$2:$B$19,2,0)</f>
        <v>#N/A</v>
      </c>
      <c r="L1994" s="2"/>
      <c r="M1994" s="2"/>
      <c r="N1994" s="2"/>
      <c r="O1994" s="2"/>
      <c r="P1994" s="2"/>
      <c r="Q1994" s="2"/>
    </row>
    <row r="1995" spans="1:17">
      <c r="A1995" s="2"/>
      <c r="B1995" s="30" t="e">
        <f>VLOOKUP(A1995,EMPRESAS!$A$1:$B$245,2,0)</f>
        <v>#N/A</v>
      </c>
      <c r="C1995" s="2" t="e">
        <f>VLOOKUP(A1995,EMPRESAS!$A$1:$C$245,3,0)</f>
        <v>#N/A</v>
      </c>
      <c r="D1995" s="2"/>
      <c r="E1995" s="2"/>
      <c r="F1995" s="2"/>
      <c r="G1995" s="2"/>
      <c r="H1995" s="2"/>
      <c r="I1995" s="70" t="e">
        <f>VLOOKUP(A1995,EMPRESAS!$A$1:$I$245,9,0)</f>
        <v>#N/A</v>
      </c>
      <c r="J1995" s="2"/>
      <c r="K1995" s="71" t="e">
        <f>VLOOKUP(J1995,AUXILIAR_TIPO_ASEGURADORA!$A$2:$B$19,2,0)</f>
        <v>#N/A</v>
      </c>
      <c r="L1995" s="2"/>
      <c r="M1995" s="2"/>
      <c r="N1995" s="2"/>
      <c r="O1995" s="2"/>
      <c r="P1995" s="2"/>
      <c r="Q1995" s="2"/>
    </row>
    <row r="1996" spans="1:17">
      <c r="A1996" s="2"/>
      <c r="B1996" s="30" t="e">
        <f>VLOOKUP(A1996,EMPRESAS!$A$1:$B$245,2,0)</f>
        <v>#N/A</v>
      </c>
      <c r="C1996" s="2" t="e">
        <f>VLOOKUP(A1996,EMPRESAS!$A$1:$C$245,3,0)</f>
        <v>#N/A</v>
      </c>
      <c r="D1996" s="2"/>
      <c r="E1996" s="2"/>
      <c r="F1996" s="2"/>
      <c r="G1996" s="2"/>
      <c r="H1996" s="2"/>
      <c r="I1996" s="70" t="e">
        <f>VLOOKUP(A1996,EMPRESAS!$A$1:$I$245,9,0)</f>
        <v>#N/A</v>
      </c>
      <c r="J1996" s="2"/>
      <c r="K1996" s="71" t="e">
        <f>VLOOKUP(J1996,AUXILIAR_TIPO_ASEGURADORA!$A$2:$B$19,2,0)</f>
        <v>#N/A</v>
      </c>
      <c r="L1996" s="2"/>
      <c r="M1996" s="2"/>
      <c r="N1996" s="2"/>
      <c r="O1996" s="2"/>
      <c r="P1996" s="2"/>
      <c r="Q1996" s="2"/>
    </row>
    <row r="1997" spans="1:17">
      <c r="A1997" s="2"/>
      <c r="B1997" s="30" t="e">
        <f>VLOOKUP(A1997,EMPRESAS!$A$1:$B$245,2,0)</f>
        <v>#N/A</v>
      </c>
      <c r="C1997" s="2" t="e">
        <f>VLOOKUP(A1997,EMPRESAS!$A$1:$C$245,3,0)</f>
        <v>#N/A</v>
      </c>
      <c r="D1997" s="2"/>
      <c r="E1997" s="2"/>
      <c r="F1997" s="2"/>
      <c r="G1997" s="2"/>
      <c r="H1997" s="2"/>
      <c r="I1997" s="70" t="e">
        <f>VLOOKUP(A1997,EMPRESAS!$A$1:$I$245,9,0)</f>
        <v>#N/A</v>
      </c>
      <c r="J1997" s="2"/>
      <c r="K1997" s="71" t="e">
        <f>VLOOKUP(J1997,AUXILIAR_TIPO_ASEGURADORA!$A$2:$B$19,2,0)</f>
        <v>#N/A</v>
      </c>
      <c r="L1997" s="2"/>
      <c r="M1997" s="2"/>
      <c r="N1997" s="2"/>
      <c r="O1997" s="2"/>
      <c r="P1997" s="2"/>
      <c r="Q1997" s="2"/>
    </row>
    <row r="1998" spans="1:17">
      <c r="A1998" s="2"/>
      <c r="B1998" s="30" t="e">
        <f>VLOOKUP(A1998,EMPRESAS!$A$1:$B$245,2,0)</f>
        <v>#N/A</v>
      </c>
      <c r="C1998" s="2" t="e">
        <f>VLOOKUP(A1998,EMPRESAS!$A$1:$C$245,3,0)</f>
        <v>#N/A</v>
      </c>
      <c r="D1998" s="2"/>
      <c r="E1998" s="2"/>
      <c r="F1998" s="2"/>
      <c r="G1998" s="2"/>
      <c r="H1998" s="2"/>
      <c r="I1998" s="70" t="e">
        <f>VLOOKUP(A1998,EMPRESAS!$A$1:$I$245,9,0)</f>
        <v>#N/A</v>
      </c>
      <c r="J1998" s="2"/>
      <c r="K1998" s="71" t="e">
        <f>VLOOKUP(J1998,AUXILIAR_TIPO_ASEGURADORA!$A$2:$B$19,2,0)</f>
        <v>#N/A</v>
      </c>
      <c r="L1998" s="2"/>
      <c r="M1998" s="2"/>
      <c r="N1998" s="2"/>
      <c r="O1998" s="2"/>
      <c r="P1998" s="2"/>
      <c r="Q1998" s="2"/>
    </row>
    <row r="1999" spans="1:17">
      <c r="A1999" s="2"/>
      <c r="B1999" s="30" t="e">
        <f>VLOOKUP(A1999,EMPRESAS!$A$1:$B$245,2,0)</f>
        <v>#N/A</v>
      </c>
      <c r="C1999" s="2" t="e">
        <f>VLOOKUP(A1999,EMPRESAS!$A$1:$C$245,3,0)</f>
        <v>#N/A</v>
      </c>
      <c r="D1999" s="2"/>
      <c r="E1999" s="2"/>
      <c r="F1999" s="2"/>
      <c r="G1999" s="2"/>
      <c r="H1999" s="2"/>
      <c r="I1999" s="70" t="e">
        <f>VLOOKUP(A1999,EMPRESAS!$A$1:$I$245,9,0)</f>
        <v>#N/A</v>
      </c>
      <c r="J1999" s="2"/>
      <c r="K1999" s="71" t="e">
        <f>VLOOKUP(J1999,AUXILIAR_TIPO_ASEGURADORA!$A$2:$B$19,2,0)</f>
        <v>#N/A</v>
      </c>
      <c r="L1999" s="2"/>
      <c r="M1999" s="2"/>
      <c r="N1999" s="2"/>
      <c r="O1999" s="2"/>
      <c r="P1999" s="2"/>
      <c r="Q1999" s="2"/>
    </row>
    <row r="2000" spans="1:17">
      <c r="A2000" s="2"/>
      <c r="B2000" s="30" t="e">
        <f>VLOOKUP(A2000,EMPRESAS!$A$1:$B$245,2,0)</f>
        <v>#N/A</v>
      </c>
      <c r="C2000" s="2" t="e">
        <f>VLOOKUP(A2000,EMPRESAS!$A$1:$C$245,3,0)</f>
        <v>#N/A</v>
      </c>
      <c r="D2000" s="2"/>
      <c r="E2000" s="2"/>
      <c r="F2000" s="2"/>
      <c r="G2000" s="2"/>
      <c r="H2000" s="2"/>
      <c r="I2000" s="70" t="e">
        <f>VLOOKUP(A2000,EMPRESAS!$A$1:$I$245,9,0)</f>
        <v>#N/A</v>
      </c>
      <c r="J2000" s="2"/>
      <c r="K2000" s="71" t="e">
        <f>VLOOKUP(J2000,AUXILIAR_TIPO_ASEGURADORA!$A$2:$B$19,2,0)</f>
        <v>#N/A</v>
      </c>
      <c r="L2000" s="2"/>
      <c r="M2000" s="2"/>
      <c r="N2000" s="2"/>
      <c r="O2000" s="2"/>
      <c r="P2000" s="2"/>
      <c r="Q2000" s="2"/>
    </row>
    <row r="2001" spans="1:17">
      <c r="A2001" s="2"/>
      <c r="B2001" s="30" t="e">
        <f>VLOOKUP(A2001,EMPRESAS!$A$1:$B$245,2,0)</f>
        <v>#N/A</v>
      </c>
      <c r="C2001" s="2" t="e">
        <f>VLOOKUP(A2001,EMPRESAS!$A$1:$C$245,3,0)</f>
        <v>#N/A</v>
      </c>
      <c r="D2001" s="2"/>
      <c r="E2001" s="2"/>
      <c r="F2001" s="2"/>
      <c r="G2001" s="2"/>
      <c r="H2001" s="2"/>
      <c r="I2001" s="70" t="e">
        <f>VLOOKUP(A2001,EMPRESAS!$A$1:$I$245,9,0)</f>
        <v>#N/A</v>
      </c>
      <c r="J2001" s="2"/>
      <c r="K2001" s="71" t="e">
        <f>VLOOKUP(J2001,AUXILIAR_TIPO_ASEGURADORA!$A$2:$B$19,2,0)</f>
        <v>#N/A</v>
      </c>
      <c r="L2001" s="2"/>
      <c r="M2001" s="2"/>
      <c r="N2001" s="2"/>
      <c r="O2001" s="2"/>
      <c r="P2001" s="2"/>
      <c r="Q2001" s="2"/>
    </row>
    <row r="2002" spans="1:17">
      <c r="A2002" s="2"/>
      <c r="B2002" s="30" t="e">
        <f>VLOOKUP(A2002,EMPRESAS!$A$1:$B$245,2,0)</f>
        <v>#N/A</v>
      </c>
      <c r="C2002" s="2" t="e">
        <f>VLOOKUP(A2002,EMPRESAS!$A$1:$C$245,3,0)</f>
        <v>#N/A</v>
      </c>
      <c r="D2002" s="2"/>
      <c r="E2002" s="2"/>
      <c r="F2002" s="2"/>
      <c r="G2002" s="2"/>
      <c r="H2002" s="2"/>
      <c r="I2002" s="70" t="e">
        <f>VLOOKUP(A2002,EMPRESAS!$A$1:$I$245,9,0)</f>
        <v>#N/A</v>
      </c>
      <c r="J2002" s="2"/>
      <c r="K2002" s="71" t="e">
        <f>VLOOKUP(J2002,AUXILIAR_TIPO_ASEGURADORA!$A$2:$B$19,2,0)</f>
        <v>#N/A</v>
      </c>
      <c r="L2002" s="2"/>
      <c r="M2002" s="2"/>
      <c r="N2002" s="2"/>
      <c r="O2002" s="2"/>
      <c r="P2002" s="2"/>
      <c r="Q2002" s="2"/>
    </row>
    <row r="2003" spans="1:17">
      <c r="A2003" s="2"/>
      <c r="B2003" s="30" t="e">
        <f>VLOOKUP(A2003,EMPRESAS!$A$1:$B$245,2,0)</f>
        <v>#N/A</v>
      </c>
      <c r="C2003" s="2" t="e">
        <f>VLOOKUP(A2003,EMPRESAS!$A$1:$C$245,3,0)</f>
        <v>#N/A</v>
      </c>
      <c r="D2003" s="2"/>
      <c r="E2003" s="2"/>
      <c r="F2003" s="2"/>
      <c r="G2003" s="2"/>
      <c r="H2003" s="2"/>
      <c r="I2003" s="70" t="e">
        <f>VLOOKUP(A2003,EMPRESAS!$A$1:$I$245,9,0)</f>
        <v>#N/A</v>
      </c>
      <c r="J2003" s="2"/>
      <c r="K2003" s="71" t="e">
        <f>VLOOKUP(J2003,AUXILIAR_TIPO_ASEGURADORA!$A$2:$B$19,2,0)</f>
        <v>#N/A</v>
      </c>
      <c r="L2003" s="2"/>
      <c r="M2003" s="2"/>
      <c r="N2003" s="2"/>
      <c r="O2003" s="2"/>
      <c r="P2003" s="2"/>
      <c r="Q2003" s="2"/>
    </row>
    <row r="2004" spans="1:17">
      <c r="A2004" s="2"/>
      <c r="B2004" s="30" t="e">
        <f>VLOOKUP(A2004,EMPRESAS!$A$1:$B$245,2,0)</f>
        <v>#N/A</v>
      </c>
      <c r="C2004" s="2" t="e">
        <f>VLOOKUP(A2004,EMPRESAS!$A$1:$C$245,3,0)</f>
        <v>#N/A</v>
      </c>
      <c r="D2004" s="2"/>
      <c r="E2004" s="2"/>
      <c r="F2004" s="2"/>
      <c r="G2004" s="2"/>
      <c r="H2004" s="2"/>
      <c r="I2004" s="70" t="e">
        <f>VLOOKUP(A2004,EMPRESAS!$A$1:$I$245,9,0)</f>
        <v>#N/A</v>
      </c>
      <c r="J2004" s="2"/>
      <c r="K2004" s="71" t="e">
        <f>VLOOKUP(J2004,AUXILIAR_TIPO_ASEGURADORA!$A$2:$B$19,2,0)</f>
        <v>#N/A</v>
      </c>
      <c r="L2004" s="2"/>
      <c r="M2004" s="2"/>
      <c r="N2004" s="2"/>
      <c r="O2004" s="2"/>
      <c r="P2004" s="2"/>
      <c r="Q2004" s="2"/>
    </row>
    <row r="2005" spans="1:17">
      <c r="A2005" s="2"/>
      <c r="B2005" s="2"/>
      <c r="C2005" s="107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>
      <c r="A2006" s="2"/>
      <c r="B2006" s="2"/>
      <c r="C2006" s="107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>
      <c r="A2007" s="2"/>
      <c r="B2007" s="2"/>
      <c r="C2007" s="107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>
      <c r="A2008" s="2"/>
      <c r="B2008" s="2"/>
      <c r="C2008" s="107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>
      <c r="A2009" s="2"/>
      <c r="B2009" s="2"/>
      <c r="C2009" s="107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>
      <c r="A2010" s="2"/>
      <c r="B2010" s="2"/>
      <c r="C2010" s="107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>
      <c r="A2011" s="2"/>
      <c r="B2011" s="2"/>
      <c r="C2011" s="107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>
      <c r="A2012" s="2"/>
      <c r="B2012" s="2"/>
      <c r="C2012" s="107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>
      <c r="A2013" s="2"/>
      <c r="B2013" s="2"/>
      <c r="C2013" s="107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>
      <c r="A2014" s="2"/>
      <c r="B2014" s="2"/>
      <c r="C2014" s="107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>
      <c r="A2015" s="2"/>
      <c r="B2015" s="2"/>
      <c r="C2015" s="107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>
      <c r="A2016" s="2"/>
      <c r="B2016" s="2"/>
      <c r="C2016" s="107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>
      <c r="A2017" s="2"/>
      <c r="B2017" s="2"/>
      <c r="C2017" s="107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>
      <c r="A2018" s="2"/>
      <c r="B2018" s="2"/>
      <c r="C2018" s="107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>
      <c r="A2019" s="2"/>
      <c r="B2019" s="2"/>
      <c r="C2019" s="107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>
      <c r="A2020" s="2"/>
      <c r="B2020" s="2"/>
      <c r="C2020" s="107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>
      <c r="A2021" s="2"/>
      <c r="B2021" s="2"/>
      <c r="C2021" s="107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>
      <c r="A2022" s="2"/>
      <c r="B2022" s="2"/>
      <c r="C2022" s="107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>
      <c r="A2023" s="2"/>
      <c r="B2023" s="2"/>
      <c r="C2023" s="107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>
      <c r="A2024" s="2"/>
      <c r="B2024" s="2"/>
      <c r="C2024" s="107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>
      <c r="A2025" s="2"/>
      <c r="B2025" s="2"/>
      <c r="C2025" s="107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>
      <c r="A2026" s="2"/>
      <c r="B2026" s="2"/>
      <c r="C2026" s="107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>
      <c r="A2027" s="2"/>
      <c r="B2027" s="2"/>
      <c r="C2027" s="107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>
      <c r="A2028" s="2"/>
      <c r="B2028" s="2"/>
      <c r="C2028" s="107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>
      <c r="A2029" s="2"/>
      <c r="B2029" s="2"/>
      <c r="C2029" s="107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>
      <c r="A2030" s="2"/>
      <c r="B2030" s="2"/>
      <c r="C2030" s="107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>
      <c r="A2031" s="2"/>
      <c r="B2031" s="2"/>
      <c r="C2031" s="107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>
      <c r="A2032" s="2"/>
      <c r="B2032" s="2"/>
      <c r="C2032" s="107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>
      <c r="A2033" s="2"/>
      <c r="B2033" s="2"/>
      <c r="C2033" s="107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>
      <c r="A2034" s="2"/>
      <c r="B2034" s="2"/>
      <c r="C2034" s="107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>
      <c r="A2035" s="2"/>
      <c r="B2035" s="2"/>
      <c r="C2035" s="107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>
      <c r="A2036" s="2"/>
      <c r="B2036" s="2"/>
      <c r="C2036" s="107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>
      <c r="A2037" s="2"/>
      <c r="B2037" s="2"/>
      <c r="C2037" s="107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>
      <c r="A2038" s="2"/>
      <c r="B2038" s="2"/>
      <c r="C2038" s="107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>
      <c r="A2039" s="2"/>
      <c r="B2039" s="2"/>
      <c r="C2039" s="107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>
      <c r="A2040" s="2"/>
      <c r="B2040" s="2"/>
      <c r="C2040" s="107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>
      <c r="A2041" s="2"/>
      <c r="B2041" s="2"/>
      <c r="C2041" s="107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>
      <c r="A2042" s="2"/>
      <c r="B2042" s="2"/>
      <c r="C2042" s="107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>
      <c r="A2043" s="2"/>
      <c r="B2043" s="2"/>
      <c r="C2043" s="107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>
      <c r="A2044" s="2"/>
      <c r="B2044" s="2"/>
      <c r="C2044" s="107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>
      <c r="A2045" s="2"/>
      <c r="B2045" s="2"/>
      <c r="C2045" s="107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>
      <c r="A2046" s="2"/>
      <c r="B2046" s="2"/>
      <c r="C2046" s="107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>
      <c r="A2047" s="2"/>
      <c r="B2047" s="2"/>
      <c r="C2047" s="107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>
      <c r="A2048" s="2"/>
      <c r="B2048" s="2"/>
      <c r="C2048" s="107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>
      <c r="A2049" s="2"/>
      <c r="B2049" s="2"/>
      <c r="C2049" s="107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>
      <c r="A2050" s="2"/>
      <c r="B2050" s="2"/>
      <c r="C2050" s="107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>
      <c r="A2051" s="2"/>
      <c r="B2051" s="2"/>
      <c r="C2051" s="107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>
      <c r="A2052" s="2"/>
      <c r="B2052" s="2"/>
      <c r="C2052" s="107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>
      <c r="A2053" s="2"/>
      <c r="B2053" s="2"/>
      <c r="C2053" s="107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>
      <c r="A2054" s="2"/>
      <c r="B2054" s="2"/>
      <c r="C2054" s="107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>
      <c r="A2055" s="2"/>
      <c r="B2055" s="2"/>
      <c r="C2055" s="107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>
      <c r="A2056" s="2"/>
      <c r="B2056" s="2"/>
      <c r="C2056" s="107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>
      <c r="A2057" s="2"/>
      <c r="B2057" s="2"/>
      <c r="C2057" s="107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>
      <c r="A2058" s="2"/>
      <c r="B2058" s="2"/>
      <c r="C2058" s="107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>
      <c r="A2059" s="2"/>
      <c r="B2059" s="2"/>
      <c r="C2059" s="107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>
      <c r="A2060" s="2"/>
      <c r="B2060" s="2"/>
      <c r="C2060" s="107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>
      <c r="A2061" s="2"/>
      <c r="B2061" s="2"/>
      <c r="C2061" s="107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>
      <c r="A2062" s="2"/>
      <c r="B2062" s="2"/>
      <c r="C2062" s="107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>
      <c r="A2063" s="2"/>
      <c r="B2063" s="2"/>
      <c r="C2063" s="107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>
      <c r="A2064" s="2"/>
      <c r="B2064" s="2"/>
      <c r="C2064" s="107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>
      <c r="A2065" s="2"/>
      <c r="B2065" s="2"/>
      <c r="C2065" s="107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>
      <c r="A2066" s="2"/>
      <c r="B2066" s="2"/>
      <c r="C2066" s="107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>
      <c r="A2067" s="2"/>
      <c r="B2067" s="2"/>
      <c r="C2067" s="107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>
      <c r="A2068" s="2"/>
      <c r="B2068" s="2"/>
      <c r="C2068" s="107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>
      <c r="A2069" s="2"/>
      <c r="B2069" s="2"/>
      <c r="C2069" s="107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>
      <c r="A2070" s="2"/>
      <c r="B2070" s="2"/>
      <c r="C2070" s="107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>
      <c r="A2071" s="2"/>
      <c r="B2071" s="2"/>
      <c r="C2071" s="107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>
      <c r="A2072" s="2"/>
      <c r="B2072" s="2"/>
      <c r="C2072" s="107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>
      <c r="A2073" s="2"/>
      <c r="B2073" s="2"/>
      <c r="C2073" s="107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>
      <c r="A2074" s="2"/>
      <c r="B2074" s="2"/>
      <c r="C2074" s="107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>
      <c r="A2075" s="2"/>
      <c r="B2075" s="2"/>
      <c r="C2075" s="107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>
      <c r="A2076" s="2"/>
      <c r="B2076" s="2"/>
      <c r="C2076" s="107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>
      <c r="A2077" s="2"/>
      <c r="B2077" s="2"/>
      <c r="C2077" s="107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>
      <c r="A2078" s="2"/>
      <c r="B2078" s="2"/>
      <c r="C2078" s="107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>
      <c r="A2079" s="2"/>
      <c r="B2079" s="2"/>
      <c r="C2079" s="107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>
      <c r="A2080" s="2"/>
      <c r="B2080" s="2"/>
      <c r="C2080" s="107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>
      <c r="A2081" s="2"/>
      <c r="B2081" s="2"/>
      <c r="C2081" s="107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>
      <c r="A2082" s="2"/>
      <c r="B2082" s="2"/>
      <c r="C2082" s="107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>
      <c r="A2083" s="2"/>
      <c r="B2083" s="2"/>
      <c r="C2083" s="107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>
      <c r="A2084" s="2"/>
      <c r="B2084" s="2"/>
      <c r="C2084" s="107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>
      <c r="A2085" s="2"/>
      <c r="B2085" s="2"/>
      <c r="C2085" s="107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>
      <c r="A2086" s="2"/>
      <c r="B2086" s="2"/>
      <c r="C2086" s="107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>
      <c r="A2087" s="2"/>
      <c r="B2087" s="2"/>
      <c r="C2087" s="107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>
      <c r="A2088" s="2"/>
      <c r="B2088" s="2"/>
      <c r="C2088" s="107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>
      <c r="A2089" s="2"/>
      <c r="B2089" s="2"/>
      <c r="C2089" s="107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>
      <c r="A2090" s="2"/>
      <c r="B2090" s="2"/>
      <c r="C2090" s="107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>
      <c r="A2091" s="2"/>
      <c r="B2091" s="2"/>
      <c r="C2091" s="107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>
      <c r="A2092" s="2"/>
      <c r="B2092" s="2"/>
      <c r="C2092" s="107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>
      <c r="A2093" s="2"/>
      <c r="B2093" s="2"/>
      <c r="C2093" s="107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>
      <c r="A2094" s="2"/>
      <c r="B2094" s="2"/>
      <c r="C2094" s="107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>
      <c r="A2095" s="2"/>
      <c r="B2095" s="2"/>
      <c r="C2095" s="107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>
      <c r="A2096" s="2"/>
      <c r="B2096" s="2"/>
      <c r="C2096" s="107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>
      <c r="A2097" s="2"/>
      <c r="B2097" s="2"/>
      <c r="C2097" s="107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>
      <c r="A2098" s="2"/>
      <c r="B2098" s="2"/>
      <c r="C2098" s="107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>
      <c r="A2099" s="2"/>
      <c r="B2099" s="2"/>
      <c r="C2099" s="107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>
      <c r="A2100" s="2"/>
      <c r="B2100" s="2"/>
      <c r="C2100" s="107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>
      <c r="A2101" s="2"/>
      <c r="B2101" s="2"/>
      <c r="C2101" s="107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>
      <c r="A2102" s="2"/>
      <c r="B2102" s="2"/>
      <c r="C2102" s="107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>
      <c r="A2103" s="2"/>
      <c r="B2103" s="2"/>
      <c r="C2103" s="107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>
      <c r="A2104" s="2"/>
      <c r="B2104" s="2"/>
      <c r="C2104" s="107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>
      <c r="A2105" s="2"/>
      <c r="B2105" s="2"/>
      <c r="C2105" s="107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>
      <c r="A2106" s="2"/>
      <c r="B2106" s="2"/>
      <c r="C2106" s="107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>
      <c r="A2107" s="2"/>
      <c r="B2107" s="2"/>
      <c r="C2107" s="107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>
      <c r="A2108" s="2"/>
      <c r="B2108" s="2"/>
      <c r="C2108" s="107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>
      <c r="A2109" s="2"/>
      <c r="B2109" s="2"/>
      <c r="C2109" s="107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>
      <c r="A2110" s="2"/>
      <c r="B2110" s="2"/>
      <c r="C2110" s="107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>
      <c r="A2111" s="2"/>
      <c r="B2111" s="2"/>
      <c r="C2111" s="107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>
      <c r="A2112" s="2"/>
      <c r="B2112" s="2"/>
      <c r="C2112" s="107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>
      <c r="A2113" s="2"/>
      <c r="B2113" s="2"/>
      <c r="C2113" s="107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>
      <c r="A2114" s="2"/>
      <c r="B2114" s="2"/>
      <c r="C2114" s="107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>
      <c r="A2115" s="2"/>
      <c r="B2115" s="2"/>
      <c r="C2115" s="107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>
      <c r="A2116" s="2"/>
      <c r="B2116" s="2"/>
      <c r="C2116" s="107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>
      <c r="A2117" s="2"/>
      <c r="B2117" s="2"/>
      <c r="C2117" s="107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>
      <c r="A2118" s="2"/>
      <c r="B2118" s="2"/>
      <c r="C2118" s="107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>
      <c r="A2119" s="2"/>
      <c r="B2119" s="2"/>
      <c r="C2119" s="107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>
      <c r="A2120" s="2"/>
      <c r="B2120" s="2"/>
      <c r="C2120" s="107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>
      <c r="A2121" s="2"/>
      <c r="B2121" s="2"/>
      <c r="C2121" s="107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>
      <c r="A2122" s="2"/>
      <c r="B2122" s="2"/>
      <c r="C2122" s="107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>
      <c r="A2123" s="2"/>
      <c r="B2123" s="2"/>
      <c r="C2123" s="107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>
      <c r="A2124" s="2"/>
      <c r="B2124" s="2"/>
      <c r="C2124" s="107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>
      <c r="A2125" s="2"/>
      <c r="B2125" s="2"/>
      <c r="C2125" s="107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>
      <c r="A2126" s="2"/>
      <c r="B2126" s="2"/>
      <c r="C2126" s="107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>
      <c r="A2127" s="2"/>
      <c r="B2127" s="2"/>
      <c r="C2127" s="107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>
      <c r="A2128" s="2"/>
      <c r="B2128" s="2"/>
      <c r="C2128" s="107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>
      <c r="A2129" s="2"/>
      <c r="B2129" s="2"/>
      <c r="C2129" s="107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>
      <c r="A2130" s="2"/>
      <c r="B2130" s="2"/>
      <c r="C2130" s="107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>
      <c r="A2131" s="2"/>
      <c r="B2131" s="2"/>
      <c r="C2131" s="107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>
      <c r="A2132" s="2"/>
      <c r="B2132" s="2"/>
      <c r="C2132" s="107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>
      <c r="A2133" s="2"/>
      <c r="B2133" s="2"/>
      <c r="C2133" s="107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>
      <c r="A2134" s="2"/>
      <c r="B2134" s="2"/>
      <c r="C2134" s="107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>
      <c r="A2135" s="2"/>
      <c r="B2135" s="2"/>
      <c r="C2135" s="107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>
      <c r="A2136" s="2"/>
      <c r="B2136" s="2"/>
      <c r="C2136" s="107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>
      <c r="A2137" s="2"/>
      <c r="B2137" s="2"/>
      <c r="C2137" s="107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>
      <c r="A2138" s="2"/>
      <c r="B2138" s="2"/>
      <c r="C2138" s="107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>
      <c r="A2139" s="2"/>
      <c r="B2139" s="2"/>
      <c r="C2139" s="107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>
      <c r="A2140" s="2"/>
      <c r="B2140" s="2"/>
      <c r="C2140" s="107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>
      <c r="A2141" s="2"/>
      <c r="B2141" s="2"/>
      <c r="C2141" s="107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>
      <c r="A2142" s="2"/>
      <c r="B2142" s="2"/>
      <c r="C2142" s="107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>
      <c r="A2143" s="2"/>
      <c r="B2143" s="2"/>
      <c r="C2143" s="107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>
      <c r="A2144" s="2"/>
      <c r="B2144" s="2"/>
      <c r="C2144" s="107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>
      <c r="A2145" s="2"/>
      <c r="B2145" s="2"/>
      <c r="C2145" s="107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>
      <c r="A2146" s="2"/>
      <c r="B2146" s="2"/>
      <c r="C2146" s="107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>
      <c r="A2147" s="2"/>
      <c r="B2147" s="2"/>
      <c r="C2147" s="107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>
      <c r="A2148" s="2"/>
      <c r="B2148" s="2"/>
      <c r="C2148" s="107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>
      <c r="A2149" s="2"/>
      <c r="B2149" s="2"/>
      <c r="C2149" s="107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>
      <c r="A2150" s="2"/>
      <c r="B2150" s="2"/>
      <c r="C2150" s="107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>
      <c r="A2151" s="2"/>
      <c r="B2151" s="2"/>
      <c r="C2151" s="107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>
      <c r="A2152" s="2"/>
      <c r="B2152" s="2"/>
      <c r="C2152" s="107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>
      <c r="A2153" s="2"/>
      <c r="B2153" s="2"/>
      <c r="C2153" s="107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>
      <c r="A2154" s="2"/>
      <c r="B2154" s="2"/>
      <c r="C2154" s="107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>
      <c r="A2155" s="2"/>
      <c r="B2155" s="2"/>
      <c r="C2155" s="107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>
      <c r="A2156" s="2"/>
      <c r="B2156" s="2"/>
      <c r="C2156" s="107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>
      <c r="A2157" s="2"/>
      <c r="B2157" s="2"/>
      <c r="C2157" s="107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>
      <c r="A2158" s="2"/>
      <c r="B2158" s="2"/>
      <c r="C2158" s="107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>
      <c r="A2159" s="2"/>
      <c r="B2159" s="2"/>
      <c r="C2159" s="107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>
      <c r="A2160" s="2"/>
      <c r="B2160" s="2"/>
      <c r="C2160" s="107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>
      <c r="A2161" s="2"/>
      <c r="B2161" s="2"/>
      <c r="C2161" s="107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>
      <c r="A2162" s="2"/>
      <c r="B2162" s="2"/>
      <c r="C2162" s="107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>
      <c r="A2163" s="2"/>
      <c r="B2163" s="2"/>
      <c r="C2163" s="107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>
      <c r="A2164" s="2"/>
      <c r="B2164" s="2"/>
      <c r="C2164" s="107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>
      <c r="A2165" s="2"/>
      <c r="B2165" s="2"/>
      <c r="C2165" s="107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>
      <c r="A2166" s="2"/>
      <c r="B2166" s="2"/>
      <c r="C2166" s="107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>
      <c r="A2167" s="2"/>
      <c r="B2167" s="2"/>
      <c r="C2167" s="107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>
      <c r="A2168" s="2"/>
      <c r="B2168" s="2"/>
      <c r="C2168" s="107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>
      <c r="A2169" s="2"/>
      <c r="B2169" s="2"/>
      <c r="C2169" s="107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>
      <c r="A2170" s="2"/>
      <c r="B2170" s="2"/>
      <c r="C2170" s="107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>
      <c r="A2171" s="2"/>
      <c r="B2171" s="2"/>
      <c r="C2171" s="107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>
      <c r="A2172" s="2"/>
      <c r="B2172" s="2"/>
      <c r="C2172" s="107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>
      <c r="A2173" s="2"/>
      <c r="B2173" s="2"/>
      <c r="C2173" s="107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>
      <c r="A2174" s="2"/>
      <c r="B2174" s="2"/>
      <c r="C2174" s="107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>
      <c r="A2175" s="2"/>
      <c r="B2175" s="2"/>
      <c r="C2175" s="107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>
      <c r="A2176" s="2"/>
      <c r="B2176" s="2"/>
      <c r="C2176" s="107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>
      <c r="A2177" s="2"/>
      <c r="B2177" s="2"/>
      <c r="C2177" s="107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>
      <c r="A2178" s="2"/>
      <c r="B2178" s="2"/>
      <c r="C2178" s="107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>
      <c r="A2179" s="2"/>
      <c r="B2179" s="2"/>
      <c r="C2179" s="107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>
      <c r="A2180" s="2"/>
      <c r="B2180" s="2"/>
      <c r="C2180" s="107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>
      <c r="A2181" s="2"/>
      <c r="B2181" s="2"/>
      <c r="C2181" s="107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>
      <c r="A2182" s="2"/>
      <c r="B2182" s="2"/>
      <c r="C2182" s="107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>
      <c r="A2183" s="2"/>
      <c r="B2183" s="2"/>
      <c r="C2183" s="107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>
      <c r="A2184" s="2"/>
      <c r="B2184" s="2"/>
      <c r="C2184" s="107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>
      <c r="A2185" s="2"/>
      <c r="B2185" s="2"/>
      <c r="C2185" s="107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>
      <c r="A2186" s="2"/>
      <c r="B2186" s="2"/>
      <c r="C2186" s="107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>
      <c r="A2187" s="2"/>
      <c r="B2187" s="2"/>
      <c r="C2187" s="107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>
      <c r="A2188" s="2"/>
      <c r="B2188" s="2"/>
      <c r="C2188" s="107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>
      <c r="A2189" s="2"/>
      <c r="B2189" s="2"/>
      <c r="C2189" s="107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>
      <c r="A2190" s="2"/>
      <c r="B2190" s="2"/>
      <c r="C2190" s="107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>
      <c r="A2191" s="2"/>
      <c r="B2191" s="2"/>
      <c r="C2191" s="107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>
      <c r="A2192" s="2"/>
      <c r="B2192" s="2"/>
      <c r="C2192" s="107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>
      <c r="A2193" s="2"/>
      <c r="B2193" s="2"/>
      <c r="C2193" s="107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>
      <c r="A2194" s="2"/>
      <c r="B2194" s="2"/>
      <c r="C2194" s="107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>
      <c r="A2195" s="2"/>
      <c r="B2195" s="2"/>
      <c r="C2195" s="107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>
      <c r="A2196" s="2"/>
      <c r="B2196" s="2"/>
      <c r="C2196" s="107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>
      <c r="A2197" s="2"/>
      <c r="B2197" s="2"/>
      <c r="C2197" s="107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>
      <c r="A2198" s="2"/>
      <c r="B2198" s="2"/>
      <c r="C2198" s="107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>
      <c r="A2199" s="2"/>
      <c r="B2199" s="2"/>
      <c r="C2199" s="107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>
      <c r="A2200" s="2"/>
      <c r="B2200" s="2"/>
      <c r="C2200" s="107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>
      <c r="A2201" s="2"/>
      <c r="B2201" s="2"/>
      <c r="C2201" s="107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>
      <c r="A2202" s="2"/>
      <c r="B2202" s="2"/>
      <c r="C2202" s="107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>
      <c r="A2203" s="2"/>
      <c r="B2203" s="2"/>
      <c r="C2203" s="107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>
      <c r="A2204" s="2"/>
      <c r="B2204" s="2"/>
      <c r="C2204" s="107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>
      <c r="A2205" s="2"/>
      <c r="B2205" s="2"/>
      <c r="C2205" s="107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>
      <c r="A2206" s="2"/>
      <c r="B2206" s="2"/>
      <c r="C2206" s="107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>
      <c r="A2207" s="2"/>
      <c r="B2207" s="2"/>
      <c r="C2207" s="107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>
      <c r="A2208" s="2"/>
      <c r="B2208" s="2"/>
      <c r="C2208" s="107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>
      <c r="A2209" s="2"/>
      <c r="B2209" s="2"/>
      <c r="C2209" s="107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>
      <c r="A2210" s="2"/>
      <c r="B2210" s="2"/>
      <c r="C2210" s="107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>
      <c r="A2211" s="2"/>
      <c r="B2211" s="2"/>
      <c r="C2211" s="107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>
      <c r="A2212" s="2"/>
      <c r="B2212" s="2"/>
      <c r="C2212" s="107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>
      <c r="A2213" s="2"/>
      <c r="B2213" s="2"/>
      <c r="C2213" s="107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>
      <c r="A2214" s="2"/>
      <c r="B2214" s="2"/>
      <c r="C2214" s="107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>
      <c r="A2215" s="2"/>
      <c r="B2215" s="2"/>
      <c r="C2215" s="107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>
      <c r="A2216" s="2"/>
      <c r="B2216" s="2"/>
      <c r="C2216" s="107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>
      <c r="A2217" s="2"/>
      <c r="B2217" s="2"/>
      <c r="C2217" s="107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>
      <c r="A2218" s="2"/>
      <c r="B2218" s="2"/>
      <c r="C2218" s="107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>
      <c r="A2219" s="2"/>
      <c r="B2219" s="2"/>
      <c r="C2219" s="107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>
      <c r="A2220" s="2"/>
      <c r="B2220" s="2"/>
      <c r="C2220" s="107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>
      <c r="A2221" s="2"/>
      <c r="B2221" s="2"/>
      <c r="C2221" s="107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>
      <c r="A2222" s="2"/>
      <c r="B2222" s="2"/>
      <c r="C2222" s="107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>
      <c r="A2223" s="2"/>
      <c r="B2223" s="2"/>
      <c r="C2223" s="107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>
      <c r="A2224" s="2"/>
      <c r="B2224" s="2"/>
      <c r="C2224" s="107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>
      <c r="A2225" s="2"/>
      <c r="B2225" s="2"/>
      <c r="C2225" s="107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>
      <c r="A2226" s="2"/>
      <c r="B2226" s="2"/>
      <c r="C2226" s="107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>
      <c r="A2227" s="2"/>
      <c r="B2227" s="2"/>
      <c r="C2227" s="107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>
      <c r="A2228" s="2"/>
      <c r="B2228" s="2"/>
      <c r="C2228" s="107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>
      <c r="A2229" s="2"/>
      <c r="B2229" s="2"/>
      <c r="C2229" s="107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>
      <c r="A2230" s="2"/>
      <c r="B2230" s="2"/>
      <c r="C2230" s="107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>
      <c r="A2231" s="2"/>
      <c r="B2231" s="2"/>
      <c r="C2231" s="107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>
      <c r="A2232" s="2"/>
      <c r="B2232" s="2"/>
      <c r="C2232" s="107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>
      <c r="A2233" s="2"/>
      <c r="B2233" s="2"/>
      <c r="C2233" s="107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>
      <c r="A2234" s="2"/>
      <c r="B2234" s="2"/>
      <c r="C2234" s="107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>
      <c r="A2235" s="2"/>
      <c r="B2235" s="2"/>
      <c r="C2235" s="107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>
      <c r="A2236" s="2"/>
      <c r="B2236" s="2"/>
      <c r="C2236" s="107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>
      <c r="A2237" s="2"/>
      <c r="B2237" s="2"/>
      <c r="C2237" s="107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>
      <c r="A2238" s="2"/>
      <c r="B2238" s="2"/>
      <c r="C2238" s="107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>
      <c r="A2239" s="2"/>
      <c r="B2239" s="2"/>
      <c r="C2239" s="107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>
      <c r="A2240" s="2"/>
      <c r="B2240" s="2"/>
      <c r="C2240" s="107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>
      <c r="A2241" s="2"/>
      <c r="B2241" s="2"/>
      <c r="C2241" s="107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>
      <c r="A2242" s="2"/>
      <c r="B2242" s="2"/>
      <c r="C2242" s="107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>
      <c r="A2243" s="2"/>
      <c r="B2243" s="2"/>
      <c r="C2243" s="107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>
      <c r="A2244" s="2"/>
      <c r="B2244" s="2"/>
      <c r="C2244" s="107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>
      <c r="A2245" s="2"/>
      <c r="B2245" s="2"/>
      <c r="C2245" s="107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>
      <c r="A2246" s="2"/>
      <c r="B2246" s="2"/>
      <c r="C2246" s="107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>
      <c r="A2247" s="2"/>
      <c r="B2247" s="2"/>
      <c r="C2247" s="107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>
      <c r="A2248" s="2"/>
      <c r="B2248" s="2"/>
      <c r="C2248" s="107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>
      <c r="A2249" s="2"/>
      <c r="B2249" s="2"/>
      <c r="C2249" s="107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>
      <c r="A2250" s="2"/>
      <c r="B2250" s="2"/>
      <c r="C2250" s="107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>
      <c r="A2251" s="2"/>
      <c r="B2251" s="2"/>
      <c r="C2251" s="107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>
      <c r="A2252" s="2"/>
      <c r="B2252" s="2"/>
      <c r="C2252" s="107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>
      <c r="A2253" s="2"/>
      <c r="B2253" s="2"/>
      <c r="C2253" s="107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>
      <c r="A2254" s="2"/>
      <c r="B2254" s="2"/>
      <c r="C2254" s="107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>
      <c r="A2255" s="2"/>
      <c r="B2255" s="2"/>
      <c r="C2255" s="107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>
      <c r="A2256" s="2"/>
      <c r="B2256" s="2"/>
      <c r="C2256" s="107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>
      <c r="A2257" s="2"/>
      <c r="B2257" s="2"/>
      <c r="C2257" s="107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>
      <c r="A2258" s="2"/>
      <c r="B2258" s="2"/>
      <c r="C2258" s="107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>
      <c r="A2259" s="2"/>
      <c r="B2259" s="2"/>
      <c r="C2259" s="107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>
      <c r="A2260" s="2"/>
      <c r="B2260" s="2"/>
      <c r="C2260" s="107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>
      <c r="A2261" s="2"/>
      <c r="B2261" s="2"/>
      <c r="C2261" s="107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>
      <c r="A2262" s="2"/>
      <c r="B2262" s="2"/>
      <c r="C2262" s="107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>
      <c r="A2263" s="2"/>
      <c r="B2263" s="2"/>
      <c r="C2263" s="107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>
      <c r="A2264" s="2"/>
      <c r="B2264" s="2"/>
      <c r="C2264" s="107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>
      <c r="A2265" s="2"/>
      <c r="B2265" s="2"/>
      <c r="C2265" s="107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>
      <c r="A2266" s="2"/>
      <c r="B2266" s="2"/>
      <c r="C2266" s="107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>
      <c r="A2267" s="2"/>
      <c r="B2267" s="2"/>
      <c r="C2267" s="107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>
      <c r="A2268" s="2"/>
      <c r="B2268" s="2"/>
      <c r="C2268" s="107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>
      <c r="A2269" s="2"/>
      <c r="B2269" s="2"/>
      <c r="C2269" s="107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>
      <c r="A2270" s="2"/>
      <c r="B2270" s="2"/>
      <c r="C2270" s="107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>
      <c r="A2271" s="2"/>
      <c r="B2271" s="2"/>
      <c r="C2271" s="107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>
      <c r="A2272" s="2"/>
      <c r="B2272" s="2"/>
      <c r="C2272" s="107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>
      <c r="A2273" s="2"/>
      <c r="B2273" s="2"/>
      <c r="C2273" s="107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>
      <c r="A2274" s="2"/>
      <c r="B2274" s="2"/>
      <c r="C2274" s="107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>
      <c r="A2275" s="2"/>
      <c r="B2275" s="2"/>
      <c r="C2275" s="107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>
      <c r="A2276" s="2"/>
      <c r="B2276" s="2"/>
      <c r="C2276" s="107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>
      <c r="A2277" s="2"/>
      <c r="B2277" s="2"/>
      <c r="C2277" s="107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>
      <c r="A2278" s="2"/>
      <c r="B2278" s="2"/>
      <c r="C2278" s="107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>
      <c r="A2279" s="2"/>
      <c r="B2279" s="2"/>
      <c r="C2279" s="107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>
      <c r="A2280" s="2"/>
      <c r="B2280" s="2"/>
      <c r="C2280" s="107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>
      <c r="A2281" s="2"/>
      <c r="B2281" s="2"/>
      <c r="C2281" s="107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>
      <c r="A2282" s="2"/>
      <c r="B2282" s="2"/>
      <c r="C2282" s="107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>
      <c r="A2283" s="2"/>
      <c r="B2283" s="2"/>
      <c r="C2283" s="107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>
      <c r="A2284" s="2"/>
      <c r="B2284" s="2"/>
      <c r="C2284" s="107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>
      <c r="A2285" s="2"/>
      <c r="B2285" s="2"/>
      <c r="C2285" s="107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>
      <c r="A2286" s="2"/>
      <c r="B2286" s="2"/>
      <c r="C2286" s="107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>
      <c r="A2287" s="2"/>
      <c r="B2287" s="2"/>
      <c r="C2287" s="107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>
      <c r="A2288" s="2"/>
      <c r="B2288" s="2"/>
      <c r="C2288" s="107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>
      <c r="A2289" s="2"/>
      <c r="B2289" s="2"/>
      <c r="C2289" s="107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>
      <c r="A2290" s="2"/>
      <c r="B2290" s="2"/>
      <c r="C2290" s="107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>
      <c r="A2291" s="2"/>
      <c r="B2291" s="2"/>
      <c r="C2291" s="107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>
      <c r="A2292" s="2"/>
      <c r="B2292" s="2"/>
      <c r="C2292" s="107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>
      <c r="A2293" s="2"/>
      <c r="B2293" s="2"/>
      <c r="C2293" s="107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>
      <c r="A2294" s="2"/>
      <c r="B2294" s="2"/>
      <c r="C2294" s="107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>
      <c r="A2295" s="2"/>
      <c r="B2295" s="2"/>
      <c r="C2295" s="107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>
      <c r="A2296" s="2"/>
      <c r="B2296" s="2"/>
      <c r="C2296" s="107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>
      <c r="A2297" s="2"/>
      <c r="B2297" s="2"/>
      <c r="C2297" s="107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>
      <c r="A2298" s="2"/>
      <c r="B2298" s="2"/>
      <c r="C2298" s="107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>
      <c r="A2299" s="2"/>
      <c r="B2299" s="2"/>
      <c r="C2299" s="107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>
      <c r="A2300" s="2"/>
      <c r="B2300" s="2"/>
      <c r="C2300" s="107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>
      <c r="A2301" s="2"/>
      <c r="B2301" s="2"/>
      <c r="C2301" s="107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>
      <c r="A2302" s="2"/>
      <c r="B2302" s="2"/>
      <c r="C2302" s="107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>
      <c r="A2303" s="2"/>
      <c r="B2303" s="2"/>
      <c r="C2303" s="107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>
      <c r="A2304" s="2"/>
      <c r="B2304" s="2"/>
      <c r="C2304" s="107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>
      <c r="A2305" s="2"/>
      <c r="B2305" s="2"/>
      <c r="C2305" s="107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>
      <c r="A2306" s="2"/>
      <c r="B2306" s="2"/>
      <c r="C2306" s="107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>
      <c r="A2307" s="2"/>
      <c r="B2307" s="2"/>
      <c r="C2307" s="107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>
      <c r="A2308" s="2"/>
      <c r="B2308" s="2"/>
      <c r="C2308" s="107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>
      <c r="A2309" s="2"/>
      <c r="B2309" s="2"/>
      <c r="C2309" s="107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>
      <c r="A2310" s="2"/>
      <c r="B2310" s="2"/>
      <c r="C2310" s="107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>
      <c r="A2311" s="2"/>
      <c r="B2311" s="2"/>
      <c r="C2311" s="107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>
      <c r="A2312" s="2"/>
      <c r="B2312" s="2"/>
      <c r="C2312" s="107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>
      <c r="A2313" s="2"/>
      <c r="B2313" s="2"/>
      <c r="C2313" s="107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>
      <c r="A2314" s="2"/>
      <c r="B2314" s="2"/>
      <c r="C2314" s="107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>
      <c r="A2315" s="2"/>
      <c r="B2315" s="2"/>
      <c r="C2315" s="107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>
      <c r="A2316" s="2"/>
      <c r="B2316" s="2"/>
      <c r="C2316" s="107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>
      <c r="A2317" s="2"/>
      <c r="B2317" s="2"/>
      <c r="C2317" s="107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>
      <c r="A2318" s="2"/>
      <c r="B2318" s="2"/>
      <c r="C2318" s="107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>
      <c r="A2319" s="2"/>
      <c r="B2319" s="2"/>
      <c r="C2319" s="107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>
      <c r="A2320" s="2"/>
      <c r="B2320" s="2"/>
      <c r="C2320" s="107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>
      <c r="A2321" s="2"/>
      <c r="B2321" s="2"/>
      <c r="C2321" s="107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>
      <c r="A2322" s="2"/>
      <c r="B2322" s="2"/>
      <c r="C2322" s="107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>
      <c r="A2323" s="2"/>
      <c r="B2323" s="2"/>
      <c r="C2323" s="107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>
      <c r="A2324" s="2"/>
      <c r="B2324" s="2"/>
      <c r="C2324" s="107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>
      <c r="A2325" s="2"/>
      <c r="B2325" s="2"/>
      <c r="C2325" s="107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>
      <c r="A2326" s="2"/>
      <c r="B2326" s="2"/>
      <c r="C2326" s="107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>
      <c r="A2327" s="2"/>
      <c r="B2327" s="2"/>
      <c r="C2327" s="107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>
      <c r="A2328" s="2"/>
      <c r="B2328" s="2"/>
      <c r="C2328" s="107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>
      <c r="A2329" s="2"/>
      <c r="B2329" s="2"/>
      <c r="C2329" s="107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>
      <c r="A2330" s="2"/>
      <c r="B2330" s="2"/>
      <c r="C2330" s="107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>
      <c r="A2331" s="2"/>
      <c r="B2331" s="2"/>
      <c r="C2331" s="107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>
      <c r="A2332" s="2"/>
      <c r="B2332" s="2"/>
      <c r="C2332" s="107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>
      <c r="A2333" s="2"/>
      <c r="B2333" s="2"/>
      <c r="C2333" s="107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>
      <c r="A2334" s="2"/>
      <c r="B2334" s="2"/>
      <c r="C2334" s="107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>
      <c r="A2335" s="2"/>
      <c r="B2335" s="2"/>
      <c r="C2335" s="107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>
      <c r="A2336" s="2"/>
      <c r="B2336" s="2"/>
      <c r="C2336" s="107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>
      <c r="A2337" s="2"/>
      <c r="B2337" s="2"/>
      <c r="C2337" s="107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>
      <c r="A2338" s="2"/>
      <c r="B2338" s="2"/>
      <c r="C2338" s="107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>
      <c r="A2339" s="2"/>
      <c r="B2339" s="2"/>
      <c r="C2339" s="107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>
      <c r="A2340" s="2"/>
      <c r="B2340" s="2"/>
      <c r="C2340" s="107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>
      <c r="A2341" s="2"/>
      <c r="B2341" s="2"/>
      <c r="C2341" s="107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>
      <c r="A2342" s="2"/>
      <c r="B2342" s="2"/>
      <c r="C2342" s="107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>
      <c r="A2343" s="2"/>
      <c r="B2343" s="2"/>
      <c r="C2343" s="107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>
      <c r="A2344" s="2"/>
      <c r="B2344" s="2"/>
      <c r="C2344" s="107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>
      <c r="A2345" s="2"/>
      <c r="B2345" s="2"/>
      <c r="C2345" s="107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>
      <c r="A2346" s="2"/>
      <c r="B2346" s="2"/>
      <c r="C2346" s="107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>
      <c r="A2347" s="2"/>
      <c r="B2347" s="2"/>
      <c r="C2347" s="107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>
      <c r="A2348" s="2"/>
      <c r="B2348" s="2"/>
      <c r="C2348" s="107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>
      <c r="A2349" s="2"/>
      <c r="B2349" s="2"/>
      <c r="C2349" s="107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>
      <c r="A2350" s="2"/>
      <c r="B2350" s="2"/>
      <c r="C2350" s="107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>
      <c r="A2351" s="2"/>
      <c r="B2351" s="2"/>
      <c r="C2351" s="107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>
      <c r="A2352" s="2"/>
      <c r="B2352" s="2"/>
      <c r="C2352" s="107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>
      <c r="A2353" s="2"/>
      <c r="B2353" s="2"/>
      <c r="C2353" s="107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>
      <c r="A2354" s="2"/>
      <c r="B2354" s="2"/>
      <c r="C2354" s="107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>
      <c r="A2355" s="2"/>
      <c r="B2355" s="2"/>
      <c r="C2355" s="107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>
      <c r="A2356" s="2"/>
      <c r="B2356" s="2"/>
      <c r="C2356" s="107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>
      <c r="A2357" s="2"/>
      <c r="B2357" s="2"/>
      <c r="C2357" s="107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>
      <c r="A2358" s="2"/>
      <c r="B2358" s="2"/>
      <c r="C2358" s="107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>
      <c r="A2359" s="2"/>
      <c r="B2359" s="2"/>
      <c r="C2359" s="107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>
      <c r="A2360" s="2"/>
      <c r="B2360" s="2"/>
      <c r="C2360" s="107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>
      <c r="A2361" s="2"/>
      <c r="B2361" s="2"/>
      <c r="C2361" s="107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>
      <c r="A2362" s="2"/>
      <c r="B2362" s="2"/>
      <c r="C2362" s="107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>
      <c r="A2363" s="2"/>
      <c r="B2363" s="2"/>
      <c r="C2363" s="107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>
      <c r="A2364" s="2"/>
      <c r="B2364" s="2"/>
      <c r="C2364" s="107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>
      <c r="A2365" s="2"/>
      <c r="B2365" s="2"/>
      <c r="C2365" s="107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>
      <c r="A2366" s="2"/>
      <c r="B2366" s="2"/>
      <c r="C2366" s="107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>
      <c r="A2367" s="2"/>
      <c r="B2367" s="2"/>
      <c r="C2367" s="107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>
      <c r="A2368" s="2"/>
      <c r="B2368" s="2"/>
      <c r="C2368" s="107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>
      <c r="A2369" s="2"/>
      <c r="B2369" s="2"/>
      <c r="C2369" s="107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>
      <c r="A2370" s="2"/>
      <c r="B2370" s="2"/>
      <c r="C2370" s="107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>
      <c r="A2371" s="2"/>
      <c r="B2371" s="2"/>
      <c r="C2371" s="107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>
      <c r="A2372" s="2"/>
      <c r="B2372" s="2"/>
      <c r="C2372" s="107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>
      <c r="A2373" s="2"/>
      <c r="B2373" s="2"/>
      <c r="C2373" s="107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>
      <c r="A2374" s="2"/>
      <c r="B2374" s="2"/>
      <c r="C2374" s="107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>
      <c r="A2375" s="2"/>
      <c r="B2375" s="2"/>
      <c r="C2375" s="107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>
      <c r="A2376" s="2"/>
      <c r="B2376" s="2"/>
      <c r="C2376" s="107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>
      <c r="A2377" s="2"/>
      <c r="B2377" s="2"/>
      <c r="C2377" s="107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>
      <c r="A2378" s="2"/>
      <c r="B2378" s="2"/>
      <c r="C2378" s="107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>
      <c r="A2379" s="2"/>
      <c r="B2379" s="2"/>
      <c r="C2379" s="107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>
      <c r="A2380" s="2"/>
      <c r="B2380" s="2"/>
      <c r="C2380" s="107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>
      <c r="A2381" s="2"/>
      <c r="B2381" s="2"/>
      <c r="C2381" s="107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>
      <c r="A2382" s="2"/>
      <c r="B2382" s="2"/>
      <c r="C2382" s="107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>
      <c r="A2383" s="2"/>
      <c r="B2383" s="2"/>
      <c r="C2383" s="107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>
      <c r="A2384" s="2"/>
      <c r="B2384" s="2"/>
      <c r="C2384" s="107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>
      <c r="A2385" s="2"/>
      <c r="B2385" s="2"/>
      <c r="C2385" s="107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>
      <c r="A2386" s="2"/>
      <c r="B2386" s="2"/>
      <c r="C2386" s="107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>
      <c r="A2387" s="2"/>
      <c r="B2387" s="2"/>
      <c r="C2387" s="107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>
      <c r="A2388" s="2"/>
      <c r="B2388" s="2"/>
      <c r="C2388" s="107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>
      <c r="A2389" s="2"/>
      <c r="B2389" s="2"/>
      <c r="C2389" s="107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>
      <c r="A2390" s="2"/>
      <c r="B2390" s="2"/>
      <c r="C2390" s="107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>
      <c r="A2391" s="2"/>
      <c r="B2391" s="2"/>
      <c r="C2391" s="107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>
      <c r="A2392" s="2"/>
      <c r="B2392" s="2"/>
      <c r="C2392" s="107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>
      <c r="A2393" s="2"/>
      <c r="B2393" s="2"/>
      <c r="C2393" s="107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>
      <c r="A2394" s="2"/>
      <c r="B2394" s="2"/>
      <c r="C2394" s="107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>
      <c r="A2395" s="2"/>
      <c r="B2395" s="2"/>
      <c r="C2395" s="107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>
      <c r="A2396" s="2"/>
      <c r="B2396" s="2"/>
      <c r="C2396" s="107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>
      <c r="A2397" s="2"/>
      <c r="B2397" s="2"/>
      <c r="C2397" s="107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>
      <c r="A2398" s="2"/>
      <c r="B2398" s="2"/>
      <c r="C2398" s="107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>
      <c r="A2399" s="2"/>
      <c r="B2399" s="2"/>
      <c r="C2399" s="107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>
      <c r="A2400" s="2"/>
      <c r="B2400" s="2"/>
      <c r="C2400" s="107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>
      <c r="A2401" s="2"/>
      <c r="B2401" s="2"/>
      <c r="C2401" s="107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>
      <c r="A2402" s="2"/>
      <c r="B2402" s="2"/>
      <c r="C2402" s="107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>
      <c r="A2403" s="2"/>
      <c r="B2403" s="2"/>
      <c r="C2403" s="107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>
      <c r="A2404" s="2"/>
      <c r="B2404" s="2"/>
      <c r="C2404" s="107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>
      <c r="A2405" s="2"/>
      <c r="B2405" s="2"/>
      <c r="C2405" s="107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>
      <c r="A2406" s="2"/>
      <c r="B2406" s="2"/>
      <c r="C2406" s="107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>
      <c r="A2407" s="2"/>
      <c r="B2407" s="2"/>
      <c r="C2407" s="107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>
      <c r="A2408" s="2"/>
      <c r="B2408" s="2"/>
      <c r="C2408" s="107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>
      <c r="A2409" s="2"/>
      <c r="B2409" s="2"/>
      <c r="C2409" s="107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>
      <c r="A2410" s="2"/>
      <c r="B2410" s="2"/>
      <c r="C2410" s="107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>
      <c r="A2411" s="2"/>
      <c r="B2411" s="2"/>
      <c r="C2411" s="107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>
      <c r="A2412" s="2"/>
      <c r="B2412" s="2"/>
      <c r="C2412" s="107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>
      <c r="A2413" s="2"/>
      <c r="B2413" s="2"/>
      <c r="C2413" s="107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>
      <c r="A2414" s="2"/>
      <c r="B2414" s="2"/>
      <c r="C2414" s="107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>
      <c r="A2415" s="2"/>
      <c r="B2415" s="2"/>
      <c r="C2415" s="107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>
      <c r="A2416" s="2"/>
      <c r="B2416" s="2"/>
      <c r="C2416" s="107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>
      <c r="A2417" s="2"/>
      <c r="B2417" s="2"/>
      <c r="C2417" s="107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>
      <c r="A2418" s="2"/>
      <c r="B2418" s="2"/>
      <c r="C2418" s="107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>
      <c r="A2419" s="2"/>
      <c r="B2419" s="2"/>
      <c r="C2419" s="107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>
      <c r="A2420" s="2"/>
      <c r="B2420" s="2"/>
      <c r="C2420" s="107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>
      <c r="A2421" s="2"/>
      <c r="B2421" s="2"/>
      <c r="C2421" s="107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>
      <c r="A2422" s="2"/>
      <c r="B2422" s="2"/>
      <c r="C2422" s="107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>
      <c r="A2423" s="2"/>
      <c r="B2423" s="2"/>
      <c r="C2423" s="107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>
      <c r="A2424" s="2"/>
      <c r="B2424" s="2"/>
      <c r="C2424" s="107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>
      <c r="A2425" s="2"/>
      <c r="B2425" s="2"/>
      <c r="C2425" s="107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>
      <c r="A2426" s="2"/>
      <c r="B2426" s="2"/>
      <c r="C2426" s="107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>
      <c r="A2427" s="2"/>
      <c r="B2427" s="2"/>
      <c r="C2427" s="107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>
      <c r="A2428" s="2"/>
      <c r="B2428" s="2"/>
      <c r="C2428" s="107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>
      <c r="A2429" s="2"/>
      <c r="B2429" s="2"/>
      <c r="C2429" s="107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>
      <c r="A2430" s="2"/>
      <c r="B2430" s="2"/>
      <c r="C2430" s="107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>
      <c r="A2431" s="2"/>
      <c r="B2431" s="2"/>
      <c r="C2431" s="107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>
      <c r="A2432" s="2"/>
      <c r="B2432" s="2"/>
      <c r="C2432" s="107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>
      <c r="A2433" s="2"/>
      <c r="B2433" s="2"/>
      <c r="C2433" s="107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>
      <c r="A2434" s="2"/>
      <c r="B2434" s="2"/>
      <c r="C2434" s="107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>
      <c r="A2435" s="2"/>
      <c r="B2435" s="2"/>
      <c r="C2435" s="107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>
      <c r="A2436" s="2"/>
      <c r="B2436" s="2"/>
      <c r="C2436" s="107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>
      <c r="A2437" s="2"/>
      <c r="B2437" s="2"/>
      <c r="C2437" s="107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>
      <c r="A2438" s="2"/>
      <c r="B2438" s="2"/>
      <c r="C2438" s="107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>
      <c r="A2439" s="2"/>
      <c r="B2439" s="2"/>
      <c r="C2439" s="107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>
      <c r="A2440" s="2"/>
      <c r="B2440" s="2"/>
      <c r="C2440" s="107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>
      <c r="A2441" s="2"/>
      <c r="B2441" s="2"/>
      <c r="C2441" s="107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>
      <c r="A2442" s="2"/>
      <c r="B2442" s="2"/>
      <c r="C2442" s="107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>
      <c r="A2443" s="2"/>
      <c r="B2443" s="2"/>
      <c r="C2443" s="107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>
      <c r="A2444" s="2"/>
      <c r="B2444" s="2"/>
      <c r="C2444" s="107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>
      <c r="A2445" s="2"/>
      <c r="B2445" s="2"/>
      <c r="C2445" s="107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>
      <c r="A2446" s="2"/>
      <c r="B2446" s="2"/>
      <c r="C2446" s="107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>
      <c r="A2447" s="2"/>
      <c r="B2447" s="2"/>
      <c r="C2447" s="107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>
      <c r="A2448" s="2"/>
      <c r="B2448" s="2"/>
      <c r="C2448" s="107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>
      <c r="A2449" s="2"/>
      <c r="B2449" s="2"/>
      <c r="C2449" s="107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>
      <c r="A2450" s="2"/>
      <c r="B2450" s="2"/>
      <c r="C2450" s="107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>
      <c r="A2451" s="2"/>
      <c r="B2451" s="2"/>
      <c r="C2451" s="107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>
      <c r="A2452" s="2"/>
      <c r="B2452" s="2"/>
      <c r="C2452" s="107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>
      <c r="A2453" s="2"/>
      <c r="B2453" s="2"/>
      <c r="C2453" s="107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>
      <c r="A2454" s="2"/>
      <c r="B2454" s="2"/>
      <c r="C2454" s="107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>
      <c r="A2455" s="2"/>
      <c r="B2455" s="2"/>
      <c r="C2455" s="107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>
      <c r="A2456" s="2"/>
      <c r="B2456" s="2"/>
      <c r="C2456" s="107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>
      <c r="A2457" s="2"/>
      <c r="B2457" s="2"/>
      <c r="C2457" s="107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>
      <c r="A2458" s="2"/>
      <c r="B2458" s="2"/>
      <c r="C2458" s="107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>
      <c r="A2459" s="2"/>
      <c r="B2459" s="2"/>
      <c r="C2459" s="107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>
      <c r="A2460" s="2"/>
      <c r="B2460" s="2"/>
      <c r="C2460" s="107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>
      <c r="A2461" s="2"/>
      <c r="B2461" s="2"/>
      <c r="C2461" s="107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>
      <c r="A2462" s="2"/>
      <c r="B2462" s="2"/>
      <c r="C2462" s="107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>
      <c r="A2463" s="2"/>
      <c r="B2463" s="2"/>
      <c r="C2463" s="107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>
      <c r="A2464" s="2"/>
      <c r="B2464" s="2"/>
      <c r="C2464" s="107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>
      <c r="A2465" s="2"/>
      <c r="B2465" s="2"/>
      <c r="C2465" s="107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>
      <c r="A2466" s="2"/>
      <c r="B2466" s="2"/>
      <c r="C2466" s="107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>
      <c r="A2467" s="2"/>
      <c r="B2467" s="2"/>
      <c r="C2467" s="107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>
      <c r="A2468" s="2"/>
      <c r="B2468" s="2"/>
      <c r="C2468" s="107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>
      <c r="A2469" s="2"/>
      <c r="B2469" s="2"/>
      <c r="C2469" s="107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>
      <c r="A2470" s="2"/>
      <c r="B2470" s="2"/>
      <c r="C2470" s="107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>
      <c r="A2471" s="2"/>
      <c r="B2471" s="2"/>
      <c r="C2471" s="107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>
      <c r="A2472" s="2"/>
      <c r="B2472" s="2"/>
      <c r="C2472" s="107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>
      <c r="A2473" s="2"/>
      <c r="B2473" s="2"/>
      <c r="C2473" s="107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>
      <c r="A2474" s="2"/>
      <c r="B2474" s="2"/>
      <c r="C2474" s="107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>
      <c r="A2475" s="2"/>
      <c r="B2475" s="2"/>
      <c r="C2475" s="107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>
      <c r="A2476" s="2"/>
      <c r="B2476" s="2"/>
      <c r="C2476" s="107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>
      <c r="A2477" s="2"/>
      <c r="B2477" s="2"/>
      <c r="C2477" s="107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>
      <c r="A2478" s="2"/>
      <c r="B2478" s="2"/>
      <c r="C2478" s="107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>
      <c r="A2479" s="2"/>
      <c r="B2479" s="2"/>
      <c r="C2479" s="107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>
      <c r="A2480" s="2"/>
      <c r="B2480" s="2"/>
      <c r="C2480" s="107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>
      <c r="A2481" s="2"/>
      <c r="B2481" s="2"/>
      <c r="C2481" s="107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>
      <c r="A2482" s="2"/>
      <c r="B2482" s="2"/>
      <c r="C2482" s="107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>
      <c r="A2483" s="2"/>
      <c r="B2483" s="2"/>
      <c r="C2483" s="107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>
      <c r="A2484" s="2"/>
      <c r="B2484" s="2"/>
      <c r="C2484" s="107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>
      <c r="A2485" s="2"/>
      <c r="B2485" s="2"/>
      <c r="C2485" s="107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>
      <c r="A2486" s="2"/>
      <c r="B2486" s="2"/>
      <c r="C2486" s="107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>
      <c r="A2487" s="2"/>
      <c r="B2487" s="2"/>
      <c r="C2487" s="107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>
      <c r="A2488" s="2"/>
      <c r="B2488" s="2"/>
      <c r="C2488" s="107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>
      <c r="A2489" s="2"/>
      <c r="B2489" s="2"/>
      <c r="C2489" s="107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>
      <c r="A2490" s="2"/>
      <c r="B2490" s="2"/>
      <c r="C2490" s="107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>
      <c r="A2491" s="2"/>
      <c r="B2491" s="2"/>
      <c r="C2491" s="107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>
      <c r="A2492" s="2"/>
      <c r="B2492" s="2"/>
      <c r="C2492" s="107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>
      <c r="A2493" s="2"/>
      <c r="B2493" s="2"/>
      <c r="C2493" s="107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>
      <c r="A2494" s="2"/>
      <c r="B2494" s="2"/>
      <c r="C2494" s="107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>
      <c r="A2495" s="2"/>
      <c r="B2495" s="2"/>
      <c r="C2495" s="107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>
      <c r="A2496" s="2"/>
      <c r="B2496" s="2"/>
      <c r="C2496" s="107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>
      <c r="A2497" s="2"/>
      <c r="B2497" s="2"/>
      <c r="C2497" s="107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>
      <c r="A2498" s="2"/>
      <c r="B2498" s="2"/>
      <c r="C2498" s="107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>
      <c r="A2499" s="2"/>
      <c r="B2499" s="2"/>
      <c r="C2499" s="107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>
      <c r="A2500" s="2"/>
      <c r="B2500" s="2"/>
      <c r="C2500" s="107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>
      <c r="A2501" s="2"/>
      <c r="B2501" s="2"/>
      <c r="C2501" s="107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>
      <c r="A2502" s="2"/>
      <c r="B2502" s="2"/>
      <c r="C2502" s="107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>
      <c r="A2503" s="2"/>
      <c r="B2503" s="2"/>
      <c r="C2503" s="107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>
      <c r="A2504" s="2"/>
      <c r="B2504" s="2"/>
      <c r="C2504" s="107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>
      <c r="A2505" s="2"/>
      <c r="B2505" s="2"/>
      <c r="C2505" s="107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>
      <c r="A2506" s="2"/>
      <c r="B2506" s="2"/>
      <c r="C2506" s="107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>
      <c r="A2507" s="2"/>
      <c r="B2507" s="2"/>
      <c r="C2507" s="107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>
      <c r="A2508" s="2"/>
      <c r="B2508" s="2"/>
      <c r="C2508" s="107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>
      <c r="A2509" s="2"/>
      <c r="B2509" s="2"/>
      <c r="C2509" s="107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>
      <c r="A2510" s="2"/>
      <c r="B2510" s="2"/>
      <c r="C2510" s="107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>
      <c r="A2511" s="2"/>
      <c r="B2511" s="2"/>
      <c r="C2511" s="107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>
      <c r="A2512" s="2"/>
      <c r="B2512" s="2"/>
      <c r="C2512" s="107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>
      <c r="A2513" s="2"/>
      <c r="B2513" s="2"/>
      <c r="C2513" s="107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>
      <c r="A2514" s="2"/>
      <c r="B2514" s="2"/>
      <c r="C2514" s="107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>
      <c r="A2515" s="2"/>
      <c r="B2515" s="2"/>
      <c r="C2515" s="107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>
      <c r="A2516" s="2"/>
      <c r="B2516" s="2"/>
      <c r="C2516" s="107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>
      <c r="A2517" s="2"/>
      <c r="B2517" s="2"/>
      <c r="C2517" s="107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>
      <c r="A2518" s="2"/>
      <c r="B2518" s="2"/>
      <c r="C2518" s="107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>
      <c r="A2519" s="2"/>
      <c r="B2519" s="2"/>
      <c r="C2519" s="107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>
      <c r="A2520" s="2"/>
      <c r="B2520" s="2"/>
      <c r="C2520" s="107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>
      <c r="A2521" s="2"/>
      <c r="B2521" s="2"/>
      <c r="C2521" s="107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>
      <c r="A2522" s="2"/>
      <c r="B2522" s="2"/>
      <c r="C2522" s="107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>
      <c r="A2523" s="2"/>
      <c r="B2523" s="2"/>
      <c r="C2523" s="107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>
      <c r="A2524" s="2"/>
      <c r="B2524" s="2"/>
      <c r="C2524" s="107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>
      <c r="A2525" s="2"/>
      <c r="B2525" s="2"/>
      <c r="C2525" s="107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>
      <c r="A2526" s="2"/>
      <c r="B2526" s="2"/>
      <c r="C2526" s="107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>
      <c r="A2527" s="2"/>
      <c r="B2527" s="2"/>
      <c r="C2527" s="107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>
      <c r="A2528" s="2"/>
      <c r="B2528" s="2"/>
      <c r="C2528" s="107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>
      <c r="A2529" s="2"/>
      <c r="B2529" s="2"/>
      <c r="C2529" s="107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>
      <c r="A2530" s="2"/>
      <c r="B2530" s="2"/>
      <c r="C2530" s="107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>
      <c r="A2531" s="2"/>
      <c r="B2531" s="2"/>
      <c r="C2531" s="107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>
      <c r="A2532" s="2"/>
      <c r="B2532" s="2"/>
      <c r="C2532" s="107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>
      <c r="A2533" s="2"/>
      <c r="B2533" s="2"/>
      <c r="C2533" s="107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>
      <c r="A2534" s="2"/>
      <c r="B2534" s="2"/>
      <c r="C2534" s="107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>
      <c r="A2535" s="2"/>
      <c r="B2535" s="2"/>
      <c r="C2535" s="107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>
      <c r="A2536" s="2"/>
      <c r="B2536" s="2"/>
      <c r="C2536" s="107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>
      <c r="A2537" s="2"/>
      <c r="B2537" s="2"/>
      <c r="C2537" s="107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>
      <c r="A2538" s="2"/>
      <c r="B2538" s="2"/>
      <c r="C2538" s="107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>
      <c r="A2539" s="2"/>
      <c r="B2539" s="2"/>
      <c r="C2539" s="107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>
      <c r="A2540" s="2"/>
      <c r="B2540" s="2"/>
      <c r="C2540" s="107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>
      <c r="A2541" s="2"/>
      <c r="B2541" s="2"/>
      <c r="C2541" s="107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>
      <c r="A2542" s="2"/>
      <c r="B2542" s="2"/>
      <c r="C2542" s="107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>
      <c r="A2543" s="2"/>
      <c r="B2543" s="2"/>
      <c r="C2543" s="107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>
      <c r="A2544" s="2"/>
      <c r="B2544" s="2"/>
      <c r="C2544" s="107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>
      <c r="A2545" s="2"/>
      <c r="B2545" s="2"/>
      <c r="C2545" s="107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>
      <c r="A2546" s="2"/>
      <c r="B2546" s="2"/>
      <c r="C2546" s="107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>
      <c r="A2547" s="2"/>
      <c r="B2547" s="2"/>
      <c r="C2547" s="107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>
      <c r="A2548" s="2"/>
      <c r="B2548" s="2"/>
      <c r="C2548" s="107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>
      <c r="A2549" s="2"/>
      <c r="B2549" s="2"/>
      <c r="C2549" s="107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>
      <c r="A2550" s="2"/>
      <c r="B2550" s="2"/>
      <c r="C2550" s="107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>
      <c r="A2551" s="2"/>
      <c r="B2551" s="2"/>
      <c r="C2551" s="107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>
      <c r="A2552" s="2"/>
      <c r="B2552" s="2"/>
      <c r="C2552" s="107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>
      <c r="A2553" s="2"/>
      <c r="B2553" s="2"/>
      <c r="C2553" s="107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>
      <c r="A2554" s="2"/>
      <c r="B2554" s="2"/>
      <c r="C2554" s="107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>
      <c r="A2555" s="2"/>
      <c r="B2555" s="2"/>
      <c r="C2555" s="107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>
      <c r="A2556" s="2"/>
      <c r="B2556" s="2"/>
      <c r="C2556" s="107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>
      <c r="A2557" s="2"/>
      <c r="B2557" s="2"/>
      <c r="C2557" s="107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>
      <c r="A2558" s="2"/>
      <c r="B2558" s="2"/>
      <c r="C2558" s="107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>
      <c r="A2559" s="2"/>
      <c r="B2559" s="2"/>
      <c r="C2559" s="107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>
      <c r="A2560" s="2"/>
      <c r="B2560" s="2"/>
      <c r="C2560" s="107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>
      <c r="A2561" s="2"/>
      <c r="B2561" s="2"/>
      <c r="C2561" s="107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>
      <c r="A2562" s="2"/>
      <c r="B2562" s="2"/>
      <c r="C2562" s="107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>
      <c r="A2563" s="2"/>
      <c r="B2563" s="2"/>
      <c r="C2563" s="107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>
      <c r="A2564" s="2"/>
      <c r="B2564" s="2"/>
      <c r="C2564" s="107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>
      <c r="A2565" s="2"/>
      <c r="B2565" s="2"/>
      <c r="C2565" s="107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>
      <c r="A2566" s="2"/>
      <c r="B2566" s="2"/>
      <c r="C2566" s="107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>
      <c r="A2567" s="2"/>
      <c r="B2567" s="2"/>
      <c r="C2567" s="107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>
      <c r="A2568" s="2"/>
      <c r="B2568" s="2"/>
      <c r="C2568" s="107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>
      <c r="A2569" s="2"/>
      <c r="B2569" s="2"/>
      <c r="C2569" s="107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>
      <c r="A2570" s="2"/>
      <c r="B2570" s="2"/>
      <c r="C2570" s="107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>
      <c r="A2571" s="2"/>
      <c r="B2571" s="2"/>
      <c r="C2571" s="107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>
      <c r="A2572" s="2"/>
      <c r="B2572" s="2"/>
      <c r="C2572" s="107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>
      <c r="A2573" s="2"/>
      <c r="B2573" s="2"/>
      <c r="C2573" s="107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>
      <c r="A2574" s="2"/>
      <c r="B2574" s="2"/>
      <c r="C2574" s="107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>
      <c r="A2575" s="2"/>
      <c r="B2575" s="2"/>
      <c r="C2575" s="107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>
      <c r="A2576" s="2"/>
      <c r="B2576" s="2"/>
      <c r="C2576" s="107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>
      <c r="A2577" s="2"/>
      <c r="B2577" s="2"/>
      <c r="C2577" s="107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>
      <c r="A2578" s="2"/>
      <c r="B2578" s="2"/>
      <c r="C2578" s="107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>
      <c r="A2579" s="2"/>
      <c r="B2579" s="2"/>
      <c r="C2579" s="107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>
      <c r="A2580" s="2"/>
      <c r="B2580" s="2"/>
      <c r="C2580" s="107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>
      <c r="A2581" s="2"/>
      <c r="B2581" s="2"/>
      <c r="C2581" s="107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>
      <c r="A2582" s="2"/>
      <c r="B2582" s="2"/>
      <c r="C2582" s="107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>
      <c r="A2583" s="2"/>
      <c r="B2583" s="2"/>
      <c r="C2583" s="107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>
      <c r="A2584" s="2"/>
      <c r="B2584" s="2"/>
      <c r="C2584" s="107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>
      <c r="A2585" s="2"/>
      <c r="B2585" s="2"/>
      <c r="C2585" s="107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>
      <c r="A2586" s="2"/>
      <c r="B2586" s="2"/>
      <c r="C2586" s="107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>
      <c r="A2587" s="2"/>
      <c r="B2587" s="2"/>
      <c r="C2587" s="107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>
      <c r="A2588" s="2"/>
      <c r="B2588" s="2"/>
      <c r="C2588" s="107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>
      <c r="A2589" s="2"/>
      <c r="B2589" s="2"/>
      <c r="C2589" s="107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>
      <c r="A2590" s="2"/>
      <c r="B2590" s="2"/>
      <c r="C2590" s="107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>
      <c r="A2591" s="2"/>
      <c r="B2591" s="2"/>
      <c r="C2591" s="107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>
      <c r="A2592" s="2"/>
      <c r="B2592" s="2"/>
      <c r="C2592" s="107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>
      <c r="A2593" s="2"/>
      <c r="B2593" s="2"/>
      <c r="C2593" s="107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>
      <c r="A2594" s="2"/>
      <c r="B2594" s="2"/>
      <c r="C2594" s="107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>
      <c r="A2595" s="2"/>
      <c r="B2595" s="2"/>
      <c r="C2595" s="107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>
      <c r="A2596" s="2"/>
      <c r="B2596" s="2"/>
      <c r="C2596" s="107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>
      <c r="A2597" s="2"/>
      <c r="B2597" s="2"/>
      <c r="C2597" s="107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>
      <c r="A2598" s="2"/>
      <c r="B2598" s="2"/>
      <c r="C2598" s="107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>
      <c r="A2599" s="2"/>
      <c r="B2599" s="2"/>
      <c r="C2599" s="107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>
      <c r="A2600" s="2"/>
      <c r="B2600" s="2"/>
      <c r="C2600" s="107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>
      <c r="A2601" s="2"/>
      <c r="B2601" s="2"/>
      <c r="C2601" s="107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>
      <c r="A2602" s="2"/>
      <c r="B2602" s="2"/>
      <c r="C2602" s="107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>
      <c r="A2603" s="2"/>
      <c r="B2603" s="2"/>
      <c r="C2603" s="107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>
      <c r="A2604" s="2"/>
      <c r="B2604" s="2"/>
      <c r="C2604" s="107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>
      <c r="A2605" s="2"/>
      <c r="B2605" s="2"/>
      <c r="C2605" s="107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>
      <c r="A2606" s="2"/>
      <c r="B2606" s="2"/>
      <c r="C2606" s="107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>
      <c r="A2607" s="2"/>
      <c r="B2607" s="2"/>
      <c r="C2607" s="107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>
      <c r="A2608" s="2"/>
      <c r="B2608" s="2"/>
      <c r="C2608" s="107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>
      <c r="A2609" s="2"/>
      <c r="B2609" s="2"/>
      <c r="C2609" s="107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>
      <c r="A2610" s="2"/>
      <c r="B2610" s="2"/>
      <c r="C2610" s="107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>
      <c r="A2611" s="2"/>
      <c r="B2611" s="2"/>
      <c r="C2611" s="107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>
      <c r="A2612" s="2"/>
      <c r="B2612" s="2"/>
      <c r="C2612" s="107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>
      <c r="A2613" s="2"/>
      <c r="B2613" s="2"/>
      <c r="C2613" s="107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>
      <c r="A2614" s="2"/>
      <c r="B2614" s="2"/>
      <c r="C2614" s="107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>
      <c r="A2615" s="2"/>
      <c r="B2615" s="2"/>
      <c r="C2615" s="107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>
      <c r="A2616" s="2"/>
      <c r="B2616" s="2"/>
      <c r="C2616" s="107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>
      <c r="A2617" s="2"/>
      <c r="B2617" s="2"/>
      <c r="C2617" s="107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>
      <c r="A2618" s="2"/>
      <c r="B2618" s="2"/>
      <c r="C2618" s="107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>
      <c r="A2619" s="2"/>
      <c r="B2619" s="2"/>
      <c r="C2619" s="107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>
      <c r="A2620" s="2"/>
      <c r="B2620" s="2"/>
      <c r="C2620" s="107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>
      <c r="A2621" s="2"/>
      <c r="B2621" s="2"/>
      <c r="C2621" s="107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>
      <c r="A2622" s="2"/>
      <c r="B2622" s="2"/>
      <c r="C2622" s="107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>
      <c r="A2623" s="2"/>
      <c r="B2623" s="2"/>
      <c r="C2623" s="107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>
      <c r="A2624" s="2"/>
      <c r="B2624" s="2"/>
      <c r="C2624" s="107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>
      <c r="A2625" s="2"/>
      <c r="B2625" s="2"/>
      <c r="C2625" s="107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>
      <c r="A2626" s="2"/>
      <c r="B2626" s="2"/>
      <c r="C2626" s="107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>
      <c r="A2627" s="2"/>
      <c r="B2627" s="2"/>
      <c r="C2627" s="107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>
      <c r="A2628" s="2"/>
      <c r="B2628" s="2"/>
      <c r="C2628" s="107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>
      <c r="A2629" s="2"/>
      <c r="B2629" s="2"/>
      <c r="C2629" s="107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>
      <c r="A2630" s="2"/>
      <c r="B2630" s="2"/>
      <c r="C2630" s="107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>
      <c r="A2631" s="2"/>
      <c r="B2631" s="2"/>
      <c r="C2631" s="107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>
      <c r="A2632" s="2"/>
      <c r="B2632" s="2"/>
      <c r="C2632" s="107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>
      <c r="A2633" s="2"/>
      <c r="B2633" s="2"/>
      <c r="C2633" s="107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>
      <c r="A2634" s="2"/>
      <c r="B2634" s="2"/>
      <c r="C2634" s="107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>
      <c r="A2635" s="2"/>
      <c r="B2635" s="2"/>
      <c r="C2635" s="107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>
      <c r="A2636" s="2"/>
      <c r="B2636" s="2"/>
      <c r="C2636" s="107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>
      <c r="A2637" s="2"/>
      <c r="B2637" s="2"/>
      <c r="C2637" s="107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>
      <c r="A2638" s="2"/>
      <c r="B2638" s="2"/>
      <c r="C2638" s="107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>
      <c r="A2639" s="2"/>
      <c r="B2639" s="2"/>
      <c r="C2639" s="107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>
      <c r="A2640" s="2"/>
      <c r="B2640" s="2"/>
      <c r="C2640" s="107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>
      <c r="A2641" s="2"/>
      <c r="B2641" s="2"/>
      <c r="C2641" s="107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>
      <c r="A2642" s="2"/>
      <c r="B2642" s="2"/>
      <c r="C2642" s="107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>
      <c r="A2643" s="2"/>
      <c r="B2643" s="2"/>
      <c r="C2643" s="107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>
      <c r="A2644" s="2"/>
      <c r="B2644" s="2"/>
      <c r="C2644" s="107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>
      <c r="A2645" s="2"/>
      <c r="B2645" s="2"/>
      <c r="C2645" s="107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>
      <c r="A2646" s="2"/>
      <c r="B2646" s="2"/>
      <c r="C2646" s="107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>
      <c r="A2647" s="2"/>
      <c r="B2647" s="2"/>
      <c r="C2647" s="107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>
      <c r="A2648" s="2"/>
      <c r="B2648" s="2"/>
      <c r="C2648" s="107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>
      <c r="A2649" s="2"/>
      <c r="B2649" s="2"/>
      <c r="C2649" s="107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>
      <c r="A2650" s="2"/>
      <c r="B2650" s="2"/>
      <c r="C2650" s="107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>
      <c r="A2651" s="2"/>
      <c r="B2651" s="2"/>
      <c r="C2651" s="107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>
      <c r="A2652" s="2"/>
      <c r="B2652" s="2"/>
      <c r="C2652" s="107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>
      <c r="A2653" s="2"/>
      <c r="B2653" s="2"/>
      <c r="C2653" s="107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>
      <c r="A2654" s="2"/>
      <c r="B2654" s="2"/>
      <c r="C2654" s="107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>
      <c r="A2655" s="2"/>
      <c r="B2655" s="2"/>
      <c r="C2655" s="107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>
      <c r="A2656" s="2"/>
      <c r="B2656" s="2"/>
      <c r="C2656" s="107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>
      <c r="A2657" s="2"/>
      <c r="B2657" s="2"/>
      <c r="C2657" s="107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>
      <c r="A2658" s="2"/>
      <c r="B2658" s="2"/>
      <c r="C2658" s="107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>
      <c r="A2659" s="2"/>
      <c r="B2659" s="2"/>
      <c r="C2659" s="107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>
      <c r="A2660" s="2"/>
      <c r="B2660" s="2"/>
      <c r="C2660" s="107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>
      <c r="A2661" s="2"/>
      <c r="B2661" s="2"/>
      <c r="C2661" s="107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>
      <c r="A2662" s="2"/>
      <c r="B2662" s="2"/>
      <c r="C2662" s="107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>
      <c r="A2663" s="2"/>
      <c r="B2663" s="2"/>
      <c r="C2663" s="107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>
      <c r="A2664" s="2"/>
      <c r="B2664" s="2"/>
      <c r="C2664" s="107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>
      <c r="A2665" s="2"/>
      <c r="B2665" s="2"/>
      <c r="C2665" s="107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>
      <c r="A2666" s="2"/>
      <c r="B2666" s="2"/>
      <c r="C2666" s="107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>
      <c r="A2667" s="2"/>
      <c r="B2667" s="2"/>
      <c r="C2667" s="107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>
      <c r="A2668" s="2"/>
      <c r="B2668" s="2"/>
      <c r="C2668" s="107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>
      <c r="A2669" s="2"/>
      <c r="B2669" s="2"/>
      <c r="C2669" s="107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>
      <c r="A2670" s="2"/>
      <c r="B2670" s="2"/>
      <c r="C2670" s="107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>
      <c r="A2671" s="2"/>
      <c r="B2671" s="2"/>
      <c r="C2671" s="107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>
      <c r="A2672" s="2"/>
      <c r="B2672" s="2"/>
      <c r="C2672" s="107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>
      <c r="A2673" s="2"/>
      <c r="B2673" s="2"/>
      <c r="C2673" s="107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>
      <c r="A2674" s="2"/>
      <c r="B2674" s="2"/>
      <c r="C2674" s="107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>
      <c r="A2675" s="2"/>
      <c r="B2675" s="2"/>
      <c r="C2675" s="107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>
      <c r="A2676" s="2"/>
      <c r="B2676" s="2"/>
      <c r="C2676" s="107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>
      <c r="A2677" s="2"/>
      <c r="B2677" s="2"/>
      <c r="C2677" s="107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>
      <c r="A2678" s="2"/>
      <c r="B2678" s="2"/>
      <c r="C2678" s="107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>
      <c r="A2679" s="2"/>
      <c r="B2679" s="2"/>
      <c r="C2679" s="107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>
      <c r="A2680" s="2"/>
      <c r="B2680" s="2"/>
      <c r="C2680" s="107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>
      <c r="A2681" s="2"/>
      <c r="B2681" s="2"/>
      <c r="C2681" s="107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>
      <c r="A2682" s="2"/>
      <c r="B2682" s="2"/>
      <c r="C2682" s="107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>
      <c r="A2683" s="2"/>
      <c r="B2683" s="2"/>
      <c r="C2683" s="107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>
      <c r="A2684" s="2"/>
      <c r="B2684" s="2"/>
      <c r="C2684" s="107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>
      <c r="A2685" s="2"/>
      <c r="B2685" s="2"/>
      <c r="C2685" s="107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>
      <c r="A2686" s="2"/>
      <c r="B2686" s="2"/>
      <c r="C2686" s="107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>
      <c r="A2687" s="2"/>
      <c r="B2687" s="2"/>
      <c r="C2687" s="107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>
      <c r="A2688" s="2"/>
      <c r="B2688" s="2"/>
      <c r="C2688" s="107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>
      <c r="A2689" s="2"/>
      <c r="B2689" s="2"/>
      <c r="C2689" s="107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>
      <c r="A2690" s="2"/>
      <c r="B2690" s="2"/>
      <c r="C2690" s="107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>
      <c r="A2691" s="2"/>
      <c r="B2691" s="2"/>
      <c r="C2691" s="107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>
      <c r="A2692" s="2"/>
      <c r="B2692" s="2"/>
      <c r="C2692" s="107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>
      <c r="A2693" s="2"/>
      <c r="B2693" s="2"/>
      <c r="C2693" s="107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>
      <c r="A2694" s="2"/>
      <c r="B2694" s="2"/>
      <c r="C2694" s="107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>
      <c r="A2695" s="2"/>
      <c r="B2695" s="2"/>
      <c r="C2695" s="107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>
      <c r="A2696" s="2"/>
      <c r="B2696" s="2"/>
      <c r="C2696" s="107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>
      <c r="A2697" s="2"/>
      <c r="B2697" s="2"/>
      <c r="C2697" s="107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>
      <c r="A2698" s="2"/>
      <c r="B2698" s="2"/>
      <c r="C2698" s="107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>
      <c r="A2699" s="2"/>
      <c r="B2699" s="2"/>
      <c r="C2699" s="107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>
      <c r="A2700" s="2"/>
      <c r="B2700" s="2"/>
      <c r="C2700" s="107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>
      <c r="A2701" s="2"/>
      <c r="B2701" s="2"/>
      <c r="C2701" s="107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>
      <c r="A2702" s="2"/>
      <c r="B2702" s="2"/>
      <c r="C2702" s="107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>
      <c r="A2703" s="2"/>
      <c r="B2703" s="2"/>
      <c r="C2703" s="107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>
      <c r="A2704" s="2"/>
      <c r="B2704" s="2"/>
      <c r="C2704" s="107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>
      <c r="A2705" s="2"/>
      <c r="B2705" s="2"/>
      <c r="C2705" s="107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>
      <c r="A2706" s="2"/>
      <c r="B2706" s="2"/>
      <c r="C2706" s="107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>
      <c r="A2707" s="2"/>
      <c r="B2707" s="2"/>
      <c r="C2707" s="107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>
      <c r="A2708" s="2"/>
      <c r="B2708" s="2"/>
      <c r="C2708" s="107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>
      <c r="A2709" s="2"/>
      <c r="B2709" s="2"/>
      <c r="C2709" s="107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>
      <c r="A2710" s="2"/>
      <c r="B2710" s="2"/>
      <c r="C2710" s="107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>
      <c r="A2711" s="2"/>
      <c r="B2711" s="2"/>
      <c r="C2711" s="107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>
      <c r="A2712" s="2"/>
      <c r="B2712" s="2"/>
      <c r="C2712" s="107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>
      <c r="A2713" s="2"/>
      <c r="B2713" s="2"/>
      <c r="C2713" s="107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>
      <c r="A2714" s="2"/>
      <c r="B2714" s="2"/>
      <c r="C2714" s="107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>
      <c r="A2715" s="2"/>
      <c r="B2715" s="2"/>
      <c r="C2715" s="107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>
      <c r="A2716" s="2"/>
      <c r="B2716" s="2"/>
      <c r="C2716" s="107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>
      <c r="A2717" s="2"/>
      <c r="B2717" s="2"/>
      <c r="C2717" s="107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>
      <c r="A2718" s="2"/>
      <c r="B2718" s="2"/>
      <c r="C2718" s="107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>
      <c r="A2719" s="2"/>
      <c r="B2719" s="2"/>
      <c r="C2719" s="107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>
      <c r="A2720" s="2"/>
      <c r="B2720" s="2"/>
      <c r="C2720" s="107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>
      <c r="A2721" s="2"/>
      <c r="B2721" s="2"/>
      <c r="C2721" s="107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>
      <c r="A2722" s="2"/>
      <c r="B2722" s="2"/>
      <c r="C2722" s="107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>
      <c r="A2723" s="2"/>
      <c r="B2723" s="2"/>
      <c r="C2723" s="107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>
      <c r="A2724" s="2"/>
      <c r="B2724" s="2"/>
      <c r="C2724" s="107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>
      <c r="A2725" s="2"/>
      <c r="B2725" s="2"/>
      <c r="C2725" s="107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>
      <c r="A2726" s="2"/>
      <c r="B2726" s="2"/>
      <c r="C2726" s="107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>
      <c r="A2727" s="2"/>
      <c r="B2727" s="2"/>
      <c r="C2727" s="107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>
      <c r="A2728" s="2"/>
      <c r="B2728" s="2"/>
      <c r="C2728" s="107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>
      <c r="A2729" s="2"/>
      <c r="B2729" s="2"/>
      <c r="C2729" s="107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>
      <c r="A2730" s="2"/>
      <c r="B2730" s="2"/>
      <c r="C2730" s="107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>
      <c r="A2731" s="2"/>
      <c r="B2731" s="2"/>
      <c r="C2731" s="107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>
      <c r="A2732" s="2"/>
      <c r="B2732" s="2"/>
      <c r="C2732" s="107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>
      <c r="A2733" s="2"/>
      <c r="B2733" s="2"/>
      <c r="C2733" s="107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>
      <c r="A2734" s="2"/>
      <c r="B2734" s="2"/>
      <c r="C2734" s="107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>
      <c r="A2735" s="2"/>
      <c r="B2735" s="2"/>
      <c r="C2735" s="107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>
      <c r="A2736" s="2"/>
      <c r="B2736" s="2"/>
      <c r="C2736" s="107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>
      <c r="A2737" s="2"/>
      <c r="B2737" s="2"/>
      <c r="C2737" s="107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>
      <c r="A2738" s="2"/>
      <c r="B2738" s="2"/>
      <c r="C2738" s="107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>
      <c r="A2739" s="2"/>
      <c r="B2739" s="2"/>
      <c r="C2739" s="107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>
      <c r="A2740" s="2"/>
      <c r="B2740" s="2"/>
      <c r="C2740" s="107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>
      <c r="A2741" s="2"/>
      <c r="B2741" s="2"/>
      <c r="C2741" s="107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>
      <c r="A2742" s="2"/>
      <c r="B2742" s="2"/>
      <c r="C2742" s="107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>
      <c r="A2743" s="2"/>
      <c r="B2743" s="2"/>
      <c r="C2743" s="107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>
      <c r="A2744" s="2"/>
      <c r="B2744" s="2"/>
      <c r="C2744" s="107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>
      <c r="A2745" s="2"/>
      <c r="B2745" s="2"/>
      <c r="C2745" s="107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>
      <c r="A2746" s="2"/>
      <c r="B2746" s="2"/>
      <c r="C2746" s="107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>
      <c r="A2747" s="2"/>
      <c r="B2747" s="2"/>
      <c r="C2747" s="107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>
      <c r="A2748" s="2"/>
      <c r="B2748" s="2"/>
      <c r="C2748" s="107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>
      <c r="A2749" s="2"/>
      <c r="B2749" s="2"/>
      <c r="C2749" s="107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>
      <c r="A2750" s="2"/>
      <c r="B2750" s="2"/>
      <c r="C2750" s="107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>
      <c r="A2751" s="2"/>
      <c r="B2751" s="2"/>
      <c r="C2751" s="107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>
      <c r="A2752" s="2"/>
      <c r="B2752" s="2"/>
      <c r="C2752" s="107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>
      <c r="A2753" s="2"/>
      <c r="B2753" s="2"/>
      <c r="C2753" s="107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>
      <c r="A2754" s="2"/>
      <c r="B2754" s="2"/>
      <c r="C2754" s="107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>
      <c r="A2755" s="2"/>
      <c r="B2755" s="2"/>
      <c r="C2755" s="107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>
      <c r="A2756" s="2"/>
      <c r="B2756" s="2"/>
      <c r="C2756" s="107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>
      <c r="A2757" s="2"/>
      <c r="B2757" s="2"/>
      <c r="C2757" s="107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>
      <c r="A2758" s="2"/>
      <c r="B2758" s="2"/>
      <c r="C2758" s="107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>
      <c r="A2759" s="2"/>
      <c r="B2759" s="2"/>
      <c r="C2759" s="107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>
      <c r="A2760" s="2"/>
      <c r="B2760" s="2"/>
      <c r="C2760" s="107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>
      <c r="A2761" s="2"/>
      <c r="B2761" s="2"/>
      <c r="C2761" s="107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>
      <c r="A2762" s="2"/>
      <c r="B2762" s="2"/>
      <c r="C2762" s="107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>
      <c r="A2763" s="2"/>
      <c r="B2763" s="2"/>
      <c r="C2763" s="107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>
      <c r="A2764" s="2"/>
      <c r="B2764" s="2"/>
      <c r="C2764" s="107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>
      <c r="A2765" s="2"/>
      <c r="B2765" s="2"/>
      <c r="C2765" s="107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>
      <c r="A2766" s="2"/>
      <c r="B2766" s="2"/>
      <c r="C2766" s="107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>
      <c r="A2767" s="2"/>
      <c r="B2767" s="2"/>
      <c r="C2767" s="107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>
      <c r="A2768" s="2"/>
      <c r="B2768" s="2"/>
      <c r="C2768" s="107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>
      <c r="A2769" s="2"/>
      <c r="B2769" s="2"/>
      <c r="C2769" s="107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>
      <c r="A2770" s="2"/>
      <c r="B2770" s="2"/>
      <c r="C2770" s="107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>
      <c r="A2771" s="2"/>
      <c r="B2771" s="2"/>
      <c r="C2771" s="107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>
      <c r="A2772" s="2"/>
      <c r="B2772" s="2"/>
      <c r="C2772" s="107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>
      <c r="A2773" s="2"/>
      <c r="B2773" s="2"/>
      <c r="C2773" s="107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>
      <c r="A2774" s="2"/>
      <c r="B2774" s="2"/>
      <c r="C2774" s="107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>
      <c r="A2775" s="2"/>
      <c r="B2775" s="2"/>
      <c r="C2775" s="107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>
      <c r="A2776" s="2"/>
      <c r="B2776" s="2"/>
      <c r="C2776" s="107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>
      <c r="A2777" s="2"/>
      <c r="B2777" s="2"/>
      <c r="C2777" s="107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>
      <c r="A2778" s="2"/>
      <c r="B2778" s="2"/>
      <c r="C2778" s="107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>
      <c r="A2779" s="2"/>
      <c r="B2779" s="2"/>
      <c r="C2779" s="107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>
      <c r="A2780" s="2"/>
      <c r="B2780" s="2"/>
      <c r="C2780" s="107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>
      <c r="A2781" s="2"/>
      <c r="B2781" s="2"/>
      <c r="C2781" s="107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>
      <c r="A2782" s="2"/>
      <c r="B2782" s="2"/>
      <c r="C2782" s="107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>
      <c r="A2783" s="2"/>
      <c r="B2783" s="2"/>
      <c r="C2783" s="107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>
      <c r="A2784" s="2"/>
      <c r="B2784" s="2"/>
      <c r="C2784" s="107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>
      <c r="A2785" s="2"/>
      <c r="B2785" s="2"/>
      <c r="C2785" s="107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>
      <c r="A2786" s="2"/>
      <c r="B2786" s="2"/>
      <c r="C2786" s="107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>
      <c r="A2787" s="2"/>
      <c r="B2787" s="2"/>
      <c r="C2787" s="107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>
      <c r="A2788" s="2"/>
      <c r="B2788" s="2"/>
      <c r="C2788" s="107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>
      <c r="A2789" s="2"/>
      <c r="B2789" s="2"/>
      <c r="C2789" s="107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>
      <c r="A2790" s="2"/>
      <c r="B2790" s="2"/>
      <c r="C2790" s="107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>
      <c r="A2791" s="2"/>
      <c r="B2791" s="2"/>
      <c r="C2791" s="107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>
      <c r="A2792" s="2"/>
      <c r="B2792" s="2"/>
      <c r="C2792" s="107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>
      <c r="A2793" s="2"/>
      <c r="B2793" s="2"/>
      <c r="C2793" s="107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>
      <c r="A2794" s="2"/>
      <c r="B2794" s="2"/>
      <c r="C2794" s="107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>
      <c r="A2795" s="2"/>
      <c r="B2795" s="2"/>
      <c r="C2795" s="107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>
      <c r="A2796" s="2"/>
      <c r="B2796" s="2"/>
      <c r="C2796" s="107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>
      <c r="A2797" s="2"/>
      <c r="B2797" s="2"/>
      <c r="C2797" s="107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>
      <c r="A2798" s="2"/>
      <c r="B2798" s="2"/>
      <c r="C2798" s="107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>
      <c r="A2799" s="2"/>
      <c r="B2799" s="2"/>
      <c r="C2799" s="107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>
      <c r="A2800" s="2"/>
      <c r="B2800" s="2"/>
      <c r="C2800" s="107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>
      <c r="A2801" s="2"/>
      <c r="B2801" s="2"/>
      <c r="C2801" s="107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>
      <c r="A2802" s="2"/>
      <c r="B2802" s="2"/>
      <c r="C2802" s="107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>
      <c r="A2803" s="2"/>
      <c r="B2803" s="2"/>
      <c r="C2803" s="107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>
      <c r="A2804" s="2"/>
      <c r="B2804" s="2"/>
      <c r="C2804" s="107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>
      <c r="A2805" s="2"/>
      <c r="B2805" s="2"/>
      <c r="C2805" s="107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>
      <c r="A2806" s="2"/>
      <c r="B2806" s="2"/>
      <c r="C2806" s="107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>
      <c r="A2807" s="2"/>
      <c r="B2807" s="2"/>
      <c r="C2807" s="107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>
      <c r="A2808" s="2"/>
      <c r="B2808" s="2"/>
      <c r="C2808" s="107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>
      <c r="A2809" s="2"/>
      <c r="B2809" s="2"/>
      <c r="C2809" s="107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>
      <c r="A2810" s="2"/>
      <c r="B2810" s="2"/>
      <c r="C2810" s="107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>
      <c r="A2811" s="2"/>
      <c r="B2811" s="2"/>
      <c r="C2811" s="107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>
      <c r="A2812" s="2"/>
      <c r="B2812" s="2"/>
      <c r="C2812" s="107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>
      <c r="A2813" s="2"/>
      <c r="B2813" s="2"/>
      <c r="C2813" s="107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>
      <c r="A2814" s="2"/>
      <c r="B2814" s="2"/>
      <c r="C2814" s="107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>
      <c r="A2815" s="2"/>
      <c r="B2815" s="2"/>
      <c r="C2815" s="107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>
      <c r="A2816" s="2"/>
      <c r="B2816" s="2"/>
      <c r="C2816" s="107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>
      <c r="A2817" s="2"/>
      <c r="B2817" s="2"/>
      <c r="C2817" s="107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>
      <c r="A2818" s="2"/>
      <c r="B2818" s="2"/>
      <c r="C2818" s="107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>
      <c r="A2819" s="2"/>
      <c r="B2819" s="2"/>
      <c r="C2819" s="107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>
      <c r="A2820" s="2"/>
      <c r="B2820" s="2"/>
      <c r="C2820" s="107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>
      <c r="A2821" s="2"/>
      <c r="B2821" s="2"/>
      <c r="C2821" s="107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>
      <c r="A2822" s="2"/>
      <c r="B2822" s="2"/>
      <c r="C2822" s="107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>
      <c r="A2823" s="2"/>
      <c r="B2823" s="2"/>
      <c r="C2823" s="107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>
      <c r="A2824" s="2"/>
      <c r="B2824" s="2"/>
      <c r="C2824" s="107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>
      <c r="A2825" s="2"/>
      <c r="B2825" s="2"/>
      <c r="C2825" s="107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>
      <c r="A2826" s="2"/>
      <c r="B2826" s="2"/>
      <c r="C2826" s="107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>
      <c r="A2827" s="2"/>
      <c r="B2827" s="2"/>
      <c r="C2827" s="107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>
      <c r="A2828" s="2"/>
      <c r="B2828" s="2"/>
      <c r="C2828" s="107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>
      <c r="A2829" s="2"/>
      <c r="B2829" s="2"/>
      <c r="C2829" s="107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>
      <c r="A2830" s="2"/>
      <c r="B2830" s="2"/>
      <c r="C2830" s="107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>
      <c r="A2831" s="2"/>
      <c r="B2831" s="2"/>
      <c r="C2831" s="107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>
      <c r="A2832" s="2"/>
      <c r="B2832" s="2"/>
      <c r="C2832" s="107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>
      <c r="A2833" s="2"/>
      <c r="B2833" s="2"/>
      <c r="C2833" s="107"/>
      <c r="D2833" s="2"/>
      <c r="E2833" s="2"/>
      <c r="F2833" s="2"/>
      <c r="G2833" s="2"/>
      <c r="H2833" s="2"/>
      <c r="I2833" s="2"/>
      <c r="J2833" s="2"/>
      <c r="K2833" s="12"/>
      <c r="L2833" s="2"/>
      <c r="M2833" s="2"/>
      <c r="N2833" s="2"/>
      <c r="O2833" s="2"/>
      <c r="P2833" s="2"/>
      <c r="Q2833" s="2"/>
    </row>
    <row r="2834" spans="1:17">
      <c r="A2834" s="2"/>
      <c r="B2834" s="2"/>
      <c r="C2834" s="107"/>
      <c r="D2834" s="2"/>
      <c r="E2834" s="2"/>
      <c r="F2834" s="2"/>
      <c r="G2834" s="2"/>
      <c r="H2834" s="2"/>
      <c r="I2834" s="2"/>
      <c r="J2834" s="2"/>
      <c r="L2834" s="2"/>
      <c r="M2834" s="2"/>
      <c r="N2834" s="2"/>
      <c r="O2834" s="2"/>
      <c r="P2834" s="2"/>
      <c r="Q2834" s="2"/>
    </row>
    <row r="2835" spans="1:17">
      <c r="A2835" s="2"/>
      <c r="B2835" s="2"/>
      <c r="C2835" s="107"/>
      <c r="D2835" s="2"/>
      <c r="E2835" s="2"/>
      <c r="F2835" s="2"/>
      <c r="G2835" s="2"/>
      <c r="H2835" s="2"/>
      <c r="I2835" s="2"/>
      <c r="J2835" s="2"/>
      <c r="L2835" s="2"/>
      <c r="M2835" s="2"/>
      <c r="N2835" s="2"/>
      <c r="O2835" s="2"/>
      <c r="P2835" s="2"/>
      <c r="Q2835" s="2"/>
    </row>
    <row r="2836" spans="1:17">
      <c r="A2836" s="2"/>
      <c r="B2836" s="2"/>
      <c r="C2836" s="107"/>
      <c r="D2836" s="2"/>
      <c r="E2836" s="2"/>
      <c r="F2836" s="2"/>
      <c r="G2836" s="2"/>
      <c r="H2836" s="2"/>
      <c r="I2836" s="2"/>
      <c r="J2836" s="2"/>
      <c r="L2836" s="2"/>
      <c r="M2836" s="2"/>
      <c r="N2836" s="2"/>
      <c r="O2836" s="2"/>
      <c r="P2836" s="2"/>
      <c r="Q2836" s="2"/>
    </row>
    <row r="2837" spans="1:17">
      <c r="A2837" s="2"/>
      <c r="B2837" s="2"/>
      <c r="C2837" s="107"/>
      <c r="D2837" s="2"/>
      <c r="E2837" s="2"/>
      <c r="F2837" s="2"/>
      <c r="G2837" s="2"/>
      <c r="H2837" s="2"/>
      <c r="I2837" s="2"/>
      <c r="J2837" s="2"/>
      <c r="L2837" s="2"/>
      <c r="M2837" s="2"/>
      <c r="N2837" s="2"/>
      <c r="O2837" s="2"/>
      <c r="P2837" s="2"/>
      <c r="Q2837" s="2"/>
    </row>
    <row r="2838" spans="1:17">
      <c r="A2838" s="2"/>
      <c r="B2838" s="2"/>
      <c r="C2838" s="107"/>
      <c r="D2838" s="2"/>
      <c r="E2838" s="2"/>
      <c r="F2838" s="2"/>
      <c r="G2838" s="2"/>
      <c r="H2838" s="2"/>
      <c r="I2838" s="2"/>
      <c r="J2838" s="2"/>
      <c r="L2838" s="2"/>
      <c r="M2838" s="2"/>
      <c r="N2838" s="2"/>
      <c r="O2838" s="2"/>
      <c r="P2838" s="2"/>
      <c r="Q2838" s="2"/>
    </row>
    <row r="2839" spans="1:17">
      <c r="A2839" s="2"/>
      <c r="B2839" s="2"/>
      <c r="C2839" s="107"/>
      <c r="D2839" s="2"/>
      <c r="E2839" s="2"/>
      <c r="F2839" s="2"/>
      <c r="G2839" s="2"/>
      <c r="H2839" s="2"/>
      <c r="I2839" s="2"/>
      <c r="J2839" s="2"/>
      <c r="L2839" s="2"/>
      <c r="M2839" s="2"/>
      <c r="N2839" s="2"/>
      <c r="O2839" s="2"/>
      <c r="P2839" s="2"/>
      <c r="Q2839" s="2"/>
    </row>
    <row r="2840" spans="1:17">
      <c r="A2840" s="2"/>
      <c r="B2840" s="2"/>
      <c r="C2840" s="107"/>
      <c r="D2840" s="2"/>
      <c r="E2840" s="2"/>
      <c r="F2840" s="2"/>
      <c r="G2840" s="2"/>
      <c r="H2840" s="2"/>
      <c r="I2840" s="2"/>
      <c r="J2840" s="2"/>
      <c r="L2840" s="2"/>
      <c r="M2840" s="2"/>
      <c r="N2840" s="2"/>
      <c r="O2840" s="2"/>
      <c r="P2840" s="2"/>
      <c r="Q2840" s="2"/>
    </row>
    <row r="2841" spans="1:17">
      <c r="A2841" s="2"/>
      <c r="B2841" s="2"/>
      <c r="C2841" s="107"/>
      <c r="D2841" s="2"/>
      <c r="E2841" s="2"/>
      <c r="F2841" s="2"/>
      <c r="G2841" s="2"/>
      <c r="H2841" s="2"/>
      <c r="I2841" s="2"/>
      <c r="J2841" s="2"/>
      <c r="L2841" s="2"/>
      <c r="M2841" s="2"/>
      <c r="N2841" s="2"/>
      <c r="O2841" s="2"/>
      <c r="P2841" s="2"/>
      <c r="Q2841" s="2"/>
    </row>
    <row r="2842" spans="1:17">
      <c r="A2842" s="2"/>
      <c r="B2842" s="2"/>
      <c r="C2842" s="107"/>
      <c r="D2842" s="2"/>
      <c r="E2842" s="2"/>
      <c r="F2842" s="2"/>
      <c r="G2842" s="2"/>
      <c r="H2842" s="2"/>
      <c r="I2842" s="2"/>
      <c r="J2842" s="2"/>
      <c r="L2842" s="2"/>
      <c r="M2842" s="2"/>
      <c r="N2842" s="2"/>
      <c r="O2842" s="2"/>
      <c r="P2842" s="2"/>
      <c r="Q2842" s="2"/>
    </row>
    <row r="2843" spans="1:17">
      <c r="A2843" s="2"/>
      <c r="B2843" s="2"/>
      <c r="C2843" s="107"/>
      <c r="D2843" s="2"/>
      <c r="E2843" s="2"/>
      <c r="F2843" s="2"/>
      <c r="G2843" s="2"/>
      <c r="H2843" s="2"/>
      <c r="I2843" s="2"/>
      <c r="J2843" s="2"/>
      <c r="L2843" s="2"/>
      <c r="M2843" s="2"/>
      <c r="N2843" s="2"/>
      <c r="O2843" s="2"/>
      <c r="P2843" s="2"/>
      <c r="Q2843" s="2"/>
    </row>
    <row r="2844" spans="1:17">
      <c r="A2844" s="2"/>
      <c r="B2844" s="2"/>
      <c r="C2844" s="107"/>
      <c r="D2844" s="2"/>
      <c r="E2844" s="2"/>
      <c r="F2844" s="2"/>
      <c r="G2844" s="2"/>
      <c r="H2844" s="2"/>
      <c r="I2844" s="2"/>
      <c r="J2844" s="2"/>
      <c r="L2844" s="2"/>
      <c r="M2844" s="2"/>
      <c r="N2844" s="2"/>
      <c r="O2844" s="2"/>
      <c r="P2844" s="2"/>
      <c r="Q2844" s="2"/>
    </row>
    <row r="2845" spans="1:17">
      <c r="A2845" s="2"/>
      <c r="B2845" s="2"/>
      <c r="C2845" s="107"/>
      <c r="D2845" s="2"/>
      <c r="E2845" s="2"/>
      <c r="F2845" s="2"/>
      <c r="G2845" s="2"/>
      <c r="H2845" s="2"/>
      <c r="I2845" s="2"/>
      <c r="J2845" s="2"/>
      <c r="L2845" s="2"/>
      <c r="M2845" s="2"/>
      <c r="N2845" s="2"/>
      <c r="O2845" s="2"/>
      <c r="P2845" s="2"/>
      <c r="Q2845" s="2"/>
    </row>
    <row r="2846" spans="1:17">
      <c r="A2846" s="2"/>
      <c r="B2846" s="2"/>
      <c r="C2846" s="107"/>
      <c r="D2846" s="2"/>
      <c r="E2846" s="2"/>
      <c r="F2846" s="2"/>
      <c r="G2846" s="2"/>
      <c r="H2846" s="2"/>
      <c r="I2846" s="2"/>
      <c r="J2846" s="2"/>
      <c r="L2846" s="2"/>
      <c r="M2846" s="2"/>
      <c r="N2846" s="2"/>
      <c r="O2846" s="2"/>
      <c r="P2846" s="2"/>
      <c r="Q2846" s="2"/>
    </row>
    <row r="2847" spans="1:17">
      <c r="A2847" s="2"/>
      <c r="B2847" s="2"/>
      <c r="C2847" s="107"/>
      <c r="D2847" s="2"/>
      <c r="E2847" s="2"/>
      <c r="F2847" s="2"/>
      <c r="G2847" s="2"/>
      <c r="H2847" s="2"/>
      <c r="I2847" s="2"/>
      <c r="J2847" s="2"/>
      <c r="L2847" s="2"/>
      <c r="M2847" s="2"/>
      <c r="N2847" s="2"/>
      <c r="O2847" s="2"/>
      <c r="P2847" s="2"/>
      <c r="Q2847" s="2"/>
    </row>
    <row r="2848" spans="1:17">
      <c r="A2848" s="2"/>
      <c r="B2848" s="2"/>
      <c r="C2848" s="107"/>
      <c r="D2848" s="2"/>
      <c r="E2848" s="2"/>
      <c r="F2848" s="2"/>
      <c r="G2848" s="2"/>
      <c r="H2848" s="2"/>
      <c r="I2848" s="2"/>
      <c r="J2848" s="2"/>
      <c r="L2848" s="2"/>
      <c r="M2848" s="2"/>
      <c r="N2848" s="2"/>
      <c r="O2848" s="2"/>
      <c r="P2848" s="2"/>
      <c r="Q2848" s="2"/>
    </row>
    <row r="2849" spans="1:17">
      <c r="A2849" s="2"/>
      <c r="B2849" s="2"/>
      <c r="C2849" s="107"/>
      <c r="D2849" s="2"/>
      <c r="E2849" s="2"/>
      <c r="F2849" s="2"/>
      <c r="G2849" s="2"/>
      <c r="H2849" s="2"/>
      <c r="I2849" s="2"/>
      <c r="J2849" s="2"/>
      <c r="L2849" s="2"/>
      <c r="M2849" s="2"/>
      <c r="N2849" s="2"/>
      <c r="O2849" s="2"/>
      <c r="P2849" s="2"/>
      <c r="Q2849" s="2"/>
    </row>
    <row r="2850" spans="1:17">
      <c r="A2850" s="2"/>
      <c r="B2850" s="2"/>
      <c r="C2850" s="107"/>
      <c r="D2850" s="2"/>
      <c r="E2850" s="2"/>
      <c r="F2850" s="2"/>
      <c r="G2850" s="2"/>
      <c r="H2850" s="2"/>
      <c r="I2850" s="2"/>
      <c r="J2850" s="2"/>
      <c r="L2850" s="2"/>
      <c r="M2850" s="2"/>
      <c r="N2850" s="2"/>
      <c r="O2850" s="2"/>
      <c r="P2850" s="2"/>
      <c r="Q2850" s="2"/>
    </row>
    <row r="2851" spans="1:17">
      <c r="A2851" s="2"/>
      <c r="B2851" s="2"/>
      <c r="C2851" s="107"/>
      <c r="D2851" s="2"/>
      <c r="E2851" s="2"/>
      <c r="F2851" s="2"/>
      <c r="G2851" s="2"/>
      <c r="H2851" s="2"/>
      <c r="I2851" s="2"/>
      <c r="J2851" s="2"/>
      <c r="L2851" s="2"/>
      <c r="M2851" s="2"/>
      <c r="N2851" s="2"/>
      <c r="O2851" s="2"/>
      <c r="P2851" s="2"/>
      <c r="Q2851" s="2"/>
    </row>
    <row r="2852" spans="1:17">
      <c r="A2852" s="2"/>
      <c r="B2852" s="2"/>
      <c r="C2852" s="107"/>
      <c r="D2852" s="2"/>
      <c r="E2852" s="2"/>
      <c r="F2852" s="2"/>
      <c r="G2852" s="2"/>
      <c r="H2852" s="2"/>
      <c r="I2852" s="2"/>
      <c r="J2852" s="2"/>
      <c r="L2852" s="2"/>
      <c r="M2852" s="2"/>
      <c r="N2852" s="2"/>
      <c r="O2852" s="2"/>
      <c r="P2852" s="2"/>
      <c r="Q2852" s="2"/>
    </row>
    <row r="2853" spans="1:17">
      <c r="A2853" s="2"/>
      <c r="B2853" s="2"/>
      <c r="C2853" s="107"/>
      <c r="D2853" s="2"/>
      <c r="E2853" s="2"/>
      <c r="F2853" s="2"/>
      <c r="G2853" s="2"/>
      <c r="H2853" s="2"/>
      <c r="I2853" s="2"/>
      <c r="J2853" s="2"/>
      <c r="L2853" s="2"/>
      <c r="M2853" s="2"/>
      <c r="N2853" s="2"/>
      <c r="O2853" s="2"/>
      <c r="P2853" s="2"/>
      <c r="Q2853" s="2"/>
    </row>
    <row r="2854" spans="1:17">
      <c r="A2854" s="2"/>
      <c r="B2854" s="2"/>
      <c r="C2854" s="107"/>
      <c r="D2854" s="2"/>
      <c r="E2854" s="2"/>
      <c r="F2854" s="2"/>
      <c r="G2854" s="2"/>
      <c r="H2854" s="2"/>
      <c r="I2854" s="2"/>
      <c r="J2854" s="2"/>
      <c r="L2854" s="2"/>
      <c r="M2854" s="2"/>
      <c r="N2854" s="2"/>
      <c r="O2854" s="2"/>
      <c r="P2854" s="2"/>
      <c r="Q2854" s="2"/>
    </row>
    <row r="2855" spans="1:17">
      <c r="A2855" s="2"/>
      <c r="B2855" s="2"/>
      <c r="C2855" s="107"/>
      <c r="D2855" s="2"/>
      <c r="E2855" s="2"/>
      <c r="F2855" s="2"/>
      <c r="G2855" s="2"/>
      <c r="H2855" s="2"/>
      <c r="I2855" s="2"/>
      <c r="J2855" s="2"/>
      <c r="L2855" s="2"/>
      <c r="M2855" s="2"/>
      <c r="N2855" s="2"/>
      <c r="O2855" s="2"/>
      <c r="P2855" s="2"/>
      <c r="Q2855" s="2"/>
    </row>
    <row r="2856" spans="1:17">
      <c r="A2856" s="2"/>
      <c r="B2856" s="2"/>
      <c r="C2856" s="107"/>
      <c r="D2856" s="2"/>
      <c r="E2856" s="2"/>
      <c r="F2856" s="2"/>
      <c r="G2856" s="2"/>
      <c r="H2856" s="2"/>
      <c r="I2856" s="2"/>
      <c r="J2856" s="2"/>
      <c r="L2856" s="2"/>
      <c r="M2856" s="2"/>
      <c r="N2856" s="2"/>
      <c r="O2856" s="2"/>
      <c r="P2856" s="2"/>
      <c r="Q2856" s="2"/>
    </row>
    <row r="2857" spans="1:17">
      <c r="A2857" s="2"/>
      <c r="B2857" s="2"/>
      <c r="C2857" s="107"/>
      <c r="D2857" s="2"/>
      <c r="E2857" s="2"/>
      <c r="F2857" s="2"/>
      <c r="G2857" s="2"/>
      <c r="H2857" s="2"/>
      <c r="I2857" s="2"/>
      <c r="J2857" s="2"/>
      <c r="L2857" s="2"/>
      <c r="M2857" s="2"/>
      <c r="N2857" s="2"/>
      <c r="O2857" s="2"/>
      <c r="P2857" s="2"/>
      <c r="Q2857" s="2"/>
    </row>
    <row r="2858" spans="1:17">
      <c r="A2858" s="2"/>
      <c r="B2858" s="2"/>
      <c r="C2858" s="107"/>
      <c r="D2858" s="2"/>
      <c r="E2858" s="2"/>
      <c r="F2858" s="2"/>
      <c r="G2858" s="2"/>
      <c r="H2858" s="2"/>
      <c r="I2858" s="2"/>
      <c r="J2858" s="2"/>
      <c r="L2858" s="2"/>
      <c r="M2858" s="2"/>
      <c r="N2858" s="2"/>
      <c r="O2858" s="2"/>
      <c r="P2858" s="2"/>
      <c r="Q2858" s="2"/>
    </row>
    <row r="2859" spans="1:17">
      <c r="A2859" s="2"/>
      <c r="B2859" s="2"/>
      <c r="C2859" s="107"/>
      <c r="D2859" s="2"/>
      <c r="E2859" s="2"/>
      <c r="F2859" s="2"/>
      <c r="G2859" s="2"/>
      <c r="H2859" s="2"/>
      <c r="I2859" s="2"/>
      <c r="J2859" s="2"/>
      <c r="L2859" s="2"/>
      <c r="M2859" s="2"/>
      <c r="N2859" s="2"/>
      <c r="O2859" s="2"/>
      <c r="P2859" s="2"/>
      <c r="Q2859" s="2"/>
    </row>
    <row r="2860" spans="1:17">
      <c r="A2860" s="2"/>
      <c r="B2860" s="2"/>
      <c r="C2860" s="107"/>
      <c r="D2860" s="2"/>
      <c r="E2860" s="2"/>
      <c r="F2860" s="2"/>
      <c r="G2860" s="2"/>
      <c r="H2860" s="2"/>
      <c r="I2860" s="2"/>
      <c r="J2860" s="2"/>
      <c r="L2860" s="2"/>
      <c r="M2860" s="2"/>
      <c r="N2860" s="2"/>
      <c r="O2860" s="2"/>
      <c r="P2860" s="2"/>
      <c r="Q2860" s="2"/>
    </row>
    <row r="2861" spans="1:17">
      <c r="A2861" s="2"/>
      <c r="B2861" s="2"/>
      <c r="C2861" s="107"/>
      <c r="D2861" s="2"/>
      <c r="E2861" s="2"/>
      <c r="F2861" s="2"/>
      <c r="G2861" s="2"/>
      <c r="H2861" s="2"/>
      <c r="I2861" s="2"/>
      <c r="J2861" s="2"/>
      <c r="L2861" s="2"/>
      <c r="M2861" s="2"/>
      <c r="N2861" s="2"/>
      <c r="O2861" s="2"/>
      <c r="P2861" s="2"/>
      <c r="Q2861" s="2"/>
    </row>
    <row r="2862" spans="1:17">
      <c r="A2862" s="2"/>
      <c r="B2862" s="2"/>
      <c r="C2862" s="107"/>
      <c r="D2862" s="2"/>
      <c r="E2862" s="2"/>
      <c r="F2862" s="2"/>
      <c r="G2862" s="2"/>
      <c r="H2862" s="2"/>
      <c r="I2862" s="2"/>
      <c r="J2862" s="2"/>
      <c r="L2862" s="2"/>
      <c r="M2862" s="2"/>
      <c r="N2862" s="2"/>
      <c r="O2862" s="2"/>
      <c r="P2862" s="2"/>
      <c r="Q2862" s="2"/>
    </row>
    <row r="2863" spans="1:17">
      <c r="A2863" s="2"/>
      <c r="B2863" s="2"/>
      <c r="C2863" s="107"/>
      <c r="D2863" s="2"/>
      <c r="E2863" s="2"/>
      <c r="F2863" s="2"/>
      <c r="G2863" s="2"/>
      <c r="H2863" s="2"/>
      <c r="I2863" s="2"/>
      <c r="J2863" s="2"/>
      <c r="L2863" s="2"/>
      <c r="M2863" s="2"/>
      <c r="N2863" s="2"/>
      <c r="O2863" s="2"/>
      <c r="P2863" s="2"/>
      <c r="Q2863" s="2"/>
    </row>
    <row r="2864" spans="1:17">
      <c r="A2864" s="2"/>
      <c r="B2864" s="2"/>
      <c r="C2864" s="107"/>
      <c r="D2864" s="2"/>
      <c r="E2864" s="2"/>
      <c r="F2864" s="2"/>
      <c r="G2864" s="2"/>
      <c r="H2864" s="2"/>
      <c r="I2864" s="2"/>
      <c r="J2864" s="2"/>
      <c r="L2864" s="2"/>
      <c r="M2864" s="2"/>
      <c r="N2864" s="2"/>
      <c r="O2864" s="2"/>
      <c r="P2864" s="2"/>
      <c r="Q2864" s="2"/>
    </row>
    <row r="2865" spans="1:17">
      <c r="A2865" s="2"/>
      <c r="B2865" s="2"/>
      <c r="C2865" s="107"/>
      <c r="D2865" s="2"/>
      <c r="E2865" s="2"/>
      <c r="F2865" s="2"/>
      <c r="G2865" s="2"/>
      <c r="H2865" s="2"/>
      <c r="I2865" s="2"/>
      <c r="J2865" s="2"/>
      <c r="L2865" s="2"/>
      <c r="M2865" s="2"/>
      <c r="N2865" s="2"/>
      <c r="O2865" s="2"/>
      <c r="P2865" s="2"/>
      <c r="Q2865" s="2"/>
    </row>
    <row r="2866" spans="1:17">
      <c r="A2866" s="2"/>
      <c r="B2866" s="2"/>
      <c r="C2866" s="107"/>
      <c r="D2866" s="2"/>
      <c r="E2866" s="2"/>
      <c r="F2866" s="2"/>
      <c r="G2866" s="2"/>
      <c r="H2866" s="2"/>
      <c r="I2866" s="2"/>
      <c r="J2866" s="2"/>
      <c r="L2866" s="2"/>
      <c r="M2866" s="2"/>
      <c r="N2866" s="2"/>
      <c r="O2866" s="2"/>
      <c r="P2866" s="2"/>
      <c r="Q2866" s="2"/>
    </row>
    <row r="2867" spans="1:17">
      <c r="A2867" s="2"/>
      <c r="B2867" s="2"/>
      <c r="C2867" s="107"/>
      <c r="D2867" s="2"/>
      <c r="E2867" s="2"/>
      <c r="F2867" s="2"/>
      <c r="G2867" s="2"/>
      <c r="H2867" s="2"/>
      <c r="I2867" s="2"/>
      <c r="J2867" s="2"/>
      <c r="L2867" s="2"/>
      <c r="M2867" s="2"/>
      <c r="N2867" s="2"/>
      <c r="O2867" s="2"/>
      <c r="P2867" s="2"/>
      <c r="Q2867" s="2"/>
    </row>
    <row r="2868" spans="1:17">
      <c r="A2868" s="2"/>
      <c r="B2868" s="2"/>
      <c r="C2868" s="107"/>
      <c r="D2868" s="2"/>
      <c r="E2868" s="2"/>
      <c r="F2868" s="2"/>
      <c r="G2868" s="2"/>
      <c r="H2868" s="2"/>
      <c r="I2868" s="2"/>
      <c r="J2868" s="2"/>
      <c r="L2868" s="2"/>
      <c r="M2868" s="2"/>
      <c r="N2868" s="2"/>
      <c r="O2868" s="2"/>
      <c r="P2868" s="2"/>
      <c r="Q2868" s="2"/>
    </row>
    <row r="2869" spans="1:17">
      <c r="A2869" s="2"/>
      <c r="B2869" s="2"/>
      <c r="C2869" s="107"/>
      <c r="D2869" s="2"/>
      <c r="E2869" s="2"/>
      <c r="F2869" s="2"/>
      <c r="G2869" s="2"/>
      <c r="H2869" s="2"/>
      <c r="I2869" s="2"/>
      <c r="J2869" s="2"/>
      <c r="L2869" s="2"/>
      <c r="M2869" s="2"/>
      <c r="N2869" s="2"/>
      <c r="O2869" s="2"/>
      <c r="P2869" s="2"/>
      <c r="Q2869" s="2"/>
    </row>
    <row r="2870" spans="1:17">
      <c r="A2870" s="2"/>
      <c r="B2870" s="2"/>
      <c r="C2870" s="107"/>
      <c r="D2870" s="2"/>
      <c r="E2870" s="2"/>
      <c r="F2870" s="2"/>
      <c r="G2870" s="2"/>
      <c r="H2870" s="2"/>
      <c r="I2870" s="2"/>
      <c r="J2870" s="2"/>
      <c r="L2870" s="2"/>
      <c r="M2870" s="2"/>
      <c r="N2870" s="2"/>
      <c r="O2870" s="2"/>
      <c r="P2870" s="2"/>
      <c r="Q2870" s="2"/>
    </row>
    <row r="2871" spans="1:17">
      <c r="A2871" s="2"/>
      <c r="B2871" s="2"/>
      <c r="C2871" s="107"/>
      <c r="D2871" s="2"/>
      <c r="E2871" s="2"/>
      <c r="F2871" s="2"/>
      <c r="G2871" s="2"/>
      <c r="H2871" s="2"/>
      <c r="I2871" s="2"/>
      <c r="J2871" s="2"/>
      <c r="L2871" s="2"/>
      <c r="M2871" s="2"/>
      <c r="N2871" s="2"/>
      <c r="O2871" s="2"/>
      <c r="P2871" s="2"/>
      <c r="Q2871" s="2"/>
    </row>
    <row r="2872" spans="1:17">
      <c r="A2872" s="2"/>
      <c r="B2872" s="2"/>
      <c r="C2872" s="107"/>
      <c r="D2872" s="2"/>
      <c r="E2872" s="2"/>
      <c r="F2872" s="2"/>
      <c r="G2872" s="2"/>
      <c r="H2872" s="2"/>
      <c r="I2872" s="2"/>
      <c r="J2872" s="2"/>
      <c r="L2872" s="2"/>
      <c r="M2872" s="2"/>
      <c r="N2872" s="2"/>
      <c r="O2872" s="2"/>
      <c r="P2872" s="2"/>
      <c r="Q2872" s="2"/>
    </row>
    <row r="2873" spans="1:17">
      <c r="A2873" s="2"/>
      <c r="B2873" s="2"/>
      <c r="C2873" s="107"/>
      <c r="D2873" s="2"/>
      <c r="E2873" s="2"/>
      <c r="F2873" s="2"/>
      <c r="G2873" s="2"/>
      <c r="H2873" s="2"/>
      <c r="I2873" s="2"/>
      <c r="J2873" s="2"/>
      <c r="L2873" s="2"/>
      <c r="M2873" s="2"/>
      <c r="N2873" s="2"/>
      <c r="O2873" s="2"/>
      <c r="P2873" s="2"/>
      <c r="Q2873" s="2"/>
    </row>
    <row r="2874" spans="1:17">
      <c r="A2874" s="2"/>
      <c r="B2874" s="2"/>
      <c r="C2874" s="107"/>
      <c r="D2874" s="2"/>
      <c r="E2874" s="2"/>
      <c r="F2874" s="2"/>
      <c r="G2874" s="2"/>
      <c r="H2874" s="2"/>
      <c r="I2874" s="2"/>
      <c r="J2874" s="2"/>
      <c r="L2874" s="2"/>
      <c r="M2874" s="2"/>
      <c r="N2874" s="2"/>
      <c r="O2874" s="2"/>
      <c r="P2874" s="2"/>
      <c r="Q2874" s="2"/>
    </row>
    <row r="2875" spans="1:17">
      <c r="A2875" s="2"/>
      <c r="B2875" s="2"/>
      <c r="C2875" s="107"/>
      <c r="D2875" s="2"/>
      <c r="E2875" s="2"/>
      <c r="F2875" s="2"/>
      <c r="G2875" s="2"/>
      <c r="H2875" s="2"/>
      <c r="I2875" s="2"/>
      <c r="J2875" s="2"/>
      <c r="L2875" s="2"/>
      <c r="M2875" s="2"/>
      <c r="N2875" s="2"/>
      <c r="O2875" s="2"/>
      <c r="P2875" s="2"/>
      <c r="Q2875" s="2"/>
    </row>
    <row r="2876" spans="1:17">
      <c r="A2876" s="2"/>
      <c r="B2876" s="2"/>
      <c r="C2876" s="107"/>
      <c r="D2876" s="2"/>
      <c r="E2876" s="2"/>
      <c r="F2876" s="2"/>
      <c r="G2876" s="2"/>
      <c r="H2876" s="2"/>
      <c r="I2876" s="2"/>
      <c r="J2876" s="2"/>
      <c r="L2876" s="2"/>
      <c r="M2876" s="2"/>
      <c r="N2876" s="2"/>
      <c r="O2876" s="2"/>
      <c r="P2876" s="2"/>
      <c r="Q2876" s="2"/>
    </row>
    <row r="2877" spans="1:17">
      <c r="A2877" s="2"/>
      <c r="B2877" s="2"/>
      <c r="C2877" s="107"/>
      <c r="D2877" s="2"/>
      <c r="E2877" s="2"/>
      <c r="F2877" s="2"/>
      <c r="G2877" s="2"/>
      <c r="H2877" s="2"/>
      <c r="I2877" s="2"/>
      <c r="J2877" s="2"/>
      <c r="L2877" s="2"/>
      <c r="M2877" s="2"/>
      <c r="N2877" s="2"/>
      <c r="O2877" s="2"/>
      <c r="P2877" s="2"/>
      <c r="Q2877" s="2"/>
    </row>
    <row r="2878" spans="1:17">
      <c r="A2878" s="2"/>
      <c r="B2878" s="2"/>
      <c r="C2878" s="107"/>
      <c r="D2878" s="2"/>
      <c r="E2878" s="2"/>
      <c r="F2878" s="2"/>
      <c r="G2878" s="2"/>
      <c r="H2878" s="2"/>
      <c r="I2878" s="2"/>
      <c r="J2878" s="2"/>
      <c r="L2878" s="2"/>
      <c r="M2878" s="2"/>
      <c r="N2878" s="2"/>
      <c r="O2878" s="2"/>
      <c r="P2878" s="2"/>
      <c r="Q2878" s="2"/>
    </row>
    <row r="2879" spans="1:17">
      <c r="A2879" s="2"/>
      <c r="B2879" s="2"/>
      <c r="C2879" s="107"/>
      <c r="D2879" s="2"/>
      <c r="E2879" s="2"/>
      <c r="F2879" s="2"/>
      <c r="G2879" s="2"/>
      <c r="H2879" s="2"/>
      <c r="I2879" s="2"/>
      <c r="J2879" s="2"/>
      <c r="L2879" s="2"/>
      <c r="M2879" s="2"/>
      <c r="N2879" s="2"/>
      <c r="O2879" s="2"/>
      <c r="P2879" s="2"/>
      <c r="Q2879" s="2"/>
    </row>
    <row r="2880" spans="1:17">
      <c r="A2880" s="2"/>
      <c r="B2880" s="2"/>
      <c r="C2880" s="107"/>
      <c r="D2880" s="2"/>
      <c r="E2880" s="2"/>
      <c r="F2880" s="2"/>
      <c r="G2880" s="2"/>
      <c r="H2880" s="2"/>
      <c r="I2880" s="2"/>
      <c r="J2880" s="2"/>
      <c r="L2880" s="2"/>
      <c r="M2880" s="2"/>
      <c r="N2880" s="2"/>
      <c r="O2880" s="2"/>
      <c r="P2880" s="2"/>
      <c r="Q2880" s="2"/>
    </row>
    <row r="2881" spans="1:17">
      <c r="A2881" s="2"/>
      <c r="B2881" s="2"/>
      <c r="C2881" s="107"/>
      <c r="D2881" s="2"/>
      <c r="E2881" s="2"/>
      <c r="F2881" s="2"/>
      <c r="G2881" s="2"/>
      <c r="H2881" s="2"/>
      <c r="I2881" s="2"/>
      <c r="J2881" s="2"/>
      <c r="L2881" s="2"/>
      <c r="M2881" s="2"/>
      <c r="N2881" s="2"/>
      <c r="O2881" s="2"/>
      <c r="P2881" s="2"/>
      <c r="Q2881" s="2"/>
    </row>
    <row r="2882" spans="1:17">
      <c r="A2882" s="2"/>
      <c r="B2882" s="2"/>
      <c r="C2882" s="107"/>
      <c r="D2882" s="2"/>
      <c r="E2882" s="2"/>
      <c r="F2882" s="2"/>
      <c r="G2882" s="2"/>
      <c r="H2882" s="2"/>
      <c r="I2882" s="2"/>
      <c r="J2882" s="2"/>
      <c r="L2882" s="2"/>
      <c r="M2882" s="2"/>
      <c r="N2882" s="2"/>
      <c r="O2882" s="2"/>
      <c r="P2882" s="2"/>
      <c r="Q2882" s="2"/>
    </row>
    <row r="2883" spans="1:17">
      <c r="A2883" s="2"/>
      <c r="B2883" s="2"/>
      <c r="C2883" s="107"/>
      <c r="D2883" s="2"/>
      <c r="E2883" s="2"/>
      <c r="F2883" s="2"/>
      <c r="G2883" s="2"/>
      <c r="H2883" s="2"/>
      <c r="I2883" s="2"/>
      <c r="J2883" s="2"/>
      <c r="L2883" s="2"/>
      <c r="M2883" s="2"/>
      <c r="N2883" s="2"/>
      <c r="O2883" s="2"/>
      <c r="P2883" s="2"/>
      <c r="Q2883" s="2"/>
    </row>
    <row r="2884" spans="1:17">
      <c r="A2884" s="2"/>
      <c r="B2884" s="2"/>
      <c r="C2884" s="107"/>
      <c r="D2884" s="2"/>
      <c r="E2884" s="2"/>
      <c r="F2884" s="2"/>
      <c r="G2884" s="2"/>
      <c r="H2884" s="2"/>
      <c r="I2884" s="2"/>
      <c r="J2884" s="2"/>
      <c r="L2884" s="2"/>
      <c r="M2884" s="2"/>
      <c r="N2884" s="2"/>
      <c r="O2884" s="2"/>
      <c r="P2884" s="2"/>
      <c r="Q2884" s="2"/>
    </row>
    <row r="2885" spans="1:17">
      <c r="A2885" s="2"/>
      <c r="B2885" s="2"/>
      <c r="C2885" s="107"/>
      <c r="D2885" s="2"/>
      <c r="E2885" s="2"/>
      <c r="F2885" s="2"/>
      <c r="G2885" s="2"/>
      <c r="H2885" s="2"/>
      <c r="I2885" s="2"/>
      <c r="J2885" s="2"/>
      <c r="L2885" s="2"/>
      <c r="M2885" s="2"/>
      <c r="N2885" s="2"/>
      <c r="O2885" s="2"/>
      <c r="P2885" s="2"/>
      <c r="Q2885" s="2"/>
    </row>
    <row r="2886" spans="1:17">
      <c r="A2886" s="2"/>
      <c r="B2886" s="2"/>
      <c r="C2886" s="107"/>
      <c r="D2886" s="2"/>
      <c r="E2886" s="2"/>
      <c r="F2886" s="2"/>
      <c r="G2886" s="2"/>
      <c r="H2886" s="2"/>
      <c r="I2886" s="2"/>
      <c r="J2886" s="2"/>
      <c r="L2886" s="2"/>
      <c r="M2886" s="2"/>
      <c r="N2886" s="2"/>
      <c r="O2886" s="2"/>
      <c r="P2886" s="2"/>
      <c r="Q2886" s="2"/>
    </row>
    <row r="2887" spans="1:17">
      <c r="A2887" s="2"/>
      <c r="B2887" s="2"/>
      <c r="C2887" s="107"/>
      <c r="D2887" s="2"/>
      <c r="E2887" s="2"/>
      <c r="F2887" s="2"/>
      <c r="G2887" s="2"/>
      <c r="H2887" s="2"/>
      <c r="I2887" s="2"/>
      <c r="J2887" s="2"/>
      <c r="L2887" s="2"/>
      <c r="M2887" s="2"/>
      <c r="N2887" s="2"/>
      <c r="O2887" s="2"/>
      <c r="P2887" s="2"/>
      <c r="Q2887" s="2"/>
    </row>
    <row r="2888" spans="1:17">
      <c r="A2888" s="2"/>
      <c r="B2888" s="2"/>
      <c r="C2888" s="107"/>
      <c r="D2888" s="2"/>
      <c r="E2888" s="2"/>
      <c r="F2888" s="2"/>
      <c r="G2888" s="2"/>
      <c r="H2888" s="2"/>
      <c r="I2888" s="2"/>
      <c r="J2888" s="2"/>
      <c r="L2888" s="2"/>
      <c r="M2888" s="2"/>
      <c r="N2888" s="2"/>
      <c r="O2888" s="2"/>
      <c r="P2888" s="2"/>
      <c r="Q2888" s="2"/>
    </row>
    <row r="2889" spans="1:17">
      <c r="A2889" s="2"/>
      <c r="B2889" s="2"/>
      <c r="C2889" s="107"/>
      <c r="D2889" s="2"/>
      <c r="E2889" s="2"/>
      <c r="F2889" s="2"/>
      <c r="G2889" s="2"/>
      <c r="H2889" s="2"/>
      <c r="I2889" s="2"/>
      <c r="J2889" s="2"/>
      <c r="L2889" s="2"/>
      <c r="M2889" s="2"/>
      <c r="N2889" s="2"/>
      <c r="O2889" s="2"/>
      <c r="P2889" s="2"/>
      <c r="Q2889" s="2"/>
    </row>
    <row r="2890" spans="1:17">
      <c r="A2890" s="2"/>
      <c r="B2890" s="2"/>
      <c r="C2890" s="107"/>
      <c r="D2890" s="2"/>
      <c r="E2890" s="2"/>
      <c r="F2890" s="2"/>
      <c r="G2890" s="2"/>
      <c r="H2890" s="2"/>
      <c r="I2890" s="2"/>
      <c r="J2890" s="2"/>
      <c r="L2890" s="2"/>
      <c r="M2890" s="2"/>
      <c r="N2890" s="2"/>
      <c r="O2890" s="2"/>
      <c r="P2890" s="2"/>
      <c r="Q2890" s="2"/>
    </row>
    <row r="2891" spans="1:17">
      <c r="A2891" s="2"/>
      <c r="B2891" s="2"/>
      <c r="C2891" s="107"/>
      <c r="D2891" s="2"/>
      <c r="E2891" s="2"/>
      <c r="F2891" s="2"/>
      <c r="G2891" s="2"/>
      <c r="H2891" s="2"/>
      <c r="I2891" s="2"/>
      <c r="J2891" s="2"/>
      <c r="L2891" s="2"/>
      <c r="M2891" s="2"/>
      <c r="N2891" s="2"/>
      <c r="O2891" s="2"/>
      <c r="P2891" s="2"/>
      <c r="Q2891" s="2"/>
    </row>
    <row r="2892" spans="1:17">
      <c r="A2892" s="2"/>
      <c r="B2892" s="2"/>
      <c r="C2892" s="107"/>
      <c r="D2892" s="2"/>
      <c r="E2892" s="2"/>
      <c r="F2892" s="2"/>
      <c r="G2892" s="2"/>
      <c r="H2892" s="2"/>
      <c r="I2892" s="2"/>
      <c r="J2892" s="2"/>
      <c r="L2892" s="2"/>
      <c r="M2892" s="2"/>
      <c r="N2892" s="2"/>
      <c r="O2892" s="2"/>
      <c r="P2892" s="2"/>
      <c r="Q2892" s="2"/>
    </row>
    <row r="2893" spans="1:17">
      <c r="A2893" s="2"/>
      <c r="B2893" s="2"/>
      <c r="C2893" s="107"/>
      <c r="D2893" s="2"/>
      <c r="E2893" s="2"/>
      <c r="F2893" s="2"/>
      <c r="G2893" s="2"/>
      <c r="H2893" s="2"/>
      <c r="I2893" s="2"/>
      <c r="J2893" s="2"/>
      <c r="L2893" s="2"/>
      <c r="M2893" s="2"/>
      <c r="N2893" s="2"/>
      <c r="O2893" s="2"/>
      <c r="P2893" s="2"/>
      <c r="Q2893" s="2"/>
    </row>
    <row r="2894" spans="1:17">
      <c r="A2894" s="2"/>
      <c r="B2894" s="2"/>
      <c r="C2894" s="107"/>
      <c r="D2894" s="2"/>
      <c r="E2894" s="2"/>
      <c r="F2894" s="2"/>
      <c r="G2894" s="2"/>
      <c r="H2894" s="2"/>
      <c r="I2894" s="2"/>
      <c r="J2894" s="2"/>
      <c r="L2894" s="2"/>
      <c r="M2894" s="2"/>
      <c r="N2894" s="2"/>
      <c r="O2894" s="2"/>
      <c r="P2894" s="2"/>
      <c r="Q2894" s="2"/>
    </row>
    <row r="2895" spans="1:17">
      <c r="A2895" s="2"/>
      <c r="B2895" s="2"/>
      <c r="C2895" s="107"/>
      <c r="D2895" s="2"/>
      <c r="E2895" s="2"/>
      <c r="F2895" s="2"/>
      <c r="G2895" s="2"/>
      <c r="H2895" s="2"/>
      <c r="I2895" s="2"/>
      <c r="J2895" s="2"/>
      <c r="L2895" s="2"/>
      <c r="M2895" s="2"/>
      <c r="N2895" s="2"/>
      <c r="O2895" s="2"/>
      <c r="P2895" s="2"/>
      <c r="Q2895" s="2"/>
    </row>
    <row r="2896" spans="1:17">
      <c r="A2896" s="2"/>
      <c r="B2896" s="2"/>
      <c r="C2896" s="107"/>
      <c r="D2896" s="2"/>
      <c r="E2896" s="2"/>
      <c r="F2896" s="2"/>
      <c r="G2896" s="2"/>
      <c r="H2896" s="2"/>
      <c r="I2896" s="2"/>
      <c r="J2896" s="2"/>
      <c r="L2896" s="2"/>
      <c r="M2896" s="2"/>
      <c r="N2896" s="2"/>
      <c r="O2896" s="2"/>
      <c r="P2896" s="2"/>
      <c r="Q2896" s="2"/>
    </row>
    <row r="2897" spans="1:17">
      <c r="A2897" s="2"/>
      <c r="B2897" s="2"/>
      <c r="C2897" s="107"/>
      <c r="D2897" s="2"/>
      <c r="E2897" s="2"/>
      <c r="F2897" s="2"/>
      <c r="G2897" s="2"/>
      <c r="H2897" s="2"/>
      <c r="I2897" s="2"/>
      <c r="J2897" s="2"/>
      <c r="L2897" s="2"/>
      <c r="M2897" s="2"/>
      <c r="N2897" s="2"/>
      <c r="O2897" s="2"/>
      <c r="P2897" s="2"/>
      <c r="Q2897" s="2"/>
    </row>
    <row r="2898" spans="1:17">
      <c r="A2898" s="2"/>
      <c r="B2898" s="2"/>
      <c r="C2898" s="107"/>
      <c r="D2898" s="2"/>
      <c r="E2898" s="2"/>
      <c r="F2898" s="2"/>
      <c r="G2898" s="2"/>
      <c r="H2898" s="2"/>
      <c r="I2898" s="2"/>
      <c r="J2898" s="2"/>
      <c r="L2898" s="2"/>
      <c r="M2898" s="2"/>
      <c r="N2898" s="2"/>
      <c r="O2898" s="2"/>
      <c r="P2898" s="2"/>
      <c r="Q2898" s="2"/>
    </row>
    <row r="2899" spans="1:17">
      <c r="A2899" s="2"/>
      <c r="B2899" s="2"/>
      <c r="C2899" s="107"/>
      <c r="D2899" s="2"/>
      <c r="E2899" s="2"/>
      <c r="F2899" s="2"/>
      <c r="G2899" s="2"/>
      <c r="H2899" s="2"/>
      <c r="I2899" s="2"/>
      <c r="J2899" s="2"/>
      <c r="L2899" s="2"/>
      <c r="M2899" s="2"/>
      <c r="N2899" s="2"/>
      <c r="O2899" s="2"/>
      <c r="P2899" s="2"/>
      <c r="Q2899" s="2"/>
    </row>
    <row r="2900" spans="1:17">
      <c r="A2900" s="2"/>
      <c r="B2900" s="2"/>
      <c r="C2900" s="107"/>
      <c r="D2900" s="2"/>
      <c r="E2900" s="2"/>
      <c r="F2900" s="2"/>
      <c r="G2900" s="2"/>
      <c r="H2900" s="2"/>
      <c r="I2900" s="2"/>
      <c r="J2900" s="2"/>
      <c r="L2900" s="2"/>
      <c r="M2900" s="2"/>
      <c r="N2900" s="2"/>
      <c r="O2900" s="2"/>
      <c r="P2900" s="2"/>
      <c r="Q2900" s="2"/>
    </row>
    <row r="2901" spans="1:17">
      <c r="A2901" s="2"/>
      <c r="B2901" s="2"/>
      <c r="C2901" s="107"/>
      <c r="D2901" s="2"/>
      <c r="E2901" s="2"/>
      <c r="F2901" s="2"/>
      <c r="G2901" s="2"/>
      <c r="H2901" s="2"/>
      <c r="I2901" s="2"/>
      <c r="J2901" s="2"/>
      <c r="L2901" s="2"/>
      <c r="M2901" s="2"/>
      <c r="N2901" s="2"/>
      <c r="O2901" s="2"/>
      <c r="P2901" s="2"/>
      <c r="Q2901" s="2"/>
    </row>
    <row r="2902" spans="1:17">
      <c r="A2902" s="2"/>
      <c r="B2902" s="2"/>
      <c r="C2902" s="107"/>
      <c r="D2902" s="2"/>
      <c r="E2902" s="2"/>
      <c r="F2902" s="2"/>
      <c r="G2902" s="2"/>
      <c r="H2902" s="2"/>
      <c r="I2902" s="2"/>
      <c r="J2902" s="2"/>
      <c r="L2902" s="2"/>
      <c r="M2902" s="2"/>
      <c r="N2902" s="2"/>
      <c r="O2902" s="2"/>
      <c r="P2902" s="2"/>
      <c r="Q2902" s="2"/>
    </row>
    <row r="2903" spans="1:17">
      <c r="A2903" s="2"/>
      <c r="B2903" s="2"/>
      <c r="C2903" s="107"/>
      <c r="D2903" s="2"/>
      <c r="E2903" s="2"/>
      <c r="F2903" s="2"/>
      <c r="G2903" s="2"/>
      <c r="H2903" s="2"/>
      <c r="I2903" s="2"/>
      <c r="J2903" s="2"/>
      <c r="L2903" s="2"/>
      <c r="M2903" s="2"/>
      <c r="N2903" s="2"/>
      <c r="O2903" s="2"/>
      <c r="P2903" s="2"/>
      <c r="Q2903" s="2"/>
    </row>
    <row r="2904" spans="1:17">
      <c r="A2904" s="2"/>
      <c r="B2904" s="2"/>
      <c r="C2904" s="107"/>
      <c r="D2904" s="2"/>
      <c r="E2904" s="2"/>
      <c r="F2904" s="2"/>
      <c r="G2904" s="2"/>
      <c r="H2904" s="2"/>
      <c r="I2904" s="2"/>
      <c r="J2904" s="2"/>
      <c r="L2904" s="2"/>
      <c r="M2904" s="2"/>
      <c r="N2904" s="2"/>
      <c r="O2904" s="2"/>
      <c r="P2904" s="2"/>
      <c r="Q2904" s="2"/>
    </row>
    <row r="2905" spans="1:17">
      <c r="A2905" s="2"/>
      <c r="B2905" s="2"/>
      <c r="C2905" s="107"/>
      <c r="D2905" s="2"/>
      <c r="E2905" s="2"/>
      <c r="F2905" s="2"/>
      <c r="G2905" s="2"/>
      <c r="H2905" s="2"/>
      <c r="I2905" s="2"/>
      <c r="J2905" s="2"/>
      <c r="L2905" s="2"/>
      <c r="M2905" s="2"/>
      <c r="N2905" s="2"/>
      <c r="O2905" s="2"/>
      <c r="P2905" s="2"/>
      <c r="Q2905" s="2"/>
    </row>
    <row r="2906" spans="1:17">
      <c r="A2906" s="2"/>
      <c r="B2906" s="2"/>
      <c r="C2906" s="107"/>
      <c r="D2906" s="2"/>
      <c r="E2906" s="2"/>
      <c r="F2906" s="2"/>
      <c r="G2906" s="2"/>
      <c r="H2906" s="2"/>
      <c r="I2906" s="2"/>
      <c r="J2906" s="2"/>
      <c r="L2906" s="2"/>
      <c r="M2906" s="2"/>
      <c r="N2906" s="2"/>
      <c r="O2906" s="2"/>
      <c r="P2906" s="2"/>
      <c r="Q2906" s="2"/>
    </row>
    <row r="2907" spans="1:17">
      <c r="A2907" s="2"/>
      <c r="B2907" s="2"/>
      <c r="C2907" s="107"/>
      <c r="D2907" s="2"/>
      <c r="E2907" s="2"/>
      <c r="F2907" s="2"/>
      <c r="G2907" s="2"/>
      <c r="H2907" s="2"/>
      <c r="I2907" s="2"/>
      <c r="J2907" s="2"/>
      <c r="L2907" s="2"/>
      <c r="M2907" s="2"/>
      <c r="N2907" s="2"/>
      <c r="O2907" s="2"/>
      <c r="P2907" s="2"/>
      <c r="Q2907" s="2"/>
    </row>
    <row r="2908" spans="1:17">
      <c r="A2908" s="2"/>
      <c r="B2908" s="2"/>
      <c r="C2908" s="107"/>
      <c r="D2908" s="2"/>
      <c r="E2908" s="2"/>
      <c r="F2908" s="2"/>
      <c r="G2908" s="2"/>
      <c r="H2908" s="2"/>
      <c r="I2908" s="2"/>
      <c r="J2908" s="2"/>
      <c r="L2908" s="2"/>
      <c r="M2908" s="2"/>
      <c r="N2908" s="2"/>
      <c r="O2908" s="2"/>
      <c r="P2908" s="2"/>
      <c r="Q2908" s="2"/>
    </row>
    <row r="2909" spans="1:17">
      <c r="A2909" s="2"/>
      <c r="B2909" s="2"/>
      <c r="C2909" s="107"/>
      <c r="D2909" s="2"/>
      <c r="E2909" s="2"/>
      <c r="F2909" s="2"/>
      <c r="G2909" s="2"/>
      <c r="H2909" s="2"/>
      <c r="I2909" s="2"/>
      <c r="J2909" s="2"/>
      <c r="L2909" s="2"/>
      <c r="M2909" s="2"/>
      <c r="N2909" s="2"/>
      <c r="O2909" s="2"/>
      <c r="P2909" s="2"/>
      <c r="Q2909" s="2"/>
    </row>
    <row r="2910" spans="1:17">
      <c r="A2910" s="2"/>
      <c r="B2910" s="2"/>
      <c r="C2910" s="107"/>
      <c r="D2910" s="2"/>
      <c r="E2910" s="2"/>
      <c r="F2910" s="2"/>
      <c r="G2910" s="2"/>
      <c r="H2910" s="2"/>
      <c r="I2910" s="2"/>
      <c r="J2910" s="2"/>
      <c r="L2910" s="2"/>
      <c r="M2910" s="2"/>
      <c r="N2910" s="2"/>
      <c r="O2910" s="2"/>
      <c r="P2910" s="2"/>
      <c r="Q2910" s="2"/>
    </row>
    <row r="2911" spans="1:17">
      <c r="A2911" s="2"/>
      <c r="B2911" s="2"/>
      <c r="C2911" s="107"/>
      <c r="D2911" s="2"/>
      <c r="E2911" s="2"/>
      <c r="F2911" s="2"/>
      <c r="G2911" s="2"/>
      <c r="H2911" s="2"/>
      <c r="I2911" s="2"/>
      <c r="J2911" s="2"/>
      <c r="L2911" s="2"/>
      <c r="M2911" s="2"/>
      <c r="N2911" s="2"/>
      <c r="O2911" s="2"/>
      <c r="P2911" s="2"/>
      <c r="Q2911" s="2"/>
    </row>
    <row r="2912" spans="1:17">
      <c r="A2912" s="2"/>
      <c r="B2912" s="2"/>
      <c r="C2912" s="107"/>
      <c r="D2912" s="2"/>
      <c r="E2912" s="2"/>
      <c r="F2912" s="2"/>
      <c r="G2912" s="2"/>
      <c r="H2912" s="2"/>
      <c r="I2912" s="2"/>
      <c r="J2912" s="2"/>
      <c r="L2912" s="2"/>
      <c r="M2912" s="2"/>
      <c r="N2912" s="2"/>
      <c r="O2912" s="2"/>
      <c r="P2912" s="2"/>
      <c r="Q2912" s="2"/>
    </row>
    <row r="2913" spans="1:17">
      <c r="A2913" s="2"/>
      <c r="B2913" s="2"/>
      <c r="C2913" s="107"/>
      <c r="D2913" s="2"/>
      <c r="E2913" s="2"/>
      <c r="F2913" s="2"/>
      <c r="G2913" s="2"/>
      <c r="H2913" s="2"/>
      <c r="I2913" s="2"/>
      <c r="J2913" s="2"/>
      <c r="L2913" s="2"/>
      <c r="M2913" s="2"/>
      <c r="N2913" s="2"/>
      <c r="O2913" s="2"/>
      <c r="P2913" s="2"/>
      <c r="Q2913" s="2"/>
    </row>
    <row r="2914" spans="1:17">
      <c r="A2914" s="2"/>
      <c r="B2914" s="2"/>
      <c r="C2914" s="107"/>
      <c r="D2914" s="2"/>
      <c r="E2914" s="2"/>
      <c r="F2914" s="2"/>
      <c r="G2914" s="2"/>
      <c r="H2914" s="2"/>
      <c r="I2914" s="2"/>
      <c r="J2914" s="2"/>
      <c r="L2914" s="2"/>
      <c r="M2914" s="2"/>
      <c r="N2914" s="2"/>
      <c r="O2914" s="2"/>
      <c r="P2914" s="2"/>
      <c r="Q2914" s="2"/>
    </row>
    <row r="2915" spans="1:17">
      <c r="A2915" s="2"/>
      <c r="B2915" s="2"/>
      <c r="C2915" s="107"/>
      <c r="D2915" s="2"/>
      <c r="E2915" s="2"/>
      <c r="F2915" s="2"/>
      <c r="G2915" s="2"/>
      <c r="H2915" s="2"/>
      <c r="I2915" s="2"/>
      <c r="J2915" s="2"/>
      <c r="L2915" s="2"/>
      <c r="M2915" s="2"/>
      <c r="N2915" s="2"/>
      <c r="O2915" s="2"/>
      <c r="P2915" s="2"/>
      <c r="Q2915" s="2"/>
    </row>
    <row r="2916" spans="1:17">
      <c r="A2916" s="2"/>
      <c r="B2916" s="2"/>
      <c r="C2916" s="107"/>
      <c r="D2916" s="2"/>
      <c r="E2916" s="2"/>
      <c r="F2916" s="2"/>
      <c r="G2916" s="2"/>
      <c r="H2916" s="2"/>
      <c r="I2916" s="2"/>
      <c r="J2916" s="2"/>
      <c r="L2916" s="2"/>
      <c r="M2916" s="2"/>
      <c r="N2916" s="2"/>
      <c r="O2916" s="2"/>
      <c r="P2916" s="2"/>
      <c r="Q2916" s="2"/>
    </row>
    <row r="2917" spans="1:17">
      <c r="A2917" s="2"/>
      <c r="B2917" s="2"/>
      <c r="C2917" s="107"/>
      <c r="D2917" s="2"/>
      <c r="E2917" s="2"/>
      <c r="F2917" s="2"/>
      <c r="G2917" s="2"/>
      <c r="H2917" s="2"/>
      <c r="I2917" s="2"/>
      <c r="J2917" s="2"/>
      <c r="L2917" s="2"/>
      <c r="M2917" s="2"/>
      <c r="N2917" s="2"/>
      <c r="O2917" s="2"/>
      <c r="P2917" s="2"/>
      <c r="Q2917" s="2"/>
    </row>
    <row r="2918" spans="1:17">
      <c r="A2918" s="2"/>
      <c r="B2918" s="2"/>
      <c r="C2918" s="107"/>
      <c r="D2918" s="2"/>
      <c r="E2918" s="2"/>
      <c r="F2918" s="2"/>
      <c r="G2918" s="2"/>
      <c r="H2918" s="2"/>
      <c r="I2918" s="2"/>
      <c r="J2918" s="2"/>
      <c r="L2918" s="2"/>
      <c r="M2918" s="2"/>
      <c r="N2918" s="2"/>
      <c r="O2918" s="2"/>
      <c r="P2918" s="2"/>
      <c r="Q2918" s="2"/>
    </row>
    <row r="2919" spans="1:17">
      <c r="A2919" s="2"/>
      <c r="B2919" s="2"/>
      <c r="C2919" s="107"/>
      <c r="D2919" s="2"/>
      <c r="E2919" s="2"/>
      <c r="F2919" s="2"/>
      <c r="G2919" s="2"/>
      <c r="H2919" s="2"/>
      <c r="I2919" s="2"/>
      <c r="J2919" s="2"/>
      <c r="L2919" s="2"/>
      <c r="M2919" s="2"/>
      <c r="N2919" s="2"/>
      <c r="O2919" s="2"/>
      <c r="P2919" s="2"/>
      <c r="Q2919" s="2"/>
    </row>
    <row r="2920" spans="1:17">
      <c r="A2920" s="2"/>
      <c r="B2920" s="2"/>
      <c r="C2920" s="107"/>
      <c r="D2920" s="2"/>
      <c r="E2920" s="2"/>
      <c r="F2920" s="2"/>
      <c r="G2920" s="2"/>
      <c r="H2920" s="2"/>
      <c r="I2920" s="2"/>
      <c r="J2920" s="2"/>
      <c r="L2920" s="2"/>
      <c r="M2920" s="2"/>
      <c r="N2920" s="2"/>
      <c r="O2920" s="2"/>
      <c r="P2920" s="2"/>
      <c r="Q2920" s="2"/>
    </row>
    <row r="2921" spans="1:17">
      <c r="A2921" s="2"/>
      <c r="B2921" s="2"/>
      <c r="C2921" s="107"/>
      <c r="D2921" s="2"/>
      <c r="E2921" s="2"/>
      <c r="F2921" s="2"/>
      <c r="G2921" s="2"/>
      <c r="H2921" s="2"/>
      <c r="I2921" s="2"/>
      <c r="J2921" s="2"/>
      <c r="L2921" s="2"/>
      <c r="M2921" s="2"/>
      <c r="N2921" s="2"/>
      <c r="O2921" s="2"/>
      <c r="P2921" s="2"/>
      <c r="Q2921" s="2"/>
    </row>
    <row r="2922" spans="1:17">
      <c r="A2922" s="2"/>
      <c r="B2922" s="2"/>
      <c r="C2922" s="107"/>
      <c r="D2922" s="2"/>
      <c r="E2922" s="2"/>
      <c r="F2922" s="2"/>
      <c r="G2922" s="2"/>
      <c r="H2922" s="2"/>
      <c r="I2922" s="2"/>
      <c r="J2922" s="2"/>
      <c r="L2922" s="2"/>
      <c r="M2922" s="2"/>
      <c r="N2922" s="2"/>
      <c r="O2922" s="2"/>
      <c r="P2922" s="2"/>
      <c r="Q2922" s="2"/>
    </row>
    <row r="2923" spans="1:17">
      <c r="A2923" s="2"/>
      <c r="B2923" s="2"/>
      <c r="C2923" s="107"/>
      <c r="D2923" s="2"/>
      <c r="E2923" s="2"/>
      <c r="F2923" s="2"/>
      <c r="G2923" s="2"/>
      <c r="H2923" s="2"/>
      <c r="I2923" s="2"/>
      <c r="J2923" s="2"/>
      <c r="L2923" s="2"/>
      <c r="M2923" s="2"/>
      <c r="N2923" s="2"/>
      <c r="O2923" s="2"/>
      <c r="P2923" s="2"/>
      <c r="Q2923" s="2"/>
    </row>
    <row r="2924" spans="1:17">
      <c r="A2924" s="2"/>
      <c r="B2924" s="2"/>
      <c r="C2924" s="107"/>
      <c r="D2924" s="2"/>
      <c r="E2924" s="2"/>
      <c r="F2924" s="2"/>
      <c r="G2924" s="2"/>
      <c r="H2924" s="2"/>
      <c r="I2924" s="2"/>
      <c r="J2924" s="2"/>
      <c r="L2924" s="2"/>
      <c r="M2924" s="2"/>
      <c r="N2924" s="2"/>
      <c r="O2924" s="2"/>
      <c r="P2924" s="2"/>
      <c r="Q2924" s="2"/>
    </row>
    <row r="2925" spans="1:17">
      <c r="A2925" s="2"/>
      <c r="B2925" s="2"/>
      <c r="C2925" s="107"/>
      <c r="D2925" s="2"/>
      <c r="E2925" s="2"/>
      <c r="F2925" s="2"/>
      <c r="G2925" s="2"/>
      <c r="H2925" s="2"/>
      <c r="I2925" s="2"/>
      <c r="J2925" s="2"/>
      <c r="L2925" s="2"/>
      <c r="M2925" s="2"/>
      <c r="N2925" s="2"/>
      <c r="O2925" s="2"/>
      <c r="P2925" s="2"/>
      <c r="Q2925" s="2"/>
    </row>
    <row r="2926" spans="1:17">
      <c r="A2926" s="2"/>
      <c r="B2926" s="2"/>
      <c r="C2926" s="107"/>
      <c r="D2926" s="2"/>
      <c r="E2926" s="2"/>
      <c r="F2926" s="2"/>
      <c r="G2926" s="2"/>
      <c r="H2926" s="2"/>
      <c r="I2926" s="2"/>
      <c r="J2926" s="2"/>
      <c r="L2926" s="2"/>
      <c r="M2926" s="2"/>
      <c r="N2926" s="2"/>
      <c r="O2926" s="2"/>
      <c r="P2926" s="2"/>
      <c r="Q2926" s="2"/>
    </row>
    <row r="2927" spans="1:17">
      <c r="A2927" s="2"/>
      <c r="B2927" s="2"/>
      <c r="C2927" s="107"/>
      <c r="D2927" s="2"/>
      <c r="E2927" s="2"/>
      <c r="F2927" s="2"/>
      <c r="G2927" s="2"/>
      <c r="H2927" s="2"/>
      <c r="I2927" s="2"/>
      <c r="J2927" s="2"/>
      <c r="L2927" s="2"/>
      <c r="M2927" s="2"/>
      <c r="N2927" s="2"/>
      <c r="O2927" s="2"/>
      <c r="P2927" s="2"/>
      <c r="Q2927" s="2"/>
    </row>
    <row r="2928" spans="1:17">
      <c r="A2928" s="2"/>
      <c r="B2928" s="2"/>
      <c r="C2928" s="107"/>
      <c r="D2928" s="2"/>
      <c r="E2928" s="2"/>
      <c r="F2928" s="2"/>
      <c r="G2928" s="2"/>
      <c r="H2928" s="2"/>
      <c r="I2928" s="2"/>
      <c r="J2928" s="2"/>
      <c r="L2928" s="2"/>
      <c r="M2928" s="2"/>
      <c r="N2928" s="2"/>
      <c r="O2928" s="2"/>
      <c r="P2928" s="2"/>
      <c r="Q2928" s="2"/>
    </row>
    <row r="2929" spans="1:17">
      <c r="A2929" s="2"/>
      <c r="B2929" s="2"/>
      <c r="C2929" s="107"/>
      <c r="D2929" s="2"/>
      <c r="E2929" s="2"/>
      <c r="F2929" s="2"/>
      <c r="G2929" s="2"/>
      <c r="H2929" s="2"/>
      <c r="I2929" s="2"/>
      <c r="J2929" s="2"/>
      <c r="L2929" s="2"/>
      <c r="M2929" s="2"/>
      <c r="N2929" s="2"/>
      <c r="O2929" s="2"/>
      <c r="P2929" s="2"/>
      <c r="Q2929" s="2"/>
    </row>
    <row r="2930" spans="1:17">
      <c r="A2930" s="2"/>
      <c r="B2930" s="2"/>
      <c r="C2930" s="107"/>
      <c r="D2930" s="2"/>
      <c r="E2930" s="2"/>
      <c r="F2930" s="2"/>
      <c r="G2930" s="2"/>
      <c r="H2930" s="2"/>
      <c r="I2930" s="2"/>
      <c r="J2930" s="2"/>
      <c r="L2930" s="2"/>
      <c r="M2930" s="2"/>
      <c r="N2930" s="2"/>
      <c r="O2930" s="2"/>
      <c r="P2930" s="2"/>
      <c r="Q2930" s="2"/>
    </row>
    <row r="2931" spans="1:17">
      <c r="A2931" s="2"/>
      <c r="B2931" s="2"/>
      <c r="C2931" s="107"/>
      <c r="D2931" s="2"/>
      <c r="E2931" s="2"/>
      <c r="F2931" s="2"/>
      <c r="G2931" s="2"/>
      <c r="H2931" s="2"/>
      <c r="I2931" s="2"/>
      <c r="J2931" s="2"/>
      <c r="L2931" s="2"/>
      <c r="M2931" s="2"/>
      <c r="N2931" s="2"/>
      <c r="O2931" s="2"/>
      <c r="P2931" s="2"/>
      <c r="Q2931" s="2"/>
    </row>
    <row r="2932" spans="1:17">
      <c r="A2932" s="2"/>
      <c r="B2932" s="2"/>
      <c r="C2932" s="107"/>
      <c r="D2932" s="2"/>
      <c r="E2932" s="2"/>
      <c r="F2932" s="2"/>
      <c r="G2932" s="2"/>
      <c r="H2932" s="2"/>
      <c r="I2932" s="2"/>
      <c r="J2932" s="2"/>
      <c r="L2932" s="2"/>
      <c r="M2932" s="2"/>
      <c r="N2932" s="2"/>
      <c r="O2932" s="2"/>
      <c r="P2932" s="2"/>
      <c r="Q2932" s="2"/>
    </row>
    <row r="2933" spans="1:17">
      <c r="A2933" s="2"/>
      <c r="B2933" s="2"/>
      <c r="C2933" s="107"/>
      <c r="D2933" s="2"/>
      <c r="E2933" s="2"/>
      <c r="F2933" s="2"/>
      <c r="G2933" s="2"/>
      <c r="H2933" s="2"/>
      <c r="I2933" s="2"/>
      <c r="J2933" s="2"/>
      <c r="L2933" s="2"/>
      <c r="M2933" s="2"/>
      <c r="N2933" s="2"/>
      <c r="O2933" s="2"/>
      <c r="P2933" s="2"/>
      <c r="Q2933" s="2"/>
    </row>
    <row r="2934" spans="1:17">
      <c r="A2934" s="2"/>
      <c r="B2934" s="2"/>
      <c r="C2934" s="107"/>
      <c r="D2934" s="2"/>
      <c r="E2934" s="2"/>
      <c r="F2934" s="2"/>
      <c r="G2934" s="2"/>
      <c r="H2934" s="2"/>
      <c r="I2934" s="2"/>
      <c r="J2934" s="2"/>
      <c r="L2934" s="2"/>
      <c r="M2934" s="2"/>
      <c r="N2934" s="2"/>
      <c r="O2934" s="2"/>
      <c r="P2934" s="2"/>
      <c r="Q2934" s="2"/>
    </row>
    <row r="2935" spans="1:17">
      <c r="A2935" s="2"/>
      <c r="B2935" s="2"/>
      <c r="C2935" s="107"/>
      <c r="D2935" s="2"/>
      <c r="E2935" s="2"/>
      <c r="F2935" s="2"/>
      <c r="G2935" s="2"/>
      <c r="H2935" s="2"/>
      <c r="I2935" s="2"/>
      <c r="J2935" s="2"/>
      <c r="L2935" s="2"/>
      <c r="M2935" s="2"/>
      <c r="N2935" s="2"/>
      <c r="O2935" s="2"/>
      <c r="P2935" s="2"/>
      <c r="Q2935" s="2"/>
    </row>
    <row r="2936" spans="1:17">
      <c r="A2936" s="2"/>
      <c r="B2936" s="2"/>
      <c r="C2936" s="107"/>
      <c r="D2936" s="2"/>
      <c r="E2936" s="2"/>
      <c r="F2936" s="2"/>
      <c r="G2936" s="2"/>
      <c r="H2936" s="2"/>
      <c r="I2936" s="2"/>
      <c r="J2936" s="2"/>
      <c r="L2936" s="2"/>
      <c r="M2936" s="2"/>
      <c r="N2936" s="2"/>
      <c r="O2936" s="2"/>
      <c r="P2936" s="2"/>
      <c r="Q2936" s="2"/>
    </row>
    <row r="2937" spans="1:17">
      <c r="A2937" s="2"/>
      <c r="B2937" s="2"/>
      <c r="C2937" s="107"/>
      <c r="D2937" s="2"/>
      <c r="E2937" s="2"/>
      <c r="F2937" s="2"/>
      <c r="G2937" s="2"/>
      <c r="H2937" s="2"/>
      <c r="I2937" s="2"/>
      <c r="J2937" s="2"/>
      <c r="L2937" s="2"/>
      <c r="M2937" s="2"/>
      <c r="N2937" s="2"/>
      <c r="O2937" s="2"/>
      <c r="P2937" s="2"/>
      <c r="Q2937" s="2"/>
    </row>
    <row r="2938" spans="1:17">
      <c r="A2938" s="2"/>
      <c r="B2938" s="2"/>
      <c r="C2938" s="107"/>
      <c r="D2938" s="2"/>
      <c r="E2938" s="2"/>
      <c r="F2938" s="2"/>
      <c r="G2938" s="2"/>
      <c r="H2938" s="2"/>
      <c r="I2938" s="2"/>
      <c r="J2938" s="2"/>
      <c r="L2938" s="2"/>
      <c r="M2938" s="2"/>
      <c r="N2938" s="2"/>
      <c r="O2938" s="2"/>
      <c r="P2938" s="2"/>
      <c r="Q2938" s="2"/>
    </row>
    <row r="2939" spans="1:17">
      <c r="A2939" s="2"/>
      <c r="B2939" s="2"/>
      <c r="C2939" s="107"/>
      <c r="D2939" s="2"/>
      <c r="E2939" s="2"/>
      <c r="F2939" s="2"/>
      <c r="G2939" s="2"/>
      <c r="H2939" s="2"/>
      <c r="I2939" s="2"/>
      <c r="J2939" s="2"/>
      <c r="L2939" s="2"/>
      <c r="M2939" s="2"/>
      <c r="N2939" s="2"/>
      <c r="O2939" s="2"/>
      <c r="P2939" s="2"/>
      <c r="Q2939" s="2"/>
    </row>
    <row r="2940" spans="1:17">
      <c r="A2940" s="2"/>
      <c r="B2940" s="2"/>
      <c r="C2940" s="107"/>
      <c r="D2940" s="2"/>
      <c r="E2940" s="2"/>
      <c r="F2940" s="2"/>
      <c r="G2940" s="2"/>
      <c r="H2940" s="2"/>
      <c r="I2940" s="2"/>
      <c r="J2940" s="2"/>
      <c r="L2940" s="2"/>
      <c r="M2940" s="2"/>
      <c r="N2940" s="2"/>
      <c r="O2940" s="2"/>
      <c r="P2940" s="2"/>
      <c r="Q2940" s="2"/>
    </row>
    <row r="2941" spans="1:17">
      <c r="A2941" s="2"/>
      <c r="B2941" s="2"/>
      <c r="C2941" s="107"/>
      <c r="D2941" s="2"/>
      <c r="E2941" s="2"/>
      <c r="F2941" s="2"/>
      <c r="G2941" s="2"/>
      <c r="H2941" s="2"/>
      <c r="I2941" s="2"/>
      <c r="J2941" s="2"/>
      <c r="L2941" s="2"/>
      <c r="M2941" s="2"/>
      <c r="N2941" s="2"/>
      <c r="O2941" s="2"/>
      <c r="P2941" s="2"/>
      <c r="Q2941" s="2"/>
    </row>
    <row r="2942" spans="1:17">
      <c r="A2942" s="2"/>
      <c r="B2942" s="2"/>
      <c r="C2942" s="107"/>
      <c r="D2942" s="2"/>
      <c r="E2942" s="2"/>
      <c r="F2942" s="2"/>
      <c r="G2942" s="2"/>
      <c r="H2942" s="2"/>
      <c r="I2942" s="2"/>
      <c r="J2942" s="2"/>
      <c r="L2942" s="2"/>
      <c r="M2942" s="2"/>
      <c r="N2942" s="2"/>
      <c r="O2942" s="2"/>
      <c r="P2942" s="2"/>
      <c r="Q2942" s="2"/>
    </row>
    <row r="2943" spans="1:17">
      <c r="A2943" s="2"/>
      <c r="B2943" s="2"/>
      <c r="C2943" s="107"/>
      <c r="D2943" s="2"/>
      <c r="E2943" s="2"/>
      <c r="F2943" s="2"/>
      <c r="G2943" s="2"/>
      <c r="H2943" s="2"/>
      <c r="I2943" s="2"/>
      <c r="J2943" s="2"/>
      <c r="L2943" s="2"/>
      <c r="M2943" s="2"/>
      <c r="N2943" s="2"/>
      <c r="O2943" s="2"/>
      <c r="P2943" s="2"/>
      <c r="Q2943" s="2"/>
    </row>
    <row r="2944" spans="1:17">
      <c r="A2944" s="2"/>
      <c r="B2944" s="2"/>
      <c r="C2944" s="107"/>
      <c r="D2944" s="2"/>
      <c r="E2944" s="2"/>
      <c r="F2944" s="2"/>
      <c r="G2944" s="2"/>
      <c r="H2944" s="2"/>
      <c r="I2944" s="2"/>
      <c r="J2944" s="2"/>
      <c r="L2944" s="2"/>
      <c r="M2944" s="2"/>
      <c r="N2944" s="2"/>
      <c r="O2944" s="2"/>
      <c r="P2944" s="2"/>
      <c r="Q2944" s="2"/>
    </row>
    <row r="2945" spans="1:17">
      <c r="A2945" s="2"/>
      <c r="B2945" s="2"/>
      <c r="C2945" s="107"/>
      <c r="D2945" s="2"/>
      <c r="E2945" s="2"/>
      <c r="F2945" s="2"/>
      <c r="G2945" s="2"/>
      <c r="H2945" s="2"/>
      <c r="I2945" s="2"/>
      <c r="J2945" s="2"/>
      <c r="L2945" s="2"/>
      <c r="M2945" s="2"/>
      <c r="N2945" s="2"/>
      <c r="O2945" s="2"/>
      <c r="P2945" s="2"/>
      <c r="Q2945" s="2"/>
    </row>
    <row r="2946" spans="1:17">
      <c r="A2946" s="2"/>
      <c r="B2946" s="2"/>
      <c r="C2946" s="107"/>
      <c r="D2946" s="2"/>
      <c r="E2946" s="2"/>
      <c r="F2946" s="2"/>
      <c r="G2946" s="2"/>
      <c r="H2946" s="2"/>
      <c r="I2946" s="2"/>
      <c r="J2946" s="2"/>
      <c r="L2946" s="2"/>
      <c r="M2946" s="2"/>
      <c r="N2946" s="2"/>
      <c r="O2946" s="2"/>
      <c r="P2946" s="2"/>
      <c r="Q2946" s="2"/>
    </row>
    <row r="2947" spans="1:17">
      <c r="A2947" s="2"/>
      <c r="B2947" s="2"/>
      <c r="C2947" s="107"/>
      <c r="D2947" s="2"/>
      <c r="E2947" s="2"/>
      <c r="F2947" s="2"/>
      <c r="G2947" s="2"/>
      <c r="H2947" s="2"/>
      <c r="I2947" s="2"/>
      <c r="J2947" s="2"/>
      <c r="L2947" s="2"/>
      <c r="M2947" s="2"/>
      <c r="N2947" s="2"/>
      <c r="O2947" s="2"/>
      <c r="P2947" s="2"/>
      <c r="Q2947" s="2"/>
    </row>
    <row r="2948" spans="1:17">
      <c r="A2948" s="2"/>
      <c r="B2948" s="2"/>
      <c r="C2948" s="107"/>
      <c r="D2948" s="2"/>
      <c r="E2948" s="2"/>
      <c r="F2948" s="2"/>
      <c r="G2948" s="2"/>
      <c r="H2948" s="2"/>
      <c r="I2948" s="2"/>
      <c r="J2948" s="2"/>
      <c r="L2948" s="2"/>
      <c r="M2948" s="2"/>
      <c r="N2948" s="2"/>
      <c r="O2948" s="2"/>
      <c r="P2948" s="2"/>
      <c r="Q2948" s="2"/>
    </row>
    <row r="2949" spans="1:17">
      <c r="A2949" s="2"/>
      <c r="B2949" s="2"/>
      <c r="C2949" s="107"/>
      <c r="D2949" s="2"/>
      <c r="E2949" s="2"/>
      <c r="F2949" s="2"/>
      <c r="G2949" s="2"/>
      <c r="H2949" s="2"/>
      <c r="I2949" s="2"/>
      <c r="J2949" s="2"/>
      <c r="L2949" s="2"/>
      <c r="M2949" s="2"/>
      <c r="N2949" s="2"/>
      <c r="O2949" s="2"/>
      <c r="P2949" s="2"/>
      <c r="Q2949" s="2"/>
    </row>
    <row r="2950" spans="1:17">
      <c r="A2950" s="2"/>
      <c r="B2950" s="2"/>
      <c r="C2950" s="107"/>
      <c r="D2950" s="2"/>
      <c r="E2950" s="2"/>
      <c r="F2950" s="2"/>
      <c r="G2950" s="2"/>
      <c r="H2950" s="2"/>
      <c r="I2950" s="2"/>
      <c r="J2950" s="2"/>
      <c r="L2950" s="2"/>
      <c r="M2950" s="2"/>
      <c r="N2950" s="2"/>
      <c r="O2950" s="2"/>
      <c r="P2950" s="2"/>
      <c r="Q2950" s="2"/>
    </row>
    <row r="2951" spans="1:17">
      <c r="A2951" s="2"/>
      <c r="B2951" s="2"/>
      <c r="C2951" s="107"/>
      <c r="D2951" s="2"/>
      <c r="E2951" s="2"/>
      <c r="F2951" s="2"/>
      <c r="G2951" s="2"/>
      <c r="H2951" s="2"/>
      <c r="I2951" s="2"/>
      <c r="J2951" s="2"/>
      <c r="L2951" s="2"/>
      <c r="M2951" s="2"/>
      <c r="N2951" s="2"/>
      <c r="O2951" s="2"/>
      <c r="P2951" s="2"/>
      <c r="Q2951" s="2"/>
    </row>
    <row r="2952" spans="1:17">
      <c r="A2952" s="2"/>
      <c r="B2952" s="2"/>
      <c r="C2952" s="107"/>
      <c r="D2952" s="2"/>
      <c r="E2952" s="2"/>
      <c r="F2952" s="2"/>
      <c r="G2952" s="2"/>
      <c r="H2952" s="2"/>
      <c r="I2952" s="2"/>
      <c r="J2952" s="2"/>
      <c r="L2952" s="2"/>
      <c r="M2952" s="2"/>
      <c r="N2952" s="2"/>
      <c r="O2952" s="2"/>
      <c r="P2952" s="2"/>
      <c r="Q2952" s="2"/>
    </row>
    <row r="2953" spans="1:17">
      <c r="A2953" s="2"/>
      <c r="B2953" s="2"/>
      <c r="C2953" s="107"/>
      <c r="D2953" s="2"/>
      <c r="E2953" s="2"/>
      <c r="F2953" s="2"/>
      <c r="G2953" s="2"/>
      <c r="H2953" s="2"/>
      <c r="I2953" s="2"/>
      <c r="J2953" s="2"/>
      <c r="L2953" s="2"/>
      <c r="M2953" s="2"/>
      <c r="N2953" s="2"/>
      <c r="O2953" s="2"/>
      <c r="P2953" s="2"/>
      <c r="Q2953" s="2"/>
    </row>
    <row r="2954" spans="1:17">
      <c r="A2954" s="2"/>
      <c r="B2954" s="2"/>
      <c r="C2954" s="107"/>
      <c r="D2954" s="2"/>
      <c r="E2954" s="2"/>
      <c r="F2954" s="2"/>
      <c r="G2954" s="2"/>
      <c r="H2954" s="2"/>
      <c r="I2954" s="2"/>
      <c r="J2954" s="2"/>
      <c r="L2954" s="2"/>
      <c r="M2954" s="2"/>
      <c r="N2954" s="2"/>
      <c r="O2954" s="2"/>
      <c r="P2954" s="2"/>
      <c r="Q2954" s="2"/>
    </row>
    <row r="2955" spans="1:17">
      <c r="A2955" s="2"/>
      <c r="B2955" s="2"/>
      <c r="C2955" s="107"/>
      <c r="D2955" s="2"/>
      <c r="E2955" s="2"/>
      <c r="F2955" s="2"/>
      <c r="G2955" s="2"/>
      <c r="H2955" s="2"/>
      <c r="I2955" s="2"/>
      <c r="J2955" s="2"/>
      <c r="L2955" s="2"/>
      <c r="M2955" s="2"/>
      <c r="N2955" s="2"/>
      <c r="O2955" s="2"/>
      <c r="P2955" s="2"/>
      <c r="Q2955" s="2"/>
    </row>
    <row r="2956" spans="1:17">
      <c r="A2956" s="2"/>
      <c r="B2956" s="2"/>
      <c r="C2956" s="107"/>
      <c r="D2956" s="2"/>
      <c r="E2956" s="2"/>
      <c r="F2956" s="2"/>
      <c r="G2956" s="2"/>
      <c r="H2956" s="2"/>
      <c r="I2956" s="2"/>
      <c r="J2956" s="2"/>
      <c r="L2956" s="2"/>
      <c r="M2956" s="2"/>
      <c r="N2956" s="2"/>
      <c r="O2956" s="2"/>
      <c r="P2956" s="2"/>
      <c r="Q2956" s="2"/>
    </row>
    <row r="2957" spans="1:17">
      <c r="A2957" s="2"/>
      <c r="B2957" s="2"/>
      <c r="C2957" s="107"/>
      <c r="D2957" s="2"/>
      <c r="E2957" s="2"/>
      <c r="F2957" s="2"/>
      <c r="G2957" s="2"/>
      <c r="H2957" s="2"/>
      <c r="I2957" s="2"/>
      <c r="J2957" s="2"/>
      <c r="L2957" s="2"/>
      <c r="M2957" s="2"/>
      <c r="N2957" s="2"/>
      <c r="O2957" s="2"/>
      <c r="P2957" s="2"/>
      <c r="Q2957" s="2"/>
    </row>
    <row r="2958" spans="1:17">
      <c r="A2958" s="2"/>
      <c r="B2958" s="2"/>
      <c r="C2958" s="107"/>
      <c r="D2958" s="2"/>
      <c r="E2958" s="2"/>
      <c r="F2958" s="2"/>
      <c r="G2958" s="2"/>
      <c r="H2958" s="2"/>
      <c r="I2958" s="2"/>
      <c r="J2958" s="2"/>
      <c r="L2958" s="2"/>
      <c r="M2958" s="2"/>
      <c r="N2958" s="2"/>
      <c r="O2958" s="2"/>
      <c r="P2958" s="2"/>
      <c r="Q2958" s="2"/>
    </row>
    <row r="2959" spans="1:17">
      <c r="A2959" s="2"/>
      <c r="B2959" s="2"/>
      <c r="C2959" s="107"/>
      <c r="D2959" s="2"/>
      <c r="E2959" s="2"/>
      <c r="F2959" s="2"/>
      <c r="G2959" s="2"/>
      <c r="H2959" s="2"/>
      <c r="I2959" s="2"/>
      <c r="J2959" s="2"/>
      <c r="L2959" s="2"/>
      <c r="M2959" s="2"/>
      <c r="N2959" s="2"/>
      <c r="O2959" s="2"/>
      <c r="P2959" s="2"/>
      <c r="Q2959" s="2"/>
    </row>
    <row r="2960" spans="1:17">
      <c r="A2960" s="2"/>
      <c r="B2960" s="2"/>
      <c r="C2960" s="107"/>
      <c r="D2960" s="2"/>
      <c r="E2960" s="2"/>
      <c r="F2960" s="2"/>
      <c r="G2960" s="2"/>
      <c r="H2960" s="2"/>
      <c r="I2960" s="2"/>
      <c r="J2960" s="2"/>
      <c r="L2960" s="2"/>
      <c r="M2960" s="2"/>
      <c r="N2960" s="2"/>
      <c r="O2960" s="2"/>
      <c r="P2960" s="2"/>
      <c r="Q2960" s="2"/>
    </row>
    <row r="2961" spans="1:17">
      <c r="A2961" s="2"/>
      <c r="B2961" s="2"/>
      <c r="C2961" s="107"/>
      <c r="D2961" s="2"/>
      <c r="E2961" s="2"/>
      <c r="F2961" s="2"/>
      <c r="G2961" s="2"/>
      <c r="H2961" s="2"/>
      <c r="I2961" s="2"/>
      <c r="J2961" s="2"/>
      <c r="L2961" s="2"/>
      <c r="M2961" s="2"/>
      <c r="N2961" s="2"/>
      <c r="O2961" s="2"/>
      <c r="P2961" s="2"/>
      <c r="Q2961" s="2"/>
    </row>
    <row r="2962" spans="1:17">
      <c r="A2962" s="2"/>
      <c r="B2962" s="2"/>
      <c r="C2962" s="107"/>
      <c r="D2962" s="2"/>
      <c r="E2962" s="2"/>
      <c r="F2962" s="2"/>
      <c r="G2962" s="2"/>
      <c r="H2962" s="2"/>
      <c r="I2962" s="2"/>
      <c r="J2962" s="2"/>
      <c r="L2962" s="2"/>
      <c r="M2962" s="2"/>
      <c r="N2962" s="2"/>
      <c r="O2962" s="2"/>
      <c r="P2962" s="2"/>
      <c r="Q2962" s="2"/>
    </row>
    <row r="2963" spans="1:17">
      <c r="A2963" s="2"/>
      <c r="B2963" s="2"/>
      <c r="C2963" s="107"/>
      <c r="D2963" s="2"/>
      <c r="E2963" s="2"/>
      <c r="F2963" s="2"/>
      <c r="G2963" s="2"/>
      <c r="H2963" s="2"/>
      <c r="I2963" s="2"/>
      <c r="J2963" s="2"/>
      <c r="L2963" s="2"/>
      <c r="M2963" s="2"/>
      <c r="N2963" s="2"/>
      <c r="O2963" s="2"/>
      <c r="P2963" s="2"/>
      <c r="Q2963" s="2"/>
    </row>
    <row r="2964" spans="1:17">
      <c r="A2964" s="2"/>
      <c r="B2964" s="2"/>
      <c r="C2964" s="107"/>
      <c r="D2964" s="2"/>
      <c r="E2964" s="2"/>
      <c r="F2964" s="2"/>
      <c r="G2964" s="2"/>
      <c r="H2964" s="2"/>
      <c r="I2964" s="2"/>
      <c r="J2964" s="2"/>
      <c r="L2964" s="2"/>
      <c r="M2964" s="2"/>
      <c r="N2964" s="2"/>
      <c r="O2964" s="2"/>
      <c r="P2964" s="2"/>
      <c r="Q2964" s="2"/>
    </row>
    <row r="2965" spans="1:17">
      <c r="A2965" s="2"/>
      <c r="B2965" s="2"/>
      <c r="C2965" s="107"/>
      <c r="D2965" s="2"/>
      <c r="E2965" s="2"/>
      <c r="F2965" s="2"/>
      <c r="G2965" s="2"/>
      <c r="H2965" s="2"/>
      <c r="I2965" s="2"/>
      <c r="J2965" s="2"/>
      <c r="L2965" s="2"/>
      <c r="M2965" s="2"/>
      <c r="N2965" s="2"/>
      <c r="O2965" s="2"/>
      <c r="P2965" s="2"/>
      <c r="Q2965" s="2"/>
    </row>
    <row r="2966" spans="1:17">
      <c r="A2966" s="2"/>
      <c r="B2966" s="2"/>
      <c r="C2966" s="107"/>
      <c r="D2966" s="2"/>
      <c r="E2966" s="2"/>
      <c r="F2966" s="2"/>
      <c r="G2966" s="2"/>
      <c r="H2966" s="2"/>
      <c r="I2966" s="2"/>
      <c r="J2966" s="2"/>
      <c r="L2966" s="2"/>
      <c r="M2966" s="2"/>
      <c r="N2966" s="2"/>
      <c r="O2966" s="2"/>
      <c r="P2966" s="2"/>
      <c r="Q2966" s="2"/>
    </row>
    <row r="2967" spans="1:17">
      <c r="A2967" s="2"/>
      <c r="B2967" s="2"/>
      <c r="C2967" s="107"/>
      <c r="D2967" s="2"/>
      <c r="E2967" s="2"/>
      <c r="F2967" s="2"/>
      <c r="G2967" s="2"/>
      <c r="H2967" s="2"/>
      <c r="I2967" s="2"/>
      <c r="J2967" s="2"/>
      <c r="L2967" s="2"/>
      <c r="M2967" s="2"/>
      <c r="N2967" s="2"/>
      <c r="O2967" s="2"/>
      <c r="P2967" s="2"/>
      <c r="Q2967" s="2"/>
    </row>
    <row r="2968" spans="1:17">
      <c r="A2968" s="2"/>
      <c r="B2968" s="2"/>
      <c r="C2968" s="107"/>
      <c r="D2968" s="2"/>
      <c r="E2968" s="2"/>
      <c r="F2968" s="2"/>
      <c r="G2968" s="2"/>
      <c r="H2968" s="2"/>
      <c r="I2968" s="2"/>
      <c r="J2968" s="2"/>
      <c r="L2968" s="2"/>
      <c r="M2968" s="2"/>
      <c r="N2968" s="2"/>
      <c r="O2968" s="2"/>
      <c r="P2968" s="2"/>
      <c r="Q2968" s="2"/>
    </row>
    <row r="2969" spans="1:17">
      <c r="A2969" s="2"/>
      <c r="B2969" s="2"/>
      <c r="C2969" s="107"/>
      <c r="D2969" s="2"/>
      <c r="E2969" s="2"/>
      <c r="F2969" s="2"/>
      <c r="G2969" s="2"/>
      <c r="H2969" s="2"/>
      <c r="I2969" s="2"/>
      <c r="J2969" s="2"/>
      <c r="L2969" s="2"/>
      <c r="M2969" s="2"/>
      <c r="N2969" s="2"/>
      <c r="O2969" s="2"/>
      <c r="P2969" s="2"/>
      <c r="Q2969" s="2"/>
    </row>
    <row r="2970" spans="1:17">
      <c r="A2970" s="2"/>
      <c r="B2970" s="2"/>
      <c r="C2970" s="107"/>
      <c r="D2970" s="2"/>
      <c r="E2970" s="2"/>
      <c r="F2970" s="2"/>
      <c r="G2970" s="2"/>
      <c r="H2970" s="2"/>
      <c r="I2970" s="2"/>
      <c r="J2970" s="2"/>
      <c r="L2970" s="2"/>
      <c r="M2970" s="2"/>
      <c r="N2970" s="2"/>
      <c r="O2970" s="2"/>
      <c r="P2970" s="2"/>
      <c r="Q2970" s="2"/>
    </row>
    <row r="2971" spans="1:17">
      <c r="A2971" s="2"/>
      <c r="B2971" s="2"/>
      <c r="C2971" s="107"/>
      <c r="D2971" s="2"/>
      <c r="E2971" s="2"/>
      <c r="F2971" s="2"/>
      <c r="G2971" s="2"/>
      <c r="H2971" s="2"/>
      <c r="I2971" s="2"/>
      <c r="J2971" s="2"/>
      <c r="L2971" s="2"/>
      <c r="M2971" s="2"/>
      <c r="N2971" s="2"/>
      <c r="O2971" s="2"/>
      <c r="P2971" s="2"/>
      <c r="Q2971" s="2"/>
    </row>
    <row r="2972" spans="1:17">
      <c r="A2972" s="2"/>
      <c r="B2972" s="2"/>
      <c r="C2972" s="107"/>
      <c r="D2972" s="2"/>
      <c r="E2972" s="2"/>
      <c r="F2972" s="2"/>
      <c r="G2972" s="2"/>
      <c r="H2972" s="2"/>
      <c r="I2972" s="2"/>
      <c r="J2972" s="2"/>
      <c r="L2972" s="2"/>
      <c r="M2972" s="2"/>
      <c r="N2972" s="2"/>
      <c r="O2972" s="2"/>
      <c r="P2972" s="2"/>
      <c r="Q2972" s="2"/>
    </row>
    <row r="2973" spans="1:17">
      <c r="A2973" s="2"/>
      <c r="B2973" s="2"/>
      <c r="C2973" s="107"/>
      <c r="D2973" s="2"/>
      <c r="E2973" s="2"/>
      <c r="F2973" s="2"/>
      <c r="G2973" s="2"/>
      <c r="H2973" s="2"/>
      <c r="I2973" s="2"/>
      <c r="J2973" s="2"/>
      <c r="L2973" s="2"/>
      <c r="M2973" s="2"/>
      <c r="N2973" s="2"/>
      <c r="O2973" s="2"/>
      <c r="P2973" s="2"/>
      <c r="Q2973" s="2"/>
    </row>
    <row r="2974" spans="1:17">
      <c r="A2974" s="2"/>
      <c r="B2974" s="2"/>
      <c r="C2974" s="107"/>
      <c r="D2974" s="2"/>
      <c r="E2974" s="2"/>
      <c r="F2974" s="2"/>
      <c r="G2974" s="2"/>
      <c r="H2974" s="2"/>
      <c r="I2974" s="2"/>
      <c r="J2974" s="2"/>
      <c r="L2974" s="2"/>
      <c r="M2974" s="2"/>
      <c r="N2974" s="2"/>
      <c r="O2974" s="2"/>
      <c r="P2974" s="2"/>
      <c r="Q2974" s="2"/>
    </row>
    <row r="2975" spans="1:17">
      <c r="A2975" s="2"/>
      <c r="B2975" s="2"/>
      <c r="C2975" s="107"/>
      <c r="D2975" s="2"/>
      <c r="E2975" s="2"/>
      <c r="F2975" s="2"/>
      <c r="G2975" s="2"/>
      <c r="H2975" s="2"/>
      <c r="I2975" s="2"/>
      <c r="J2975" s="2"/>
      <c r="L2975" s="2"/>
      <c r="M2975" s="2"/>
      <c r="N2975" s="2"/>
      <c r="O2975" s="2"/>
      <c r="P2975" s="2"/>
      <c r="Q2975" s="2"/>
    </row>
    <row r="2976" spans="1:17">
      <c r="A2976" s="2"/>
      <c r="B2976" s="2"/>
      <c r="C2976" s="107"/>
      <c r="D2976" s="2"/>
      <c r="E2976" s="2"/>
      <c r="F2976" s="2"/>
      <c r="G2976" s="2"/>
      <c r="H2976" s="2"/>
      <c r="I2976" s="2"/>
      <c r="J2976" s="2"/>
      <c r="L2976" s="2"/>
      <c r="M2976" s="2"/>
      <c r="N2976" s="2"/>
      <c r="O2976" s="2"/>
      <c r="P2976" s="2"/>
      <c r="Q2976" s="2"/>
    </row>
    <row r="2977" spans="1:17">
      <c r="A2977" s="2"/>
      <c r="B2977" s="2"/>
      <c r="C2977" s="107"/>
      <c r="D2977" s="2"/>
      <c r="E2977" s="2"/>
      <c r="F2977" s="2"/>
      <c r="G2977" s="2"/>
      <c r="H2977" s="2"/>
      <c r="I2977" s="2"/>
      <c r="J2977" s="2"/>
      <c r="L2977" s="2"/>
      <c r="M2977" s="2"/>
      <c r="N2977" s="2"/>
      <c r="O2977" s="2"/>
      <c r="P2977" s="2"/>
      <c r="Q2977" s="2"/>
    </row>
    <row r="2978" spans="1:17">
      <c r="A2978" s="2"/>
      <c r="B2978" s="2"/>
      <c r="C2978" s="107"/>
      <c r="D2978" s="2"/>
      <c r="E2978" s="2"/>
      <c r="F2978" s="2"/>
      <c r="G2978" s="2"/>
      <c r="H2978" s="2"/>
      <c r="I2978" s="2"/>
      <c r="J2978" s="2"/>
      <c r="L2978" s="2"/>
      <c r="M2978" s="2"/>
      <c r="N2978" s="2"/>
      <c r="O2978" s="2"/>
      <c r="P2978" s="2"/>
      <c r="Q2978" s="2"/>
    </row>
    <row r="2979" spans="1:17">
      <c r="A2979" s="2"/>
      <c r="B2979" s="2"/>
      <c r="C2979" s="107"/>
      <c r="D2979" s="2"/>
      <c r="E2979" s="2"/>
      <c r="F2979" s="2"/>
      <c r="G2979" s="2"/>
      <c r="H2979" s="2"/>
      <c r="I2979" s="2"/>
      <c r="J2979" s="2"/>
      <c r="L2979" s="2"/>
      <c r="M2979" s="2"/>
      <c r="N2979" s="2"/>
      <c r="O2979" s="2"/>
      <c r="P2979" s="2"/>
      <c r="Q2979" s="2"/>
    </row>
    <row r="2980" spans="1:17">
      <c r="A2980" s="2"/>
      <c r="B2980" s="2"/>
      <c r="C2980" s="107"/>
      <c r="D2980" s="2"/>
      <c r="E2980" s="2"/>
      <c r="F2980" s="2"/>
      <c r="G2980" s="2"/>
      <c r="H2980" s="2"/>
      <c r="I2980" s="2"/>
      <c r="J2980" s="2"/>
      <c r="L2980" s="2"/>
      <c r="M2980" s="2"/>
      <c r="N2980" s="2"/>
      <c r="O2980" s="2"/>
      <c r="P2980" s="2"/>
      <c r="Q2980" s="2"/>
    </row>
    <row r="2981" spans="1:17">
      <c r="A2981" s="2"/>
      <c r="B2981" s="2"/>
      <c r="C2981" s="107"/>
      <c r="D2981" s="2"/>
      <c r="E2981" s="2"/>
      <c r="F2981" s="2"/>
      <c r="G2981" s="2"/>
      <c r="H2981" s="2"/>
      <c r="I2981" s="2"/>
      <c r="J2981" s="2"/>
      <c r="L2981" s="2"/>
      <c r="M2981" s="2"/>
      <c r="N2981" s="2"/>
      <c r="O2981" s="2"/>
      <c r="P2981" s="2"/>
      <c r="Q2981" s="2"/>
    </row>
    <row r="2982" spans="1:17">
      <c r="A2982" s="2"/>
      <c r="B2982" s="2"/>
      <c r="C2982" s="107"/>
      <c r="D2982" s="2"/>
      <c r="E2982" s="2"/>
      <c r="F2982" s="2"/>
      <c r="G2982" s="2"/>
      <c r="H2982" s="2"/>
      <c r="I2982" s="2"/>
      <c r="J2982" s="2"/>
      <c r="L2982" s="2"/>
      <c r="M2982" s="2"/>
      <c r="N2982" s="2"/>
      <c r="O2982" s="2"/>
      <c r="P2982" s="2"/>
      <c r="Q2982" s="2"/>
    </row>
    <row r="2983" spans="1:17">
      <c r="A2983" s="2"/>
      <c r="B2983" s="2"/>
      <c r="C2983" s="107"/>
      <c r="D2983" s="2"/>
      <c r="E2983" s="2"/>
      <c r="F2983" s="2"/>
      <c r="G2983" s="2"/>
      <c r="H2983" s="2"/>
      <c r="I2983" s="2"/>
      <c r="J2983" s="2"/>
      <c r="L2983" s="2"/>
      <c r="M2983" s="2"/>
      <c r="N2983" s="2"/>
      <c r="O2983" s="2"/>
      <c r="P2983" s="2"/>
      <c r="Q2983" s="2"/>
    </row>
    <row r="2984" spans="1:17">
      <c r="A2984" s="2"/>
      <c r="B2984" s="2"/>
      <c r="C2984" s="107"/>
      <c r="D2984" s="2"/>
      <c r="E2984" s="2"/>
      <c r="F2984" s="2"/>
      <c r="G2984" s="2"/>
      <c r="H2984" s="2"/>
      <c r="I2984" s="2"/>
      <c r="J2984" s="2"/>
      <c r="L2984" s="2"/>
      <c r="M2984" s="2"/>
      <c r="N2984" s="2"/>
      <c r="O2984" s="2"/>
      <c r="P2984" s="2"/>
      <c r="Q2984" s="2"/>
    </row>
    <row r="2985" spans="1:17">
      <c r="A2985" s="2"/>
      <c r="B2985" s="2"/>
      <c r="C2985" s="107"/>
      <c r="D2985" s="2"/>
      <c r="E2985" s="2"/>
      <c r="F2985" s="2"/>
      <c r="G2985" s="2"/>
      <c r="H2985" s="2"/>
      <c r="I2985" s="2"/>
      <c r="J2985" s="2"/>
      <c r="L2985" s="2"/>
      <c r="M2985" s="2"/>
      <c r="N2985" s="2"/>
      <c r="O2985" s="2"/>
      <c r="P2985" s="2"/>
      <c r="Q2985" s="2"/>
    </row>
    <row r="2986" spans="1:17">
      <c r="A2986" s="2"/>
      <c r="B2986" s="2"/>
      <c r="C2986" s="107"/>
      <c r="D2986" s="2"/>
      <c r="E2986" s="2"/>
      <c r="F2986" s="2"/>
      <c r="G2986" s="2"/>
      <c r="H2986" s="2"/>
      <c r="I2986" s="2"/>
      <c r="J2986" s="2"/>
      <c r="L2986" s="2"/>
      <c r="M2986" s="2"/>
      <c r="N2986" s="2"/>
      <c r="O2986" s="2"/>
      <c r="P2986" s="2"/>
      <c r="Q2986" s="2"/>
    </row>
    <row r="2987" spans="1:17">
      <c r="A2987" s="2"/>
      <c r="B2987" s="2"/>
      <c r="C2987" s="107"/>
      <c r="D2987" s="2"/>
      <c r="E2987" s="2"/>
      <c r="F2987" s="2"/>
      <c r="G2987" s="2"/>
      <c r="H2987" s="2"/>
      <c r="I2987" s="2"/>
      <c r="J2987" s="2"/>
      <c r="L2987" s="2"/>
      <c r="M2987" s="2"/>
      <c r="N2987" s="2"/>
      <c r="O2987" s="2"/>
      <c r="P2987" s="2"/>
      <c r="Q2987" s="2"/>
    </row>
    <row r="2988" spans="1:17">
      <c r="A2988" s="2"/>
      <c r="B2988" s="2"/>
      <c r="C2988" s="107"/>
      <c r="D2988" s="2"/>
      <c r="E2988" s="2"/>
      <c r="F2988" s="2"/>
      <c r="G2988" s="2"/>
      <c r="H2988" s="2"/>
      <c r="I2988" s="2"/>
      <c r="J2988" s="2"/>
      <c r="L2988" s="2"/>
      <c r="M2988" s="2"/>
      <c r="N2988" s="2"/>
      <c r="O2988" s="2"/>
      <c r="P2988" s="2"/>
      <c r="Q2988" s="2"/>
    </row>
    <row r="2989" spans="1:17">
      <c r="A2989" s="2"/>
      <c r="B2989" s="2"/>
      <c r="C2989" s="107"/>
      <c r="D2989" s="2"/>
      <c r="E2989" s="2"/>
      <c r="F2989" s="2"/>
      <c r="G2989" s="2"/>
      <c r="H2989" s="2"/>
      <c r="I2989" s="2"/>
      <c r="J2989" s="2"/>
      <c r="L2989" s="2"/>
      <c r="M2989" s="2"/>
      <c r="N2989" s="2"/>
      <c r="O2989" s="2"/>
      <c r="P2989" s="2"/>
      <c r="Q2989" s="2"/>
    </row>
    <row r="2990" spans="1:17">
      <c r="A2990" s="2"/>
      <c r="B2990" s="2"/>
      <c r="C2990" s="107"/>
      <c r="D2990" s="2"/>
      <c r="E2990" s="2"/>
      <c r="F2990" s="2"/>
      <c r="G2990" s="2"/>
      <c r="H2990" s="2"/>
      <c r="I2990" s="2"/>
      <c r="J2990" s="2"/>
      <c r="L2990" s="2"/>
      <c r="M2990" s="2"/>
      <c r="N2990" s="2"/>
      <c r="O2990" s="2"/>
      <c r="P2990" s="2"/>
      <c r="Q2990" s="2"/>
    </row>
    <row r="2991" spans="1:17">
      <c r="A2991" s="2"/>
      <c r="B2991" s="2"/>
      <c r="C2991" s="107"/>
      <c r="D2991" s="2"/>
      <c r="E2991" s="2"/>
      <c r="F2991" s="2"/>
      <c r="G2991" s="2"/>
      <c r="H2991" s="2"/>
      <c r="I2991" s="2"/>
      <c r="J2991" s="2"/>
      <c r="L2991" s="2"/>
      <c r="M2991" s="2"/>
      <c r="N2991" s="2"/>
      <c r="O2991" s="2"/>
      <c r="P2991" s="2"/>
      <c r="Q2991" s="2"/>
    </row>
    <row r="2992" spans="1:17">
      <c r="A2992" s="2"/>
      <c r="B2992" s="2"/>
      <c r="C2992" s="107"/>
      <c r="D2992" s="2"/>
      <c r="E2992" s="2"/>
      <c r="F2992" s="2"/>
      <c r="G2992" s="2"/>
      <c r="H2992" s="2"/>
      <c r="I2992" s="2"/>
      <c r="J2992" s="2"/>
      <c r="L2992" s="2"/>
      <c r="M2992" s="2"/>
      <c r="N2992" s="2"/>
      <c r="O2992" s="2"/>
      <c r="P2992" s="2"/>
      <c r="Q2992" s="2"/>
    </row>
    <row r="2993" spans="1:17">
      <c r="A2993" s="2"/>
      <c r="B2993" s="2"/>
      <c r="C2993" s="107"/>
      <c r="D2993" s="2"/>
      <c r="E2993" s="2"/>
      <c r="F2993" s="2"/>
      <c r="G2993" s="2"/>
      <c r="H2993" s="2"/>
      <c r="I2993" s="2"/>
      <c r="J2993" s="2"/>
      <c r="L2993" s="2"/>
      <c r="M2993" s="2"/>
      <c r="N2993" s="2"/>
      <c r="O2993" s="2"/>
      <c r="P2993" s="2"/>
      <c r="Q2993" s="2"/>
    </row>
    <row r="2994" spans="1:17">
      <c r="A2994" s="2"/>
      <c r="B2994" s="2"/>
      <c r="C2994" s="107"/>
      <c r="D2994" s="2"/>
      <c r="E2994" s="2"/>
      <c r="F2994" s="2"/>
      <c r="G2994" s="2"/>
      <c r="H2994" s="2"/>
      <c r="I2994" s="2"/>
      <c r="J2994" s="2"/>
      <c r="L2994" s="2"/>
      <c r="M2994" s="2"/>
      <c r="N2994" s="2"/>
      <c r="O2994" s="2"/>
      <c r="P2994" s="2"/>
      <c r="Q2994" s="2"/>
    </row>
    <row r="2995" spans="1:17">
      <c r="A2995" s="2"/>
      <c r="B2995" s="2"/>
      <c r="C2995" s="107"/>
      <c r="D2995" s="2"/>
      <c r="E2995" s="2"/>
      <c r="F2995" s="2"/>
      <c r="G2995" s="2"/>
      <c r="H2995" s="2"/>
      <c r="I2995" s="2"/>
      <c r="J2995" s="2"/>
      <c r="L2995" s="2"/>
      <c r="M2995" s="2"/>
      <c r="N2995" s="2"/>
      <c r="O2995" s="2"/>
      <c r="P2995" s="2"/>
      <c r="Q2995" s="2"/>
    </row>
    <row r="2996" spans="1:17">
      <c r="A2996" s="2"/>
      <c r="B2996" s="2"/>
      <c r="C2996" s="107"/>
      <c r="D2996" s="2"/>
      <c r="E2996" s="2"/>
      <c r="F2996" s="2"/>
      <c r="G2996" s="2"/>
      <c r="H2996" s="2"/>
      <c r="I2996" s="2"/>
      <c r="J2996" s="2"/>
      <c r="L2996" s="2"/>
      <c r="M2996" s="2"/>
      <c r="N2996" s="2"/>
      <c r="O2996" s="2"/>
      <c r="P2996" s="2"/>
      <c r="Q2996" s="2"/>
    </row>
    <row r="2997" spans="1:17">
      <c r="A2997" s="2"/>
      <c r="B2997" s="2"/>
      <c r="C2997" s="107"/>
      <c r="D2997" s="2"/>
      <c r="E2997" s="2"/>
      <c r="F2997" s="2"/>
      <c r="G2997" s="2"/>
      <c r="H2997" s="2"/>
      <c r="I2997" s="2"/>
      <c r="J2997" s="2"/>
      <c r="L2997" s="2"/>
      <c r="M2997" s="2"/>
      <c r="N2997" s="2"/>
      <c r="O2997" s="2"/>
      <c r="P2997" s="2"/>
      <c r="Q2997" s="2"/>
    </row>
    <row r="2998" spans="1:17">
      <c r="A2998" s="2"/>
      <c r="B2998" s="2"/>
      <c r="C2998" s="107"/>
      <c r="D2998" s="2"/>
      <c r="E2998" s="2"/>
      <c r="F2998" s="2"/>
      <c r="G2998" s="2"/>
      <c r="H2998" s="2"/>
      <c r="I2998" s="2"/>
      <c r="J2998" s="2"/>
      <c r="L2998" s="2"/>
      <c r="M2998" s="2"/>
      <c r="N2998" s="2"/>
      <c r="O2998" s="2"/>
      <c r="P2998" s="2"/>
      <c r="Q2998" s="2"/>
    </row>
    <row r="2999" spans="1:17">
      <c r="A2999" s="2"/>
      <c r="B2999" s="2"/>
      <c r="C2999" s="107"/>
      <c r="D2999" s="2"/>
      <c r="E2999" s="2"/>
      <c r="F2999" s="2"/>
      <c r="G2999" s="2"/>
      <c r="H2999" s="2"/>
      <c r="I2999" s="2"/>
      <c r="J2999" s="2"/>
      <c r="L2999" s="2"/>
      <c r="M2999" s="2"/>
      <c r="N2999" s="2"/>
      <c r="O2999" s="2"/>
      <c r="P2999" s="2"/>
      <c r="Q2999" s="2"/>
    </row>
    <row r="3000" spans="1:17">
      <c r="A3000" s="2"/>
      <c r="B3000" s="2"/>
      <c r="C3000" s="107"/>
      <c r="D3000" s="2"/>
      <c r="E3000" s="2"/>
      <c r="F3000" s="2"/>
      <c r="G3000" s="2"/>
      <c r="H3000" s="2"/>
      <c r="I3000" s="2"/>
      <c r="J3000" s="2"/>
      <c r="L3000" s="2"/>
      <c r="M3000" s="2"/>
      <c r="N3000" s="2"/>
      <c r="O3000" s="2"/>
      <c r="P3000" s="2"/>
      <c r="Q3000" s="2"/>
    </row>
    <row r="3001" spans="1:17">
      <c r="A3001" s="2"/>
      <c r="B3001" s="2"/>
      <c r="C3001" s="107"/>
      <c r="D3001" s="2"/>
      <c r="E3001" s="2"/>
      <c r="F3001" s="2"/>
      <c r="G3001" s="2"/>
      <c r="H3001" s="2"/>
      <c r="I3001" s="2"/>
      <c r="J3001" s="2"/>
      <c r="L3001" s="2"/>
      <c r="M3001" s="2"/>
      <c r="N3001" s="2"/>
      <c r="O3001" s="2"/>
      <c r="P3001" s="2"/>
      <c r="Q3001" s="2"/>
    </row>
    <row r="3002" spans="1:17">
      <c r="A3002" s="2"/>
      <c r="B3002" s="2"/>
      <c r="C3002" s="107"/>
      <c r="D3002" s="2"/>
      <c r="E3002" s="2"/>
      <c r="F3002" s="2"/>
      <c r="G3002" s="2"/>
      <c r="H3002" s="2"/>
      <c r="I3002" s="2"/>
      <c r="J3002" s="2"/>
      <c r="L3002" s="2"/>
      <c r="M3002" s="2"/>
      <c r="N3002" s="2"/>
      <c r="O3002" s="2"/>
      <c r="P3002" s="2"/>
      <c r="Q3002" s="2"/>
    </row>
    <row r="3003" spans="1:17">
      <c r="A3003" s="2"/>
      <c r="B3003" s="2"/>
      <c r="C3003" s="107"/>
      <c r="D3003" s="2"/>
      <c r="E3003" s="2"/>
      <c r="F3003" s="2"/>
      <c r="G3003" s="2"/>
      <c r="H3003" s="2"/>
      <c r="I3003" s="2"/>
      <c r="J3003" s="2"/>
      <c r="L3003" s="2"/>
      <c r="M3003" s="2"/>
      <c r="N3003" s="2"/>
      <c r="O3003" s="2"/>
      <c r="P3003" s="2"/>
      <c r="Q3003" s="2"/>
    </row>
    <row r="3004" spans="1:17">
      <c r="A3004" s="2"/>
      <c r="B3004" s="2"/>
      <c r="C3004" s="107"/>
      <c r="D3004" s="2"/>
      <c r="E3004" s="2"/>
      <c r="F3004" s="2"/>
      <c r="G3004" s="2"/>
      <c r="H3004" s="2"/>
      <c r="I3004" s="2"/>
      <c r="J3004" s="2"/>
      <c r="L3004" s="2"/>
      <c r="M3004" s="2"/>
      <c r="N3004" s="2"/>
      <c r="O3004" s="2"/>
      <c r="P3004" s="2"/>
      <c r="Q3004" s="2"/>
    </row>
    <row r="3005" spans="1:17">
      <c r="A3005" s="2"/>
      <c r="B3005" s="2"/>
      <c r="C3005" s="107"/>
      <c r="D3005" s="2"/>
      <c r="E3005" s="2"/>
      <c r="F3005" s="2"/>
      <c r="G3005" s="2"/>
      <c r="H3005" s="2"/>
      <c r="I3005" s="2"/>
      <c r="J3005" s="2"/>
      <c r="L3005" s="2"/>
      <c r="M3005" s="2"/>
      <c r="N3005" s="2"/>
      <c r="O3005" s="2"/>
      <c r="P3005" s="2"/>
      <c r="Q3005" s="2"/>
    </row>
    <row r="3006" spans="1:17">
      <c r="A3006" s="2"/>
      <c r="B3006" s="2"/>
      <c r="C3006" s="107"/>
      <c r="D3006" s="2"/>
      <c r="E3006" s="2"/>
      <c r="F3006" s="2"/>
      <c r="G3006" s="2"/>
      <c r="H3006" s="2"/>
      <c r="I3006" s="2"/>
      <c r="J3006" s="2"/>
      <c r="L3006" s="2"/>
      <c r="M3006" s="2"/>
      <c r="N3006" s="2"/>
      <c r="O3006" s="2"/>
      <c r="P3006" s="2"/>
      <c r="Q3006" s="2"/>
    </row>
    <row r="3007" spans="1:17">
      <c r="A3007" s="2"/>
      <c r="B3007" s="2"/>
      <c r="C3007" s="107"/>
      <c r="D3007" s="2"/>
      <c r="E3007" s="2"/>
      <c r="F3007" s="2"/>
      <c r="G3007" s="2"/>
      <c r="H3007" s="2"/>
      <c r="I3007" s="2"/>
      <c r="J3007" s="2"/>
      <c r="L3007" s="2"/>
      <c r="M3007" s="2"/>
      <c r="N3007" s="2"/>
      <c r="O3007" s="2"/>
      <c r="P3007" s="2"/>
      <c r="Q3007" s="2"/>
    </row>
    <row r="3008" spans="1:17">
      <c r="A3008" s="2"/>
      <c r="B3008" s="2"/>
      <c r="C3008" s="107"/>
      <c r="D3008" s="2"/>
      <c r="E3008" s="2"/>
      <c r="F3008" s="2"/>
      <c r="G3008" s="2"/>
      <c r="H3008" s="2"/>
      <c r="I3008" s="2"/>
      <c r="J3008" s="2"/>
      <c r="L3008" s="2"/>
      <c r="M3008" s="2"/>
      <c r="N3008" s="2"/>
      <c r="O3008" s="2"/>
      <c r="P3008" s="2"/>
      <c r="Q3008" s="2"/>
    </row>
    <row r="3009" spans="1:17">
      <c r="A3009" s="2"/>
      <c r="B3009" s="2"/>
      <c r="C3009" s="107"/>
      <c r="D3009" s="2"/>
      <c r="E3009" s="2"/>
      <c r="F3009" s="2"/>
      <c r="G3009" s="2"/>
      <c r="H3009" s="2"/>
      <c r="I3009" s="2"/>
      <c r="J3009" s="2"/>
      <c r="L3009" s="2"/>
      <c r="M3009" s="2"/>
      <c r="N3009" s="2"/>
      <c r="O3009" s="2"/>
      <c r="P3009" s="2"/>
      <c r="Q3009" s="2"/>
    </row>
    <row r="3010" spans="1:17">
      <c r="A3010" s="2"/>
      <c r="B3010" s="2"/>
      <c r="C3010" s="107"/>
      <c r="D3010" s="2"/>
      <c r="E3010" s="2"/>
      <c r="F3010" s="2"/>
      <c r="G3010" s="2"/>
      <c r="H3010" s="2"/>
      <c r="I3010" s="2"/>
      <c r="J3010" s="2"/>
      <c r="L3010" s="2"/>
      <c r="M3010" s="2"/>
      <c r="N3010" s="2"/>
      <c r="O3010" s="2"/>
      <c r="P3010" s="2"/>
      <c r="Q3010" s="2"/>
    </row>
    <row r="3011" spans="1:17">
      <c r="A3011" s="2"/>
      <c r="B3011" s="2"/>
      <c r="C3011" s="107"/>
      <c r="D3011" s="2"/>
      <c r="E3011" s="2"/>
      <c r="F3011" s="2"/>
      <c r="G3011" s="2"/>
      <c r="H3011" s="2"/>
      <c r="I3011" s="2"/>
      <c r="J3011" s="2"/>
      <c r="L3011" s="2"/>
      <c r="M3011" s="2"/>
      <c r="N3011" s="2"/>
      <c r="O3011" s="2"/>
      <c r="P3011" s="2"/>
      <c r="Q3011" s="2"/>
    </row>
    <row r="3012" spans="1:17">
      <c r="A3012" s="2"/>
      <c r="B3012" s="2"/>
      <c r="C3012" s="107"/>
      <c r="D3012" s="2"/>
      <c r="E3012" s="2"/>
      <c r="F3012" s="2"/>
      <c r="G3012" s="2"/>
      <c r="H3012" s="2"/>
      <c r="I3012" s="2"/>
      <c r="J3012" s="2"/>
      <c r="L3012" s="2"/>
      <c r="M3012" s="2"/>
      <c r="N3012" s="2"/>
      <c r="O3012" s="2"/>
      <c r="P3012" s="2"/>
      <c r="Q3012" s="2"/>
    </row>
    <row r="3013" spans="1:17">
      <c r="A3013" s="2"/>
      <c r="B3013" s="2"/>
      <c r="C3013" s="107"/>
      <c r="D3013" s="2"/>
      <c r="E3013" s="2"/>
      <c r="F3013" s="2"/>
      <c r="G3013" s="2"/>
      <c r="H3013" s="2"/>
      <c r="I3013" s="2"/>
      <c r="J3013" s="2"/>
      <c r="L3013" s="2"/>
      <c r="M3013" s="2"/>
      <c r="N3013" s="2"/>
      <c r="O3013" s="2"/>
      <c r="P3013" s="2"/>
      <c r="Q3013" s="2"/>
    </row>
    <row r="3014" spans="1:17">
      <c r="A3014" s="2"/>
      <c r="B3014" s="2"/>
      <c r="C3014" s="107"/>
      <c r="D3014" s="2"/>
      <c r="E3014" s="2"/>
      <c r="F3014" s="2"/>
      <c r="G3014" s="2"/>
      <c r="H3014" s="2"/>
      <c r="I3014" s="2"/>
      <c r="J3014" s="2"/>
      <c r="L3014" s="2"/>
      <c r="M3014" s="2"/>
      <c r="N3014" s="2"/>
      <c r="O3014" s="2"/>
      <c r="P3014" s="2"/>
      <c r="Q3014" s="2"/>
    </row>
    <row r="3015" spans="1:17">
      <c r="A3015" s="2"/>
      <c r="B3015" s="2"/>
      <c r="C3015" s="107"/>
      <c r="D3015" s="2"/>
      <c r="E3015" s="2"/>
      <c r="F3015" s="2"/>
      <c r="G3015" s="2"/>
      <c r="H3015" s="2"/>
      <c r="I3015" s="2"/>
      <c r="J3015" s="2"/>
      <c r="L3015" s="2"/>
      <c r="M3015" s="2"/>
      <c r="N3015" s="2"/>
      <c r="O3015" s="2"/>
      <c r="P3015" s="2"/>
      <c r="Q3015" s="2"/>
    </row>
    <row r="3016" spans="1:17">
      <c r="A3016" s="2"/>
      <c r="B3016" s="2"/>
      <c r="C3016" s="107"/>
      <c r="D3016" s="2"/>
      <c r="E3016" s="2"/>
      <c r="F3016" s="2"/>
      <c r="G3016" s="2"/>
      <c r="H3016" s="2"/>
      <c r="I3016" s="2"/>
      <c r="J3016" s="2"/>
      <c r="L3016" s="2"/>
      <c r="M3016" s="2"/>
      <c r="N3016" s="2"/>
      <c r="O3016" s="2"/>
      <c r="P3016" s="2"/>
      <c r="Q3016" s="2"/>
    </row>
    <row r="3017" spans="1:17">
      <c r="A3017" s="2"/>
      <c r="B3017" s="2"/>
      <c r="C3017" s="107"/>
      <c r="D3017" s="2"/>
      <c r="E3017" s="2"/>
      <c r="F3017" s="2"/>
      <c r="G3017" s="2"/>
      <c r="H3017" s="2"/>
      <c r="I3017" s="2"/>
      <c r="J3017" s="2"/>
      <c r="L3017" s="2"/>
      <c r="M3017" s="2"/>
      <c r="N3017" s="2"/>
      <c r="O3017" s="2"/>
      <c r="P3017" s="2"/>
      <c r="Q3017" s="2"/>
    </row>
    <row r="3018" spans="1:17">
      <c r="A3018" s="2"/>
      <c r="B3018" s="2"/>
      <c r="C3018" s="107"/>
      <c r="D3018" s="2"/>
      <c r="E3018" s="2"/>
      <c r="F3018" s="2"/>
      <c r="G3018" s="2"/>
      <c r="H3018" s="2"/>
      <c r="I3018" s="2"/>
      <c r="J3018" s="2"/>
      <c r="L3018" s="2"/>
      <c r="M3018" s="2"/>
      <c r="N3018" s="2"/>
      <c r="O3018" s="2"/>
      <c r="P3018" s="2"/>
      <c r="Q3018" s="2"/>
    </row>
    <row r="3019" spans="1:17">
      <c r="A3019" s="2"/>
      <c r="B3019" s="2"/>
      <c r="C3019" s="107"/>
      <c r="D3019" s="2"/>
      <c r="E3019" s="2"/>
      <c r="F3019" s="2"/>
      <c r="G3019" s="2"/>
      <c r="H3019" s="2"/>
      <c r="I3019" s="2"/>
      <c r="J3019" s="2"/>
      <c r="L3019" s="2"/>
      <c r="M3019" s="2"/>
      <c r="N3019" s="2"/>
      <c r="O3019" s="2"/>
      <c r="P3019" s="2"/>
      <c r="Q3019" s="2"/>
    </row>
    <row r="3020" spans="1:17">
      <c r="A3020" s="2"/>
      <c r="B3020" s="2"/>
      <c r="C3020" s="107"/>
      <c r="D3020" s="2"/>
      <c r="E3020" s="2"/>
      <c r="F3020" s="2"/>
      <c r="G3020" s="2"/>
      <c r="H3020" s="2"/>
      <c r="I3020" s="2"/>
      <c r="J3020" s="2"/>
      <c r="L3020" s="2"/>
      <c r="M3020" s="2"/>
      <c r="N3020" s="2"/>
      <c r="O3020" s="2"/>
      <c r="P3020" s="2"/>
      <c r="Q3020" s="2"/>
    </row>
    <row r="3021" spans="1:17">
      <c r="A3021" s="2"/>
      <c r="B3021" s="2"/>
      <c r="C3021" s="107"/>
      <c r="D3021" s="2"/>
      <c r="E3021" s="2"/>
      <c r="F3021" s="2"/>
      <c r="G3021" s="2"/>
      <c r="H3021" s="2"/>
      <c r="I3021" s="2"/>
      <c r="J3021" s="2"/>
      <c r="L3021" s="2"/>
      <c r="M3021" s="2"/>
      <c r="N3021" s="2"/>
      <c r="O3021" s="2"/>
      <c r="P3021" s="2"/>
      <c r="Q3021" s="2"/>
    </row>
    <row r="3022" spans="1:17">
      <c r="A3022" s="2"/>
      <c r="B3022" s="2"/>
      <c r="C3022" s="107"/>
      <c r="D3022" s="2"/>
      <c r="E3022" s="2"/>
      <c r="F3022" s="2"/>
      <c r="G3022" s="2"/>
      <c r="H3022" s="2"/>
      <c r="I3022" s="2"/>
      <c r="J3022" s="2"/>
      <c r="L3022" s="2"/>
      <c r="M3022" s="2"/>
      <c r="N3022" s="2"/>
      <c r="O3022" s="2"/>
      <c r="P3022" s="2"/>
      <c r="Q3022" s="2"/>
    </row>
    <row r="3023" spans="1:17">
      <c r="A3023" s="2"/>
      <c r="B3023" s="2"/>
      <c r="C3023" s="107"/>
      <c r="D3023" s="2"/>
      <c r="E3023" s="2"/>
      <c r="F3023" s="2"/>
      <c r="G3023" s="2"/>
      <c r="H3023" s="2"/>
      <c r="I3023" s="2"/>
      <c r="J3023" s="2"/>
      <c r="L3023" s="2"/>
      <c r="M3023" s="2"/>
      <c r="N3023" s="2"/>
      <c r="O3023" s="2"/>
      <c r="P3023" s="2"/>
      <c r="Q3023" s="2"/>
    </row>
    <row r="3024" spans="1:17">
      <c r="A3024" s="2"/>
      <c r="B3024" s="2"/>
      <c r="C3024" s="107"/>
      <c r="D3024" s="2"/>
      <c r="E3024" s="2"/>
      <c r="F3024" s="2"/>
      <c r="G3024" s="2"/>
      <c r="H3024" s="2"/>
      <c r="I3024" s="2"/>
      <c r="J3024" s="2"/>
      <c r="L3024" s="2"/>
      <c r="M3024" s="2"/>
      <c r="N3024" s="2"/>
      <c r="O3024" s="2"/>
      <c r="P3024" s="2"/>
      <c r="Q3024" s="2"/>
    </row>
    <row r="3025" spans="1:17">
      <c r="A3025" s="2"/>
      <c r="B3025" s="2"/>
      <c r="C3025" s="107"/>
      <c r="D3025" s="2"/>
      <c r="E3025" s="2"/>
      <c r="F3025" s="2"/>
      <c r="G3025" s="2"/>
      <c r="H3025" s="2"/>
      <c r="I3025" s="2"/>
      <c r="J3025" s="2"/>
      <c r="L3025" s="2"/>
      <c r="M3025" s="2"/>
      <c r="N3025" s="2"/>
      <c r="O3025" s="2"/>
      <c r="P3025" s="2"/>
      <c r="Q3025" s="2"/>
    </row>
    <row r="3026" spans="1:17">
      <c r="A3026" s="2"/>
      <c r="B3026" s="2"/>
      <c r="C3026" s="107"/>
      <c r="D3026" s="2"/>
      <c r="E3026" s="2"/>
      <c r="F3026" s="2"/>
      <c r="G3026" s="2"/>
      <c r="H3026" s="2"/>
      <c r="I3026" s="2"/>
      <c r="J3026" s="2"/>
      <c r="L3026" s="2"/>
      <c r="M3026" s="2"/>
      <c r="N3026" s="2"/>
      <c r="O3026" s="2"/>
      <c r="P3026" s="2"/>
      <c r="Q3026" s="2"/>
    </row>
    <row r="3027" spans="1:17">
      <c r="A3027" s="2"/>
      <c r="B3027" s="2"/>
      <c r="C3027" s="107"/>
      <c r="D3027" s="2"/>
      <c r="E3027" s="2"/>
      <c r="F3027" s="2"/>
      <c r="G3027" s="2"/>
      <c r="H3027" s="2"/>
      <c r="I3027" s="2"/>
      <c r="J3027" s="2"/>
      <c r="L3027" s="2"/>
      <c r="M3027" s="2"/>
      <c r="N3027" s="2"/>
      <c r="O3027" s="2"/>
      <c r="P3027" s="2"/>
      <c r="Q3027" s="2"/>
    </row>
    <row r="3028" spans="1:17">
      <c r="A3028" s="2"/>
      <c r="B3028" s="2"/>
      <c r="C3028" s="107"/>
      <c r="D3028" s="2"/>
      <c r="E3028" s="2"/>
      <c r="F3028" s="2"/>
      <c r="G3028" s="2"/>
      <c r="H3028" s="2"/>
      <c r="I3028" s="2"/>
      <c r="J3028" s="2"/>
      <c r="L3028" s="2"/>
      <c r="M3028" s="2"/>
      <c r="N3028" s="2"/>
      <c r="O3028" s="2"/>
      <c r="P3028" s="2"/>
      <c r="Q3028" s="2"/>
    </row>
    <row r="3029" spans="1:17">
      <c r="A3029" s="2"/>
      <c r="B3029" s="2"/>
      <c r="C3029" s="107"/>
      <c r="D3029" s="2"/>
      <c r="E3029" s="2"/>
      <c r="F3029" s="2"/>
      <c r="G3029" s="2"/>
      <c r="H3029" s="2"/>
      <c r="I3029" s="2"/>
      <c r="J3029" s="2"/>
      <c r="L3029" s="2"/>
      <c r="M3029" s="2"/>
      <c r="N3029" s="2"/>
      <c r="O3029" s="2"/>
      <c r="P3029" s="2"/>
      <c r="Q3029" s="2"/>
    </row>
    <row r="3030" spans="1:17">
      <c r="A3030" s="2"/>
      <c r="B3030" s="2"/>
      <c r="C3030" s="107"/>
      <c r="D3030" s="2"/>
      <c r="E3030" s="2"/>
      <c r="F3030" s="2"/>
      <c r="G3030" s="2"/>
      <c r="H3030" s="2"/>
      <c r="I3030" s="2"/>
      <c r="J3030" s="2"/>
      <c r="L3030" s="2"/>
      <c r="M3030" s="2"/>
      <c r="N3030" s="2"/>
      <c r="O3030" s="2"/>
      <c r="P3030" s="2"/>
      <c r="Q3030" s="2"/>
    </row>
    <row r="3031" spans="1:17">
      <c r="A3031" s="2"/>
      <c r="B3031" s="2"/>
      <c r="C3031" s="107"/>
      <c r="D3031" s="2"/>
      <c r="E3031" s="2"/>
      <c r="F3031" s="2"/>
      <c r="G3031" s="2"/>
      <c r="H3031" s="2"/>
      <c r="I3031" s="2"/>
      <c r="J3031" s="2"/>
      <c r="L3031" s="2"/>
      <c r="M3031" s="2"/>
      <c r="N3031" s="2"/>
      <c r="O3031" s="2"/>
      <c r="P3031" s="2"/>
      <c r="Q3031" s="2"/>
    </row>
    <row r="3032" spans="1:17">
      <c r="A3032" s="2"/>
      <c r="B3032" s="2"/>
      <c r="C3032" s="107"/>
      <c r="D3032" s="2"/>
      <c r="E3032" s="2"/>
      <c r="F3032" s="2"/>
      <c r="G3032" s="2"/>
      <c r="H3032" s="2"/>
      <c r="I3032" s="2"/>
      <c r="J3032" s="2"/>
      <c r="L3032" s="2"/>
      <c r="M3032" s="2"/>
      <c r="N3032" s="2"/>
      <c r="O3032" s="2"/>
      <c r="P3032" s="2"/>
      <c r="Q3032" s="2"/>
    </row>
    <row r="3033" spans="1:17">
      <c r="A3033" s="2"/>
      <c r="B3033" s="2"/>
      <c r="C3033" s="107"/>
      <c r="D3033" s="2"/>
      <c r="E3033" s="2"/>
      <c r="F3033" s="2"/>
      <c r="G3033" s="2"/>
      <c r="H3033" s="2"/>
      <c r="I3033" s="2"/>
      <c r="J3033" s="2"/>
      <c r="L3033" s="2"/>
      <c r="M3033" s="2"/>
      <c r="N3033" s="2"/>
      <c r="O3033" s="2"/>
      <c r="P3033" s="2"/>
      <c r="Q3033" s="2"/>
    </row>
    <row r="3034" spans="1:17">
      <c r="A3034" s="2"/>
      <c r="B3034" s="2"/>
      <c r="C3034" s="107"/>
      <c r="D3034" s="2"/>
      <c r="E3034" s="2"/>
      <c r="F3034" s="2"/>
      <c r="G3034" s="2"/>
      <c r="H3034" s="2"/>
      <c r="I3034" s="2"/>
      <c r="J3034" s="2"/>
      <c r="L3034" s="2"/>
      <c r="M3034" s="2"/>
      <c r="N3034" s="2"/>
      <c r="O3034" s="2"/>
      <c r="P3034" s="2"/>
      <c r="Q3034" s="2"/>
    </row>
    <row r="3035" spans="1:17">
      <c r="A3035" s="2"/>
      <c r="B3035" s="2"/>
      <c r="C3035" s="107"/>
      <c r="D3035" s="2"/>
      <c r="E3035" s="2"/>
      <c r="F3035" s="2"/>
      <c r="G3035" s="2"/>
      <c r="H3035" s="2"/>
      <c r="I3035" s="2"/>
      <c r="J3035" s="2"/>
      <c r="L3035" s="2"/>
      <c r="M3035" s="2"/>
      <c r="N3035" s="2"/>
      <c r="O3035" s="2"/>
      <c r="P3035" s="2"/>
      <c r="Q3035" s="2"/>
    </row>
    <row r="3036" spans="1:17">
      <c r="A3036" s="2"/>
      <c r="B3036" s="2"/>
      <c r="C3036" s="107"/>
      <c r="D3036" s="2"/>
      <c r="E3036" s="2"/>
      <c r="F3036" s="2"/>
      <c r="G3036" s="2"/>
      <c r="H3036" s="2"/>
      <c r="I3036" s="2"/>
      <c r="J3036" s="2"/>
      <c r="L3036" s="2"/>
      <c r="M3036" s="2"/>
      <c r="N3036" s="2"/>
      <c r="O3036" s="2"/>
      <c r="P3036" s="2"/>
      <c r="Q3036" s="2"/>
    </row>
    <row r="3037" spans="1:17">
      <c r="A3037" s="2"/>
      <c r="B3037" s="2"/>
      <c r="C3037" s="107"/>
      <c r="D3037" s="2"/>
      <c r="E3037" s="2"/>
      <c r="F3037" s="2"/>
      <c r="G3037" s="2"/>
      <c r="H3037" s="2"/>
      <c r="I3037" s="2"/>
      <c r="J3037" s="2"/>
      <c r="L3037" s="2"/>
      <c r="M3037" s="2"/>
      <c r="N3037" s="2"/>
      <c r="O3037" s="2"/>
      <c r="P3037" s="2"/>
      <c r="Q3037" s="2"/>
    </row>
    <row r="3038" spans="1:17">
      <c r="A3038" s="2"/>
      <c r="B3038" s="2"/>
      <c r="C3038" s="107"/>
      <c r="D3038" s="2"/>
      <c r="E3038" s="2"/>
      <c r="F3038" s="2"/>
      <c r="G3038" s="2"/>
      <c r="H3038" s="2"/>
      <c r="I3038" s="2"/>
      <c r="J3038" s="2"/>
      <c r="L3038" s="2"/>
      <c r="M3038" s="2"/>
      <c r="N3038" s="2"/>
      <c r="O3038" s="2"/>
      <c r="P3038" s="2"/>
      <c r="Q3038" s="2"/>
    </row>
    <row r="3039" spans="1:17">
      <c r="A3039" s="2"/>
      <c r="B3039" s="2"/>
      <c r="C3039" s="107"/>
      <c r="D3039" s="2"/>
      <c r="E3039" s="2"/>
      <c r="F3039" s="2"/>
      <c r="G3039" s="2"/>
      <c r="H3039" s="2"/>
      <c r="I3039" s="2"/>
      <c r="J3039" s="2"/>
      <c r="L3039" s="2"/>
      <c r="M3039" s="2"/>
      <c r="N3039" s="2"/>
      <c r="O3039" s="2"/>
      <c r="P3039" s="2"/>
      <c r="Q3039" s="2"/>
    </row>
    <row r="3040" spans="1:17">
      <c r="A3040" s="2"/>
      <c r="B3040" s="2"/>
      <c r="C3040" s="107"/>
      <c r="D3040" s="2"/>
      <c r="E3040" s="2"/>
      <c r="F3040" s="2"/>
      <c r="G3040" s="2"/>
      <c r="H3040" s="2"/>
      <c r="I3040" s="2"/>
      <c r="J3040" s="2"/>
      <c r="L3040" s="2"/>
      <c r="M3040" s="2"/>
      <c r="N3040" s="2"/>
      <c r="O3040" s="2"/>
      <c r="P3040" s="2"/>
      <c r="Q3040" s="2"/>
    </row>
    <row r="3041" spans="1:17">
      <c r="A3041" s="2"/>
      <c r="B3041" s="2"/>
      <c r="C3041" s="107"/>
      <c r="D3041" s="2"/>
      <c r="E3041" s="2"/>
      <c r="F3041" s="2"/>
      <c r="G3041" s="2"/>
      <c r="H3041" s="2"/>
      <c r="I3041" s="2"/>
      <c r="J3041" s="2"/>
      <c r="L3041" s="2"/>
      <c r="M3041" s="2"/>
      <c r="N3041" s="2"/>
      <c r="O3041" s="2"/>
      <c r="P3041" s="2"/>
      <c r="Q3041" s="2"/>
    </row>
    <row r="3042" spans="1:17">
      <c r="A3042" s="2"/>
      <c r="B3042" s="2"/>
      <c r="C3042" s="107"/>
      <c r="D3042" s="2"/>
      <c r="E3042" s="2"/>
      <c r="F3042" s="2"/>
      <c r="G3042" s="2"/>
      <c r="H3042" s="2"/>
      <c r="I3042" s="2"/>
      <c r="J3042" s="2"/>
      <c r="L3042" s="2"/>
      <c r="M3042" s="2"/>
      <c r="N3042" s="2"/>
      <c r="O3042" s="2"/>
      <c r="P3042" s="2"/>
      <c r="Q3042" s="2"/>
    </row>
    <row r="3043" spans="1:17">
      <c r="A3043" s="2"/>
      <c r="B3043" s="2"/>
      <c r="C3043" s="107"/>
      <c r="D3043" s="2"/>
      <c r="E3043" s="2"/>
      <c r="F3043" s="2"/>
      <c r="G3043" s="2"/>
      <c r="H3043" s="2"/>
      <c r="I3043" s="2"/>
      <c r="J3043" s="2"/>
      <c r="L3043" s="2"/>
      <c r="M3043" s="2"/>
      <c r="N3043" s="2"/>
      <c r="O3043" s="2"/>
      <c r="P3043" s="2"/>
      <c r="Q3043" s="2"/>
    </row>
    <row r="3044" spans="1:17">
      <c r="A3044" s="2"/>
      <c r="B3044" s="2"/>
      <c r="C3044" s="107"/>
      <c r="D3044" s="2"/>
      <c r="E3044" s="2"/>
      <c r="F3044" s="2"/>
      <c r="G3044" s="2"/>
      <c r="H3044" s="2"/>
      <c r="I3044" s="2"/>
      <c r="J3044" s="2"/>
      <c r="L3044" s="2"/>
      <c r="M3044" s="2"/>
      <c r="N3044" s="2"/>
      <c r="O3044" s="2"/>
      <c r="P3044" s="2"/>
      <c r="Q3044" s="2"/>
    </row>
    <row r="3045" spans="1:17">
      <c r="A3045" s="2"/>
      <c r="B3045" s="2"/>
      <c r="C3045" s="107"/>
      <c r="D3045" s="2"/>
      <c r="E3045" s="2"/>
      <c r="F3045" s="2"/>
      <c r="G3045" s="2"/>
      <c r="H3045" s="2"/>
      <c r="I3045" s="2"/>
      <c r="J3045" s="2"/>
      <c r="L3045" s="2"/>
      <c r="M3045" s="2"/>
      <c r="N3045" s="2"/>
      <c r="O3045" s="2"/>
      <c r="P3045" s="2"/>
      <c r="Q3045" s="2"/>
    </row>
    <row r="3046" spans="1:17">
      <c r="A3046" s="2"/>
      <c r="B3046" s="2"/>
      <c r="C3046" s="107"/>
      <c r="D3046" s="2"/>
      <c r="E3046" s="2"/>
      <c r="F3046" s="2"/>
      <c r="G3046" s="2"/>
      <c r="H3046" s="2"/>
      <c r="I3046" s="2"/>
      <c r="J3046" s="2"/>
      <c r="L3046" s="2"/>
      <c r="M3046" s="2"/>
      <c r="N3046" s="2"/>
      <c r="O3046" s="2"/>
      <c r="P3046" s="2"/>
      <c r="Q3046" s="2"/>
    </row>
    <row r="3047" spans="1:17">
      <c r="A3047" s="2"/>
      <c r="B3047" s="2"/>
      <c r="C3047" s="107"/>
      <c r="D3047" s="2"/>
      <c r="E3047" s="2"/>
      <c r="F3047" s="2"/>
      <c r="G3047" s="2"/>
      <c r="H3047" s="2"/>
      <c r="I3047" s="2"/>
      <c r="J3047" s="2"/>
      <c r="L3047" s="2"/>
      <c r="M3047" s="2"/>
      <c r="N3047" s="2"/>
      <c r="O3047" s="2"/>
      <c r="P3047" s="2"/>
      <c r="Q3047" s="2"/>
    </row>
    <row r="3048" spans="1:17">
      <c r="A3048" s="2"/>
      <c r="B3048" s="2"/>
      <c r="C3048" s="107"/>
      <c r="D3048" s="2"/>
      <c r="E3048" s="2"/>
      <c r="F3048" s="2"/>
      <c r="G3048" s="2"/>
      <c r="H3048" s="2"/>
      <c r="I3048" s="2"/>
      <c r="J3048" s="2"/>
      <c r="L3048" s="2"/>
      <c r="M3048" s="2"/>
      <c r="N3048" s="2"/>
      <c r="O3048" s="2"/>
      <c r="P3048" s="2"/>
      <c r="Q3048" s="2"/>
    </row>
    <row r="3049" spans="1:17">
      <c r="A3049" s="2"/>
      <c r="B3049" s="2"/>
      <c r="C3049" s="107"/>
      <c r="D3049" s="2"/>
      <c r="E3049" s="2"/>
      <c r="F3049" s="2"/>
      <c r="G3049" s="2"/>
      <c r="H3049" s="2"/>
      <c r="I3049" s="2"/>
      <c r="J3049" s="2"/>
      <c r="L3049" s="2"/>
      <c r="M3049" s="2"/>
      <c r="N3049" s="2"/>
      <c r="O3049" s="2"/>
      <c r="P3049" s="2"/>
      <c r="Q3049" s="2"/>
    </row>
    <row r="3050" spans="1:17">
      <c r="A3050" s="2"/>
      <c r="B3050" s="2"/>
      <c r="C3050" s="107"/>
      <c r="D3050" s="2"/>
      <c r="E3050" s="2"/>
      <c r="F3050" s="2"/>
      <c r="G3050" s="2"/>
      <c r="H3050" s="2"/>
      <c r="I3050" s="2"/>
      <c r="J3050" s="2"/>
      <c r="L3050" s="2"/>
      <c r="M3050" s="2"/>
      <c r="N3050" s="2"/>
      <c r="O3050" s="2"/>
      <c r="P3050" s="2"/>
      <c r="Q3050" s="2"/>
    </row>
    <row r="3051" spans="1:17">
      <c r="A3051" s="2"/>
      <c r="B3051" s="2"/>
      <c r="C3051" s="107"/>
      <c r="D3051" s="2"/>
      <c r="E3051" s="2"/>
      <c r="F3051" s="2"/>
      <c r="G3051" s="2"/>
      <c r="H3051" s="2"/>
      <c r="I3051" s="2"/>
      <c r="J3051" s="2"/>
      <c r="L3051" s="2"/>
      <c r="M3051" s="2"/>
      <c r="N3051" s="2"/>
      <c r="O3051" s="2"/>
      <c r="P3051" s="2"/>
      <c r="Q3051" s="2"/>
    </row>
    <row r="3052" spans="1:17">
      <c r="A3052" s="2"/>
      <c r="B3052" s="2"/>
      <c r="C3052" s="107"/>
      <c r="D3052" s="2"/>
      <c r="E3052" s="2"/>
      <c r="F3052" s="2"/>
      <c r="G3052" s="2"/>
      <c r="H3052" s="2"/>
      <c r="I3052" s="2"/>
      <c r="J3052" s="2"/>
      <c r="L3052" s="2"/>
      <c r="M3052" s="2"/>
      <c r="N3052" s="2"/>
      <c r="O3052" s="2"/>
      <c r="P3052" s="2"/>
      <c r="Q3052" s="2"/>
    </row>
    <row r="3053" spans="1:17">
      <c r="A3053" s="2"/>
      <c r="B3053" s="2"/>
      <c r="C3053" s="107"/>
      <c r="D3053" s="2"/>
      <c r="E3053" s="2"/>
      <c r="F3053" s="2"/>
      <c r="G3053" s="2"/>
      <c r="H3053" s="2"/>
      <c r="I3053" s="2"/>
      <c r="J3053" s="2"/>
      <c r="L3053" s="2"/>
      <c r="M3053" s="2"/>
      <c r="N3053" s="2"/>
      <c r="O3053" s="2"/>
      <c r="P3053" s="2"/>
      <c r="Q3053" s="2"/>
    </row>
    <row r="3054" spans="1:17">
      <c r="A3054" s="2"/>
      <c r="B3054" s="2"/>
      <c r="C3054" s="107"/>
      <c r="D3054" s="2"/>
      <c r="E3054" s="2"/>
      <c r="F3054" s="2"/>
      <c r="G3054" s="2"/>
      <c r="H3054" s="2"/>
      <c r="I3054" s="2"/>
      <c r="J3054" s="2"/>
      <c r="L3054" s="2"/>
      <c r="M3054" s="2"/>
      <c r="N3054" s="2"/>
      <c r="O3054" s="2"/>
      <c r="P3054" s="2"/>
      <c r="Q3054" s="2"/>
    </row>
    <row r="3055" spans="1:17">
      <c r="A3055" s="2"/>
      <c r="B3055" s="2"/>
      <c r="C3055" s="107"/>
      <c r="D3055" s="2"/>
      <c r="E3055" s="2"/>
      <c r="F3055" s="2"/>
      <c r="G3055" s="2"/>
      <c r="H3055" s="2"/>
      <c r="I3055" s="2"/>
      <c r="J3055" s="2"/>
      <c r="L3055" s="2"/>
      <c r="M3055" s="2"/>
      <c r="N3055" s="2"/>
      <c r="O3055" s="2"/>
      <c r="P3055" s="2"/>
      <c r="Q3055" s="2"/>
    </row>
    <row r="3056" spans="1:17">
      <c r="A3056" s="2"/>
      <c r="B3056" s="2"/>
      <c r="C3056" s="107"/>
      <c r="E3056" s="2"/>
      <c r="F3056" s="2"/>
      <c r="G3056" s="2"/>
      <c r="H3056" s="2"/>
      <c r="I3056" s="2"/>
      <c r="J3056" s="2"/>
      <c r="L3056" s="2"/>
      <c r="M3056" s="2"/>
      <c r="N3056" s="2"/>
      <c r="O3056" s="2"/>
      <c r="P3056" s="2"/>
      <c r="Q3056" s="2"/>
    </row>
    <row r="3057" spans="1:17">
      <c r="A3057" s="2"/>
      <c r="B3057" s="2"/>
      <c r="C3057" s="107"/>
      <c r="D3057" s="2"/>
      <c r="E3057" s="2"/>
      <c r="F3057" s="2"/>
      <c r="G3057" s="2"/>
      <c r="H3057" s="2"/>
      <c r="I3057" s="2"/>
      <c r="J3057" s="2"/>
      <c r="L3057" s="2"/>
      <c r="M3057" s="2"/>
      <c r="N3057" s="2"/>
      <c r="O3057" s="2"/>
      <c r="P3057" s="2"/>
      <c r="Q3057" s="2"/>
    </row>
    <row r="3058" spans="1:17">
      <c r="A3058" s="2"/>
      <c r="B3058" s="2"/>
      <c r="C3058" s="107"/>
      <c r="D3058" s="2"/>
      <c r="E3058" s="2"/>
      <c r="F3058" s="2"/>
      <c r="G3058" s="2"/>
      <c r="H3058" s="2"/>
      <c r="I3058" s="2"/>
      <c r="J3058" s="2"/>
      <c r="L3058" s="2"/>
      <c r="M3058" s="2"/>
      <c r="N3058" s="2"/>
      <c r="O3058" s="2"/>
      <c r="P3058" s="2"/>
      <c r="Q3058" s="2"/>
    </row>
    <row r="3059" spans="1:17">
      <c r="A3059" s="2"/>
      <c r="B3059" s="2"/>
      <c r="C3059" s="107"/>
      <c r="D3059" s="2"/>
      <c r="E3059" s="2"/>
      <c r="F3059" s="2"/>
      <c r="G3059" s="2"/>
      <c r="H3059" s="2"/>
      <c r="I3059" s="2"/>
      <c r="J3059" s="2"/>
      <c r="L3059" s="2"/>
      <c r="M3059" s="2"/>
      <c r="N3059" s="2"/>
      <c r="O3059" s="2"/>
      <c r="P3059" s="2"/>
      <c r="Q3059" s="2"/>
    </row>
    <row r="3060" spans="1:17">
      <c r="A3060" s="2"/>
      <c r="B3060" s="2"/>
      <c r="C3060" s="107"/>
      <c r="D3060" s="2"/>
      <c r="E3060" s="2"/>
      <c r="F3060" s="2"/>
      <c r="G3060" s="2"/>
      <c r="H3060" s="2"/>
      <c r="I3060" s="2"/>
      <c r="J3060" s="2"/>
      <c r="L3060" s="2"/>
      <c r="M3060" s="2"/>
      <c r="N3060" s="2"/>
      <c r="O3060" s="2"/>
      <c r="P3060" s="2"/>
      <c r="Q3060" s="2"/>
    </row>
    <row r="3061" spans="1:17">
      <c r="A3061" s="2"/>
      <c r="B3061" s="2"/>
      <c r="C3061" s="107"/>
      <c r="D3061" s="2"/>
      <c r="E3061" s="2"/>
      <c r="F3061" s="2"/>
      <c r="G3061" s="2"/>
      <c r="H3061" s="2"/>
      <c r="I3061" s="2"/>
      <c r="J3061" s="2"/>
      <c r="L3061" s="2"/>
      <c r="M3061" s="2"/>
      <c r="N3061" s="2"/>
      <c r="O3061" s="2"/>
      <c r="P3061" s="2"/>
      <c r="Q3061" s="2"/>
    </row>
    <row r="3062" spans="1:17">
      <c r="D3062" s="2"/>
    </row>
    <row r="3063" spans="1:17">
      <c r="A3063" s="2"/>
      <c r="B3063" s="2"/>
      <c r="C3063" s="107"/>
      <c r="D3063" s="2"/>
      <c r="E3063" s="2"/>
      <c r="F3063" s="2"/>
      <c r="G3063" s="2"/>
      <c r="H3063" s="2"/>
      <c r="I3063" s="2"/>
      <c r="J3063" s="2"/>
      <c r="L3063" s="2"/>
      <c r="M3063" s="2"/>
      <c r="N3063" s="2"/>
      <c r="O3063" s="2"/>
      <c r="P3063" s="2"/>
      <c r="Q3063" s="2"/>
    </row>
    <row r="3064" spans="1:17">
      <c r="A3064" s="2"/>
      <c r="B3064" s="2"/>
      <c r="C3064" s="107"/>
      <c r="D3064" s="2"/>
      <c r="E3064" s="2"/>
      <c r="F3064" s="2"/>
      <c r="G3064" s="2"/>
      <c r="H3064" s="2"/>
      <c r="I3064" s="2"/>
      <c r="J3064" s="2"/>
      <c r="L3064" s="2"/>
      <c r="M3064" s="2"/>
      <c r="N3064" s="2"/>
      <c r="O3064" s="2"/>
      <c r="P3064" s="2"/>
      <c r="Q3064" s="2"/>
    </row>
    <row r="3065" spans="1:17">
      <c r="A3065" s="2"/>
      <c r="B3065" s="2"/>
      <c r="C3065" s="107"/>
      <c r="D3065" s="2"/>
      <c r="E3065" s="2"/>
      <c r="F3065" s="2"/>
      <c r="G3065" s="2"/>
      <c r="H3065" s="2"/>
      <c r="I3065" s="2"/>
      <c r="J3065" s="2"/>
      <c r="L3065" s="2"/>
      <c r="M3065" s="2"/>
      <c r="N3065" s="2"/>
      <c r="O3065" s="2"/>
      <c r="P3065" s="2"/>
      <c r="Q3065" s="2"/>
    </row>
    <row r="3066" spans="1:17">
      <c r="A3066" s="2"/>
      <c r="B3066" s="2"/>
      <c r="C3066" s="107"/>
      <c r="D3066" s="2"/>
      <c r="E3066" s="2"/>
      <c r="F3066" s="2"/>
      <c r="G3066" s="2"/>
      <c r="H3066" s="2"/>
      <c r="I3066" s="2"/>
      <c r="J3066" s="2"/>
      <c r="L3066" s="2"/>
      <c r="M3066" s="2"/>
      <c r="N3066" s="2"/>
      <c r="O3066" s="2"/>
      <c r="P3066" s="2"/>
      <c r="Q3066" s="2"/>
    </row>
    <row r="3067" spans="1:17">
      <c r="A3067" s="2"/>
      <c r="B3067" s="2"/>
      <c r="C3067" s="107"/>
      <c r="D3067" s="2"/>
      <c r="E3067" s="2"/>
      <c r="F3067" s="2"/>
      <c r="G3067" s="2"/>
      <c r="H3067" s="2"/>
      <c r="I3067" s="2"/>
      <c r="J3067" s="2"/>
      <c r="L3067" s="2"/>
      <c r="M3067" s="2"/>
      <c r="N3067" s="2"/>
      <c r="O3067" s="2"/>
      <c r="P3067" s="2"/>
      <c r="Q3067" s="2"/>
    </row>
    <row r="3068" spans="1:17">
      <c r="A3068" s="2"/>
      <c r="B3068" s="2"/>
      <c r="C3068" s="107"/>
      <c r="D3068" s="2"/>
      <c r="E3068" s="2"/>
      <c r="F3068" s="2"/>
      <c r="G3068" s="2"/>
      <c r="H3068" s="2"/>
      <c r="I3068" s="2"/>
      <c r="J3068" s="2"/>
      <c r="L3068" s="2"/>
      <c r="M3068" s="2"/>
      <c r="N3068" s="2"/>
      <c r="O3068" s="2"/>
      <c r="P3068" s="2"/>
      <c r="Q3068" s="2"/>
    </row>
    <row r="3069" spans="1:17">
      <c r="A3069" s="2"/>
      <c r="B3069" s="2"/>
      <c r="C3069" s="107"/>
      <c r="D3069" s="2"/>
      <c r="E3069" s="2"/>
      <c r="F3069" s="2"/>
      <c r="G3069" s="2"/>
      <c r="H3069" s="2"/>
      <c r="I3069" s="2"/>
      <c r="J3069" s="2"/>
      <c r="L3069" s="2"/>
      <c r="M3069" s="2"/>
      <c r="N3069" s="2"/>
      <c r="O3069" s="2"/>
      <c r="P3069" s="2"/>
      <c r="Q3069" s="2"/>
    </row>
    <row r="3070" spans="1:17">
      <c r="A3070" s="2"/>
      <c r="B3070" s="2"/>
      <c r="C3070" s="107"/>
      <c r="D3070" s="2"/>
      <c r="E3070" s="2"/>
      <c r="F3070" s="2"/>
      <c r="G3070" s="2"/>
      <c r="H3070" s="2"/>
      <c r="I3070" s="2"/>
      <c r="J3070" s="2"/>
      <c r="L3070" s="2"/>
      <c r="M3070" s="2"/>
      <c r="N3070" s="2"/>
      <c r="O3070" s="2"/>
      <c r="P3070" s="2"/>
      <c r="Q3070" s="2"/>
    </row>
    <row r="3071" spans="1:17">
      <c r="A3071" s="2"/>
      <c r="B3071" s="2"/>
      <c r="C3071" s="107"/>
      <c r="E3071" s="2"/>
      <c r="F3071" s="2"/>
      <c r="G3071" s="2"/>
      <c r="H3071" s="2"/>
      <c r="I3071" s="2"/>
      <c r="J3071" s="2"/>
      <c r="L3071" s="2"/>
      <c r="M3071" s="2"/>
      <c r="N3071" s="2"/>
      <c r="O3071" s="2"/>
      <c r="P3071" s="2"/>
      <c r="Q3071" s="2"/>
    </row>
    <row r="3072" spans="1:17">
      <c r="A3072" s="2"/>
      <c r="B3072" s="2"/>
      <c r="C3072" s="107"/>
      <c r="E3072" s="2"/>
      <c r="F3072" s="2"/>
      <c r="G3072" s="2"/>
      <c r="H3072" s="2"/>
      <c r="I3072" s="2"/>
      <c r="J3072" s="2"/>
      <c r="L3072" s="2"/>
      <c r="M3072" s="2"/>
      <c r="N3072" s="2"/>
      <c r="O3072" s="2"/>
      <c r="P3072" s="2"/>
      <c r="Q3072" s="2"/>
    </row>
    <row r="3073" spans="1:17">
      <c r="A3073" s="2"/>
      <c r="B3073" s="2"/>
      <c r="C3073" s="107"/>
      <c r="E3073" s="2"/>
      <c r="F3073" s="2"/>
      <c r="G3073" s="2"/>
      <c r="H3073" s="2"/>
      <c r="I3073" s="2"/>
      <c r="J3073" s="2"/>
      <c r="L3073" s="2"/>
      <c r="M3073" s="2"/>
      <c r="N3073" s="2"/>
      <c r="O3073" s="2"/>
      <c r="P3073" s="2"/>
      <c r="Q3073" s="2"/>
    </row>
    <row r="3074" spans="1:17">
      <c r="A3074" s="2"/>
      <c r="B3074" s="2"/>
      <c r="C3074" s="107"/>
      <c r="D3074" s="2"/>
      <c r="E3074" s="2"/>
      <c r="F3074" s="2"/>
      <c r="G3074" s="2"/>
      <c r="H3074" s="2"/>
      <c r="I3074" s="2"/>
      <c r="J3074" s="2"/>
      <c r="L3074" s="2"/>
      <c r="M3074" s="2"/>
      <c r="N3074" s="2"/>
      <c r="O3074" s="2"/>
      <c r="P3074" s="2"/>
      <c r="Q3074" s="2"/>
    </row>
    <row r="3075" spans="1:17">
      <c r="A3075" s="2"/>
      <c r="B3075" s="2"/>
      <c r="C3075" s="106"/>
      <c r="D3075" s="2"/>
      <c r="E3075" s="2"/>
      <c r="F3075" s="2"/>
      <c r="G3075" s="2"/>
      <c r="H3075" s="2"/>
      <c r="I3075" s="2"/>
      <c r="J3075" s="2"/>
      <c r="L3075" s="2"/>
      <c r="M3075" s="2"/>
      <c r="N3075" s="2"/>
      <c r="O3075" s="2"/>
      <c r="P3075" s="2"/>
      <c r="Q3075" s="2"/>
    </row>
    <row r="3076" spans="1:17">
      <c r="A3076" s="2"/>
      <c r="B3076" s="2"/>
      <c r="C3076" s="106"/>
      <c r="D3076" s="2"/>
      <c r="E3076" s="2"/>
      <c r="F3076" s="2"/>
      <c r="G3076" s="2"/>
      <c r="H3076" s="2"/>
      <c r="I3076" s="2"/>
      <c r="J3076" s="2"/>
      <c r="L3076" s="2"/>
      <c r="M3076" s="2"/>
      <c r="N3076" s="2"/>
      <c r="O3076" s="2"/>
      <c r="P3076" s="2"/>
      <c r="Q3076" s="2"/>
    </row>
    <row r="3077" spans="1:17">
      <c r="D3077" s="2"/>
    </row>
  </sheetData>
  <mergeCells count="3">
    <mergeCell ref="R244:R254"/>
    <mergeCell ref="R471:R473"/>
    <mergeCell ref="R547:R548"/>
  </mergeCells>
  <phoneticPr fontId="35" type="noConversion"/>
  <conditionalFormatting sqref="T2:T1076">
    <cfRule type="containsText" dxfId="26" priority="35" operator="containsText" text="Vigente">
      <formula>NOT(ISERROR(SEARCH("Vigente",T2)))</formula>
    </cfRule>
    <cfRule type="containsText" dxfId="25" priority="36" operator="containsText" text="Vencida">
      <formula>NOT(ISERROR(SEARCH("Vencida",T2)))</formula>
    </cfRule>
  </conditionalFormatting>
  <conditionalFormatting sqref="E450">
    <cfRule type="duplicateValues" dxfId="24" priority="33"/>
  </conditionalFormatting>
  <conditionalFormatting sqref="E442">
    <cfRule type="duplicateValues" dxfId="23" priority="32"/>
  </conditionalFormatting>
  <conditionalFormatting sqref="E443">
    <cfRule type="duplicateValues" dxfId="22" priority="31"/>
  </conditionalFormatting>
  <conditionalFormatting sqref="E438">
    <cfRule type="duplicateValues" dxfId="21" priority="30"/>
  </conditionalFormatting>
  <conditionalFormatting sqref="E478">
    <cfRule type="duplicateValues" dxfId="20" priority="29"/>
  </conditionalFormatting>
  <conditionalFormatting sqref="E476:E477">
    <cfRule type="duplicateValues" dxfId="19" priority="28"/>
  </conditionalFormatting>
  <conditionalFormatting sqref="E479:E481 E483:E484">
    <cfRule type="duplicateValues" dxfId="18" priority="121"/>
  </conditionalFormatting>
  <conditionalFormatting sqref="E530">
    <cfRule type="duplicateValues" dxfId="17" priority="26"/>
  </conditionalFormatting>
  <conditionalFormatting sqref="E644:E645">
    <cfRule type="duplicateValues" dxfId="16" priority="25"/>
  </conditionalFormatting>
  <conditionalFormatting sqref="E855">
    <cfRule type="duplicateValues" dxfId="15" priority="21"/>
  </conditionalFormatting>
  <conditionalFormatting sqref="E856">
    <cfRule type="duplicateValues" dxfId="14" priority="19"/>
  </conditionalFormatting>
  <conditionalFormatting sqref="E857">
    <cfRule type="duplicateValues" dxfId="13" priority="18"/>
  </conditionalFormatting>
  <conditionalFormatting sqref="D855">
    <cfRule type="colorScale" priority="15">
      <colorScale>
        <cfvo type="min"/>
        <cfvo type="max"/>
        <color rgb="FFFFEF9C"/>
        <color rgb="FF63BE7B"/>
      </colorScale>
    </cfRule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837">
    <cfRule type="duplicateValues" dxfId="12" priority="14"/>
  </conditionalFormatting>
  <conditionalFormatting sqref="E311:E313">
    <cfRule type="duplicateValues" dxfId="11" priority="13"/>
  </conditionalFormatting>
  <conditionalFormatting sqref="E314:E316">
    <cfRule type="duplicateValues" dxfId="10" priority="12"/>
  </conditionalFormatting>
  <conditionalFormatting sqref="E317:E364">
    <cfRule type="duplicateValues" dxfId="9" priority="11"/>
  </conditionalFormatting>
  <conditionalFormatting sqref="E261:E264">
    <cfRule type="duplicateValues" dxfId="8" priority="10"/>
  </conditionalFormatting>
  <conditionalFormatting sqref="E406">
    <cfRule type="duplicateValues" dxfId="7" priority="9"/>
  </conditionalFormatting>
  <conditionalFormatting sqref="E414">
    <cfRule type="duplicateValues" dxfId="6" priority="8"/>
  </conditionalFormatting>
  <conditionalFormatting sqref="E25">
    <cfRule type="duplicateValues" dxfId="5" priority="7"/>
  </conditionalFormatting>
  <conditionalFormatting sqref="E209">
    <cfRule type="duplicateValues" dxfId="4" priority="5"/>
  </conditionalFormatting>
  <conditionalFormatting sqref="E207">
    <cfRule type="duplicateValues" dxfId="3" priority="196"/>
  </conditionalFormatting>
  <conditionalFormatting sqref="E888">
    <cfRule type="duplicateValues" dxfId="2" priority="4"/>
  </conditionalFormatting>
  <conditionalFormatting sqref="E285">
    <cfRule type="duplicateValues" dxfId="1" priority="3"/>
  </conditionalFormatting>
  <conditionalFormatting sqref="E1012:E1064 E959:E1009 E858:E887 E646:E654 E251:E260 E289:E310 E365:E391 E2:E24 E393:E405 E482 E535:E544 E546:E643 E656 E739:E745 E667:E678 E683:E707 E779:E784 E786:E792 E794:E799 E803:E822 E824:E836 E286:E287 E265:E284 E407:E413 E415:E417 E420:E437 E439:E441 E444:E449 E451:E475 E26:E206 E210:E249 E208 E889:E957 E658:E665 E838:E854 E485:E529 E531:E533">
    <cfRule type="duplicateValues" dxfId="0" priority="211"/>
  </conditionalFormatting>
  <pageMargins left="0.7" right="0.7" top="0.75" bottom="0.75" header="0.3" footer="0.3"/>
  <pageSetup scale="3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N64"/>
  <sheetViews>
    <sheetView workbookViewId="0">
      <selection activeCell="D23" sqref="D23"/>
    </sheetView>
  </sheetViews>
  <sheetFormatPr defaultColWidth="11.42578125" defaultRowHeight="15"/>
  <cols>
    <col min="1" max="1" width="3.5703125" customWidth="1"/>
    <col min="2" max="2" width="10.140625" customWidth="1"/>
    <col min="3" max="3" width="37.42578125" bestFit="1" customWidth="1"/>
  </cols>
  <sheetData>
    <row r="2" spans="2:3">
      <c r="B2" s="4" t="s">
        <v>532</v>
      </c>
      <c r="C2" s="4" t="s">
        <v>1777</v>
      </c>
    </row>
    <row r="3" spans="2:3">
      <c r="B3" s="2" t="s">
        <v>536</v>
      </c>
      <c r="C3" s="2" t="s">
        <v>1778</v>
      </c>
    </row>
    <row r="4" spans="2:3">
      <c r="B4" s="2" t="s">
        <v>596</v>
      </c>
      <c r="C4" s="2" t="s">
        <v>1779</v>
      </c>
    </row>
    <row r="5" spans="2:3">
      <c r="B5" s="2" t="s">
        <v>552</v>
      </c>
      <c r="C5" s="2" t="s">
        <v>1780</v>
      </c>
    </row>
    <row r="6" spans="2:3">
      <c r="B6" s="2" t="s">
        <v>541</v>
      </c>
      <c r="C6" s="2" t="s">
        <v>1781</v>
      </c>
    </row>
    <row r="7" spans="2:3">
      <c r="B7" s="2" t="s">
        <v>542</v>
      </c>
      <c r="C7" s="2" t="s">
        <v>1782</v>
      </c>
    </row>
    <row r="8" spans="2:3">
      <c r="B8" s="2" t="s">
        <v>549</v>
      </c>
      <c r="C8" s="2" t="s">
        <v>1783</v>
      </c>
    </row>
    <row r="9" spans="2:3">
      <c r="B9" s="2" t="s">
        <v>548</v>
      </c>
      <c r="C9" s="2" t="s">
        <v>1784</v>
      </c>
    </row>
    <row r="10" spans="2:3">
      <c r="B10" s="2" t="s">
        <v>1785</v>
      </c>
      <c r="C10" s="2" t="s">
        <v>1786</v>
      </c>
    </row>
    <row r="11" spans="2:3">
      <c r="B11" s="2" t="s">
        <v>1787</v>
      </c>
      <c r="C11" s="2" t="s">
        <v>1788</v>
      </c>
    </row>
    <row r="12" spans="2:3">
      <c r="B12" s="2" t="s">
        <v>562</v>
      </c>
      <c r="C12" s="2" t="s">
        <v>1789</v>
      </c>
    </row>
    <row r="13" spans="2:3">
      <c r="B13" s="2" t="s">
        <v>1790</v>
      </c>
      <c r="C13" s="2" t="s">
        <v>1791</v>
      </c>
    </row>
    <row r="14" spans="2:3">
      <c r="B14" s="2" t="s">
        <v>545</v>
      </c>
      <c r="C14" s="2" t="s">
        <v>1792</v>
      </c>
    </row>
    <row r="15" spans="2:3">
      <c r="B15" s="2" t="s">
        <v>553</v>
      </c>
      <c r="C15" s="2" t="s">
        <v>1793</v>
      </c>
    </row>
    <row r="16" spans="2:3">
      <c r="B16" s="2" t="s">
        <v>1794</v>
      </c>
      <c r="C16" s="2" t="s">
        <v>1795</v>
      </c>
    </row>
    <row r="17" spans="2:14">
      <c r="B17" s="2" t="s">
        <v>564</v>
      </c>
      <c r="C17" s="2" t="s">
        <v>1796</v>
      </c>
    </row>
    <row r="18" spans="2:14">
      <c r="B18" s="2" t="s">
        <v>569</v>
      </c>
      <c r="C18" s="2" t="s">
        <v>1797</v>
      </c>
    </row>
    <row r="19" spans="2:14">
      <c r="B19" s="2" t="s">
        <v>589</v>
      </c>
      <c r="C19" s="2" t="s">
        <v>1798</v>
      </c>
    </row>
    <row r="20" spans="2:14">
      <c r="B20" s="2" t="s">
        <v>580</v>
      </c>
      <c r="C20" s="2" t="s">
        <v>1799</v>
      </c>
    </row>
    <row r="21" spans="2:14">
      <c r="B21" s="2" t="s">
        <v>566</v>
      </c>
      <c r="C21" s="2" t="s">
        <v>567</v>
      </c>
    </row>
    <row r="22" spans="2:14">
      <c r="B22" s="2"/>
      <c r="C22" s="15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5"/>
    </row>
    <row r="23" spans="2:14">
      <c r="B23" s="2"/>
      <c r="C23" s="15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5"/>
    </row>
    <row r="24" spans="2:14">
      <c r="B24" s="2"/>
      <c r="C24" s="15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5"/>
    </row>
    <row r="25" spans="2:14">
      <c r="B25" s="2"/>
      <c r="C25" s="15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5"/>
    </row>
    <row r="26" spans="2:14">
      <c r="B26" s="2"/>
      <c r="C26" s="15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5"/>
    </row>
    <row r="27" spans="2:14"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4"/>
      <c r="N27" s="25"/>
    </row>
    <row r="28" spans="2:14"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4"/>
      <c r="N28" s="25"/>
    </row>
    <row r="29" spans="2:14"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4"/>
      <c r="N29" s="25"/>
    </row>
    <row r="30" spans="2:14"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4"/>
      <c r="N30" s="25"/>
    </row>
    <row r="31" spans="2:14"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4"/>
      <c r="N31" s="25"/>
    </row>
    <row r="32" spans="2:14"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4"/>
      <c r="N32" s="25"/>
    </row>
    <row r="33" spans="3:14"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4"/>
      <c r="N33" s="25"/>
    </row>
    <row r="34" spans="3:14"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4"/>
      <c r="N34" s="25"/>
    </row>
    <row r="35" spans="3:14"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4"/>
      <c r="N35" s="25"/>
    </row>
    <row r="36" spans="3:14"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4"/>
      <c r="N36" s="25"/>
    </row>
    <row r="37" spans="3:14"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4"/>
      <c r="N37" s="25"/>
    </row>
    <row r="38" spans="3:14"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4"/>
      <c r="N38" s="25"/>
    </row>
    <row r="39" spans="3:14"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4"/>
      <c r="N39" s="25"/>
    </row>
    <row r="40" spans="3:14"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5"/>
    </row>
    <row r="41" spans="3:14"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4"/>
      <c r="N41" s="25"/>
    </row>
    <row r="42" spans="3:14"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4"/>
      <c r="N42" s="25"/>
    </row>
    <row r="43" spans="3:14"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4"/>
      <c r="N43" s="25"/>
    </row>
    <row r="44" spans="3:14"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5"/>
    </row>
    <row r="45" spans="3:14"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5"/>
    </row>
    <row r="46" spans="3:14"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4"/>
      <c r="N46" s="25"/>
    </row>
    <row r="47" spans="3:14"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4"/>
      <c r="N47" s="25"/>
    </row>
    <row r="48" spans="3:14"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4"/>
      <c r="N48" s="25"/>
    </row>
    <row r="49" spans="3:14"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4"/>
      <c r="N49" s="25"/>
    </row>
    <row r="50" spans="3:14"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4"/>
      <c r="N50" s="25"/>
    </row>
    <row r="51" spans="3:14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4"/>
      <c r="N53" s="25"/>
    </row>
    <row r="54" spans="3:14"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24"/>
      <c r="N54" s="25"/>
    </row>
    <row r="55" spans="3:14"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4"/>
      <c r="N55" s="25"/>
    </row>
    <row r="56" spans="3:14">
      <c r="C56" s="24"/>
      <c r="D56" s="24"/>
      <c r="E56" s="24"/>
      <c r="F56" s="24"/>
      <c r="G56" s="24"/>
      <c r="H56" s="24"/>
      <c r="I56" s="24"/>
      <c r="J56" s="24"/>
      <c r="K56" s="24"/>
      <c r="L56" s="25"/>
      <c r="M56" s="24"/>
      <c r="N56" s="25"/>
    </row>
    <row r="57" spans="3:14"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4"/>
      <c r="N57" s="25"/>
    </row>
    <row r="58" spans="3:14">
      <c r="C58" s="24"/>
      <c r="D58" s="24"/>
      <c r="E58" s="24"/>
      <c r="F58" s="24"/>
      <c r="G58" s="24"/>
      <c r="H58" s="24"/>
      <c r="I58" s="24"/>
      <c r="J58" s="24"/>
      <c r="K58" s="24"/>
      <c r="L58" s="25"/>
      <c r="M58" s="24"/>
      <c r="N58" s="25"/>
    </row>
    <row r="59" spans="3:14"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4"/>
      <c r="N59" s="25"/>
    </row>
    <row r="60" spans="3:14"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24"/>
      <c r="N60" s="25"/>
    </row>
    <row r="61" spans="3:14"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4"/>
      <c r="N61" s="25"/>
    </row>
    <row r="62" spans="3:14"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4"/>
      <c r="N62" s="25"/>
    </row>
    <row r="63" spans="3:14"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4"/>
      <c r="N63" s="25"/>
    </row>
    <row r="64" spans="3:14"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4"/>
      <c r="N64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B19"/>
  <sheetViews>
    <sheetView workbookViewId="0">
      <selection activeCell="H22" sqref="H22"/>
    </sheetView>
  </sheetViews>
  <sheetFormatPr defaultColWidth="11.42578125" defaultRowHeight="15"/>
  <cols>
    <col min="2" max="2" width="31.7109375" bestFit="1" customWidth="1"/>
  </cols>
  <sheetData>
    <row r="2" spans="1:2">
      <c r="A2" s="4" t="s">
        <v>532</v>
      </c>
      <c r="B2" s="4" t="s">
        <v>1777</v>
      </c>
    </row>
    <row r="3" spans="1:2">
      <c r="A3" s="2">
        <v>1</v>
      </c>
      <c r="B3" s="2" t="s">
        <v>1800</v>
      </c>
    </row>
    <row r="4" spans="1:2">
      <c r="A4" s="2">
        <v>2</v>
      </c>
      <c r="B4" s="2" t="s">
        <v>1801</v>
      </c>
    </row>
    <row r="5" spans="1:2">
      <c r="A5" s="2">
        <v>3</v>
      </c>
      <c r="B5" s="2" t="s">
        <v>1802</v>
      </c>
    </row>
    <row r="6" spans="1:2">
      <c r="A6" s="2">
        <v>4</v>
      </c>
      <c r="B6" s="2" t="s">
        <v>1803</v>
      </c>
    </row>
    <row r="7" spans="1:2">
      <c r="A7" s="2">
        <v>5</v>
      </c>
      <c r="B7" s="2" t="s">
        <v>1804</v>
      </c>
    </row>
    <row r="8" spans="1:2">
      <c r="A8" s="2">
        <v>6</v>
      </c>
      <c r="B8" s="2" t="s">
        <v>1805</v>
      </c>
    </row>
    <row r="9" spans="1:2">
      <c r="A9" s="2">
        <v>7</v>
      </c>
      <c r="B9" s="2" t="s">
        <v>1806</v>
      </c>
    </row>
    <row r="10" spans="1:2">
      <c r="A10" s="2">
        <v>8</v>
      </c>
      <c r="B10" s="2" t="s">
        <v>1807</v>
      </c>
    </row>
    <row r="11" spans="1:2">
      <c r="A11" s="2">
        <v>9</v>
      </c>
      <c r="B11" s="2" t="s">
        <v>1808</v>
      </c>
    </row>
    <row r="12" spans="1:2">
      <c r="A12" s="21">
        <v>10</v>
      </c>
      <c r="B12" s="21" t="s">
        <v>1809</v>
      </c>
    </row>
    <row r="13" spans="1:2">
      <c r="A13" s="2">
        <v>11</v>
      </c>
      <c r="B13" s="2" t="s">
        <v>1810</v>
      </c>
    </row>
    <row r="14" spans="1:2">
      <c r="A14" s="2">
        <v>12</v>
      </c>
      <c r="B14" s="2" t="s">
        <v>1811</v>
      </c>
    </row>
    <row r="15" spans="1:2">
      <c r="A15" s="2">
        <v>13</v>
      </c>
      <c r="B15" s="2" t="s">
        <v>1812</v>
      </c>
    </row>
    <row r="16" spans="1:2">
      <c r="A16" s="2">
        <v>14</v>
      </c>
      <c r="B16" s="2" t="s">
        <v>1813</v>
      </c>
    </row>
    <row r="17" spans="1:2">
      <c r="A17" s="2">
        <v>15</v>
      </c>
      <c r="B17" s="2" t="s">
        <v>1814</v>
      </c>
    </row>
    <row r="18" spans="1:2">
      <c r="A18" s="2"/>
      <c r="B18" s="2"/>
    </row>
    <row r="19" spans="1:2">
      <c r="A19" s="2"/>
      <c r="B19" s="2"/>
    </row>
  </sheetData>
  <sortState xmlns:xlrd2="http://schemas.microsoft.com/office/spreadsheetml/2017/richdata2" ref="A3:B14">
    <sortCondition ref="A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D16"/>
  <sheetViews>
    <sheetView workbookViewId="0">
      <selection activeCell="F23" sqref="F23"/>
    </sheetView>
  </sheetViews>
  <sheetFormatPr defaultColWidth="11.42578125" defaultRowHeight="15"/>
  <cols>
    <col min="2" max="2" width="9.7109375" customWidth="1"/>
  </cols>
  <sheetData>
    <row r="2" spans="2:4">
      <c r="B2" s="108" t="s">
        <v>532</v>
      </c>
      <c r="C2" s="489" t="s">
        <v>1777</v>
      </c>
      <c r="D2" s="490"/>
    </row>
    <row r="3" spans="2:4">
      <c r="B3" s="2" t="s">
        <v>1569</v>
      </c>
      <c r="C3" s="490" t="s">
        <v>1815</v>
      </c>
      <c r="D3" s="490"/>
    </row>
    <row r="4" spans="2:4">
      <c r="B4" s="2" t="s">
        <v>1816</v>
      </c>
      <c r="C4" s="490" t="s">
        <v>1817</v>
      </c>
      <c r="D4" s="490"/>
    </row>
    <row r="5" spans="2:4">
      <c r="B5" s="2" t="s">
        <v>959</v>
      </c>
      <c r="C5" s="490" t="s">
        <v>1818</v>
      </c>
      <c r="D5" s="490"/>
    </row>
    <row r="6" spans="2:4">
      <c r="B6" s="2" t="s">
        <v>957</v>
      </c>
      <c r="C6" s="490" t="s">
        <v>1819</v>
      </c>
      <c r="D6" s="490"/>
    </row>
    <row r="7" spans="2:4">
      <c r="B7" s="2" t="s">
        <v>617</v>
      </c>
      <c r="C7" s="490" t="s">
        <v>1820</v>
      </c>
      <c r="D7" s="490"/>
    </row>
    <row r="8" spans="2:4">
      <c r="B8" s="2" t="s">
        <v>1821</v>
      </c>
      <c r="C8" s="490" t="s">
        <v>1822</v>
      </c>
      <c r="D8" s="490"/>
    </row>
    <row r="9" spans="2:4">
      <c r="B9" s="2" t="s">
        <v>653</v>
      </c>
      <c r="C9" s="490" t="s">
        <v>1823</v>
      </c>
      <c r="D9" s="490"/>
    </row>
    <row r="10" spans="2:4">
      <c r="B10" s="2" t="s">
        <v>1139</v>
      </c>
      <c r="C10" s="490" t="s">
        <v>1824</v>
      </c>
      <c r="D10" s="490"/>
    </row>
    <row r="11" spans="2:4">
      <c r="B11" s="2" t="s">
        <v>882</v>
      </c>
      <c r="C11" s="490" t="s">
        <v>1825</v>
      </c>
      <c r="D11" s="490"/>
    </row>
    <row r="12" spans="2:4">
      <c r="B12" s="2" t="s">
        <v>1661</v>
      </c>
      <c r="C12" s="490" t="s">
        <v>1826</v>
      </c>
      <c r="D12" s="490"/>
    </row>
    <row r="13" spans="2:4">
      <c r="B13" s="2" t="s">
        <v>661</v>
      </c>
      <c r="C13" s="490" t="s">
        <v>1827</v>
      </c>
      <c r="D13" s="490"/>
    </row>
    <row r="14" spans="2:4">
      <c r="B14" s="2" t="s">
        <v>626</v>
      </c>
      <c r="C14" s="490" t="s">
        <v>1828</v>
      </c>
      <c r="D14" s="490"/>
    </row>
    <row r="15" spans="2:4">
      <c r="B15" s="2"/>
      <c r="C15" s="490"/>
      <c r="D15" s="490"/>
    </row>
    <row r="16" spans="2:4">
      <c r="B16" s="2"/>
      <c r="C16" s="491"/>
      <c r="D16" s="492"/>
    </row>
  </sheetData>
  <mergeCells count="15">
    <mergeCell ref="C7:D7"/>
    <mergeCell ref="C2:D2"/>
    <mergeCell ref="C3:D3"/>
    <mergeCell ref="C4:D4"/>
    <mergeCell ref="C5:D5"/>
    <mergeCell ref="C6:D6"/>
    <mergeCell ref="C14:D14"/>
    <mergeCell ref="C15:D15"/>
    <mergeCell ref="C16:D16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"/>
  <sheetViews>
    <sheetView workbookViewId="0">
      <selection activeCell="C20" sqref="C20"/>
    </sheetView>
  </sheetViews>
  <sheetFormatPr defaultColWidth="11.42578125" defaultRowHeight="15"/>
  <cols>
    <col min="1" max="1" width="15.7109375" bestFit="1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H12"/>
  <sheetViews>
    <sheetView topLeftCell="A5" workbookViewId="0">
      <selection activeCell="H24" sqref="H24"/>
    </sheetView>
  </sheetViews>
  <sheetFormatPr defaultColWidth="11.42578125" defaultRowHeight="15"/>
  <cols>
    <col min="1" max="1" width="11" bestFit="1" customWidth="1"/>
    <col min="2" max="2" width="70.140625" bestFit="1" customWidth="1"/>
  </cols>
  <sheetData>
    <row r="1" spans="1:8">
      <c r="A1" s="16"/>
      <c r="B1" s="16"/>
      <c r="C1" s="16"/>
      <c r="D1" s="16"/>
      <c r="E1" s="16"/>
      <c r="F1" s="16"/>
      <c r="G1" s="16"/>
      <c r="H1" s="16"/>
    </row>
    <row r="2" spans="1:8">
      <c r="D2" s="17"/>
      <c r="G2" s="18"/>
    </row>
    <row r="3" spans="1:8">
      <c r="D3" s="17"/>
      <c r="G3" s="18"/>
    </row>
    <row r="4" spans="1:8">
      <c r="D4" s="17"/>
      <c r="G4" s="18"/>
    </row>
    <row r="5" spans="1:8">
      <c r="D5" s="17"/>
      <c r="G5" s="18"/>
    </row>
    <row r="6" spans="1:8">
      <c r="D6" s="17"/>
      <c r="G6" s="18"/>
    </row>
    <row r="8" spans="1:8">
      <c r="A8" s="16"/>
      <c r="B8" s="16"/>
      <c r="C8" s="16"/>
      <c r="D8" s="16"/>
      <c r="E8" s="16"/>
      <c r="F8" s="16"/>
      <c r="G8" s="16"/>
      <c r="H8" s="16"/>
    </row>
    <row r="9" spans="1:8">
      <c r="D9" s="17"/>
      <c r="G9" s="19"/>
    </row>
    <row r="11" spans="1:8">
      <c r="A11" s="16"/>
      <c r="B11" s="16"/>
      <c r="C11" s="16"/>
      <c r="D11" s="16"/>
      <c r="E11" s="16"/>
      <c r="F11" s="16"/>
      <c r="G11" s="16"/>
      <c r="H11" s="16"/>
    </row>
    <row r="12" spans="1:8">
      <c r="D12" s="17"/>
      <c r="G12" s="20"/>
    </row>
  </sheetData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J A D A A B Q S w M E F A A C A A g A S 7 b R U D G F D j e m A A A A + A A A A B I A H A B D b 2 5 m a W c v U G F j a 2 F n Z S 5 4 b W w g o h g A K K A U A A A A A A A A A A A A A A A A A A A A A A A A A A A A h Y 8 x D o I w G E a v Q r r T l h K V k J 8 y s E o 0 M T G u T a 3 Q C M X Q Y r m b g 0 f y C p I o 6 u b 4 v b z h f Y / b H f K x b Y K r 6 q 3 u T I Y i T F G g j O y O 2 l Q Z G t w p T F D O Y S v k W V Q q m G R j 0 9 E e M 1 Q 7 d 0 k J 8 d 5 j H + O u r w i j N C K H c r 2 T t W o F + s j 6 v x x q Y 5 0 w U i E O + 1 c M Z z i J 8 C K J I 7 x a M i A z h l K b r 8 K m Y k y B / E A o h s Y N v e L K h s U G y D y B v F / w J 1 B L A w Q U A A I A C A B L t t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7 b R U P 5 c d v m I A A A A v g A A A B M A H A B G b 3 J t d W x h c y 9 T Z W N 0 a W 9 u M S 5 t I K I Y A C i g F A A A A A A A A A A A A A A A A A A A A A A A A A A A A C t O T S 7 J z M 9 T C I b Q h t a 8 X L x c x R m J R a k p C s p K r r 4 B Q a 7 B j s H x A Y 5 B g a G u 8 W 4 + o W G e j j 6 K 8 W 6 Z O S W p R S 6 J J Y l J i c W p S g q 2 C j m p J b x c C k D g X 5 S Z n p o H F H G t S E 7 N 0 X M u L S p K z S s J z y / K T s r P z 9 b Q r I 7 2 S 8 x N t S X a 7 N j a a O f 8 v B K g G b G 8 X J l 5 y J Z Y A w B Q S w E C L Q A U A A I A C A B L t t F Q M Y U O N 6 Y A A A D 4 A A A A E g A A A A A A A A A A A A A A A A A A A A A A Q 2 9 u Z m l n L 1 B h Y 2 t h Z 2 U u e G 1 s U E s B A i 0 A F A A C A A g A S 7 b R U A / K 6 a u k A A A A 6 Q A A A B M A A A A A A A A A A A A A A A A A 8 g A A A F t D b 2 5 0 Z W 5 0 X 1 R 5 c G V z X S 5 4 b W x Q S w E C L Q A U A A I A C A B L t t F Q / l x 2 + Y g A A A C + A A A A E w A A A A A A A A A A A A A A A A D j A Q A A R m 9 y b X V s Y X M v U 2 V j d G l v b j E u b V B L B Q Y A A A A A A w A D A M I A A A C 4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S B Q A A A A A A A D A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F T V B S R V N B U 1 9 Q Q V J R V U V f R k x V V k l B T C F f R m l s d G V y R G F 0 Y W J h c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Y t M T h U M D M 6 N D Y 6 M T c u M T M 5 O T I 3 M l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F T V B S R V N B U 1 9 Q Q V J R V U V f R k x V V k l B T C F f R m l s d G V y R G F 0 Y W J h c 2 U v T 3 J p Z 2 V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3 0 6 G 7 u Q p 9 E p z J H O q O 0 s H 0 A A A A A A g A A A A A A E G Y A A A A B A A A g A A A A + L H 3 R O 1 M 7 2 x d r b z t Q R l 4 4 S P 6 k p w z H 1 8 Q o a 3 g S F x C M T o A A A A A D o A A A A A C A A A g A A A A F c 5 V B 4 g x A G v S 7 o H x n C s U F 2 I x 2 s D y v o R 7 j C X Z T v v c M v F Q A A A A C 1 f q z c W F D + k r o P i w 3 q + 2 i 8 a w p F p p 6 f 4 + e z v B j f l t T Z M r V / 6 T 2 p h F 9 E S G + 3 1 m s o y u D + R T 1 8 c W L O x g 0 0 Q d S 7 q j T V E 6 J H e e g I T B j x o H a h P A e 8 R A A A A A Z I 2 f G / 4 o H h v / q i Y 9 P K D X N l i 6 v k g 3 R B E V 5 o d F 9 h 6 z L Z 3 T S V c C Y 8 i 6 e 6 z e V c R p r e I 0 S O h 2 w 1 V 1 v t y I B W s e R A V 0 G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3AAF5BF4C53C41AC71B9EAB6842333" ma:contentTypeVersion="10" ma:contentTypeDescription="Crear nuevo documento." ma:contentTypeScope="" ma:versionID="a10e8f56c8eca4d3944fda10d3234b3e">
  <xsd:schema xmlns:xsd="http://www.w3.org/2001/XMLSchema" xmlns:xs="http://www.w3.org/2001/XMLSchema" xmlns:p="http://schemas.microsoft.com/office/2006/metadata/properties" xmlns:ns3="e8f50eca-4fd9-4f98-b20d-5dbda37229a5" xmlns:ns4="ad721b4d-085e-49ad-8e4c-f28e7c65c94a" targetNamespace="http://schemas.microsoft.com/office/2006/metadata/properties" ma:root="true" ma:fieldsID="db59a5aac4546dd865eef679cc5b94c8" ns3:_="" ns4:_="">
    <xsd:import namespace="e8f50eca-4fd9-4f98-b20d-5dbda37229a5"/>
    <xsd:import namespace="ad721b4d-085e-49ad-8e4c-f28e7c65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50eca-4fd9-4f98-b20d-5dbda3722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21b4d-085e-49ad-8e4c-f28e7c65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99CC9-5E58-44C3-9497-EB89AF2DA8AF}"/>
</file>

<file path=customXml/itemProps2.xml><?xml version="1.0" encoding="utf-8"?>
<ds:datastoreItem xmlns:ds="http://schemas.openxmlformats.org/officeDocument/2006/customXml" ds:itemID="{1C99970D-A628-406E-9AA4-D9BA035EB38B}"/>
</file>

<file path=customXml/itemProps3.xml><?xml version="1.0" encoding="utf-8"?>
<ds:datastoreItem xmlns:ds="http://schemas.openxmlformats.org/officeDocument/2006/customXml" ds:itemID="{A7A41AD3-2801-41B6-9E42-E56C6FB2BF89}"/>
</file>

<file path=customXml/itemProps4.xml><?xml version="1.0" encoding="utf-8"?>
<ds:datastoreItem xmlns:ds="http://schemas.openxmlformats.org/officeDocument/2006/customXml" ds:itemID="{22ED71DD-0A8B-4500-9517-CF3F09A98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Domingo Alberto Ducuara Aponte</cp:lastModifiedBy>
  <cp:revision/>
  <dcterms:created xsi:type="dcterms:W3CDTF">2013-10-18T19:05:32Z</dcterms:created>
  <dcterms:modified xsi:type="dcterms:W3CDTF">2022-03-28T22:20:47Z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0x010100E23AAF5BF4C53C41AC71B9EAB6842333</vt:lpwstr>
  </property>
</Properties>
</file>